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955" activeTab="0"/>
  </bookViews>
  <sheets>
    <sheet name="214入力" sheetId="1" r:id="rId1"/>
  </sheets>
  <definedNames>
    <definedName name="_Regression_Int" localSheetId="0" hidden="1">1</definedName>
    <definedName name="\a">'214入力'!#REF!</definedName>
    <definedName name="\b">'214入力'!#REF!</definedName>
  </definedNames>
  <calcPr fullCalcOnLoad="1"/>
</workbook>
</file>

<file path=xl/sharedStrings.xml><?xml version="1.0" encoding="utf-8"?>
<sst xmlns="http://schemas.openxmlformats.org/spreadsheetml/2006/main" count="186" uniqueCount="89">
  <si>
    <t>出典：統計年鑑</t>
  </si>
  <si>
    <t>２１４． 県議会議員選挙……{1991(H 3)年～2007(H19)年}</t>
  </si>
  <si>
    <t>執行年月日</t>
  </si>
  <si>
    <t>選 挙 当 日 有 権 者 数</t>
  </si>
  <si>
    <t>投　　票　　者　　数</t>
  </si>
  <si>
    <t>投　　票　　率（％）</t>
  </si>
  <si>
    <t>市区町村</t>
  </si>
  <si>
    <t>計</t>
  </si>
  <si>
    <t>男</t>
  </si>
  <si>
    <t>女</t>
  </si>
  <si>
    <t>1991(H 3)年 4. 7</t>
  </si>
  <si>
    <t>1995(H 7)年 4. 9</t>
  </si>
  <si>
    <t>1999(H11)年 4.11</t>
  </si>
  <si>
    <t>2003(H15)年 4.13</t>
  </si>
  <si>
    <t>2007(H19)年 4. 8</t>
  </si>
  <si>
    <t>市部</t>
  </si>
  <si>
    <t>郡部</t>
  </si>
  <si>
    <t>千葉市</t>
  </si>
  <si>
    <t>中央区</t>
  </si>
  <si>
    <t>花見川区</t>
  </si>
  <si>
    <t>稲毛区</t>
  </si>
  <si>
    <t>若葉区</t>
  </si>
  <si>
    <t>-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</si>
  <si>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</si>
  <si>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</si>
  <si>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</si>
  <si>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</si>
  <si>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</si>
  <si>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</si>
  <si>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</si>
  <si>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</si>
  <si>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</si>
  <si>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</si>
  <si>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</si>
  <si>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</si>
  <si>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</si>
  <si>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</si>
  <si>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</si>
  <si>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</si>
  <si>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勝浦市・夷隅郡</t>
  </si>
  <si>
    <t>勝浦市</t>
  </si>
  <si>
    <t>大多喜町</t>
  </si>
  <si>
    <t>御宿町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</si>
  <si>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</si>
  <si>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</si>
  <si>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</si>
  <si>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</si>
  <si>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</si>
  <si>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</si>
  <si>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</si>
  <si>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</si>
  <si>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</si>
  <si>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</si>
  <si>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</si>
  <si>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白井市</t>
  </si>
  <si>
    <t>富里市</t>
  </si>
  <si>
    <t>南房総市・安房郡</t>
  </si>
  <si>
    <t>南房総市</t>
  </si>
  <si>
    <t>鋸南町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</si>
  <si>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</si>
  <si>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</si>
  <si>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</si>
  <si>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</si>
  <si>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</si>
  <si>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</si>
  <si>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</si>
  <si>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</si>
  <si>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</si>
  <si>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</si>
  <si>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</si>
  <si>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</si>
  <si>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</si>
  <si>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</si>
  <si>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</si>
  <si>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</si>
  <si>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</si>
  <si>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</si>
  <si>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</si>
  <si>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</si>
  <si>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</si>
  <si>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</si>
  <si>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</si>
  <si>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</si>
  <si>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</si>
  <si>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　資  料：千葉県選挙管理委員会(注：データなしは無投票当選のため）</t>
  </si>
  <si>
    <t>-</t>
  </si>
  <si>
    <t>鎌ケ谷市</t>
  </si>
  <si>
    <t>印西市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</si>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</sst>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－&quot;"/>
    <numFmt numFmtId="179" formatCode="#,##0;\-#,##0;&quot;-&quot;"/>
    <numFmt numFmtId="180" formatCode="#,##0.0;\-#,##0.0;&quot;-&quot;"/>
    <numFmt numFmtId="181" formatCode="#,##0.00;\-#,##0.00;&quot;-&quot;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2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7">
    <xf numFmtId="37" fontId="0" fillId="0" borderId="0" xfId="0" applyAlignment="1">
      <alignment/>
    </xf>
    <xf numFmtId="179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79" fontId="3" fillId="0" borderId="0" xfId="0" applyNumberFormat="1" applyFont="1" applyAlignment="1">
      <alignment horizontal="left"/>
    </xf>
    <xf numFmtId="179" fontId="3" fillId="0" borderId="0" xfId="0" applyNumberFormat="1" applyFont="1" applyAlignment="1" applyProtection="1" quotePrefix="1">
      <alignment horizontal="left"/>
      <protection/>
    </xf>
    <xf numFmtId="181" fontId="3" fillId="0" borderId="0" xfId="0" applyNumberFormat="1" applyFont="1" applyAlignment="1">
      <alignment horizontal="left"/>
    </xf>
    <xf numFmtId="179" fontId="3" fillId="0" borderId="1" xfId="0" applyNumberFormat="1" applyFont="1" applyBorder="1" applyAlignment="1">
      <alignment/>
    </xf>
    <xf numFmtId="181" fontId="3" fillId="0" borderId="1" xfId="0" applyNumberFormat="1" applyFont="1" applyBorder="1" applyAlignment="1">
      <alignment/>
    </xf>
    <xf numFmtId="179" fontId="3" fillId="0" borderId="2" xfId="0" applyNumberFormat="1" applyFont="1" applyBorder="1" applyAlignment="1">
      <alignment horizontal="distributed"/>
    </xf>
    <xf numFmtId="179" fontId="3" fillId="0" borderId="3" xfId="0" applyNumberFormat="1" applyFont="1" applyBorder="1" applyAlignment="1" applyProtection="1">
      <alignment horizontal="centerContinuous"/>
      <protection/>
    </xf>
    <xf numFmtId="179" fontId="3" fillId="0" borderId="4" xfId="0" applyNumberFormat="1" applyFont="1" applyBorder="1" applyAlignment="1">
      <alignment horizontal="centerContinuous"/>
    </xf>
    <xf numFmtId="181" fontId="3" fillId="0" borderId="3" xfId="0" applyNumberFormat="1" applyFont="1" applyBorder="1" applyAlignment="1" applyProtection="1">
      <alignment horizontal="centerContinuous"/>
      <protection/>
    </xf>
    <xf numFmtId="181" fontId="3" fillId="0" borderId="4" xfId="0" applyNumberFormat="1" applyFont="1" applyBorder="1" applyAlignment="1">
      <alignment horizontal="centerContinuous"/>
    </xf>
    <xf numFmtId="179" fontId="3" fillId="0" borderId="4" xfId="0" applyNumberFormat="1" applyFont="1" applyBorder="1" applyAlignment="1">
      <alignment/>
    </xf>
    <xf numFmtId="179" fontId="3" fillId="0" borderId="4" xfId="0" applyNumberFormat="1" applyFont="1" applyBorder="1" applyAlignment="1">
      <alignment horizontal="distributed"/>
    </xf>
    <xf numFmtId="179" fontId="3" fillId="0" borderId="3" xfId="0" applyNumberFormat="1" applyFont="1" applyBorder="1" applyAlignment="1" applyProtection="1">
      <alignment horizontal="center"/>
      <protection/>
    </xf>
    <xf numFmtId="181" fontId="3" fillId="0" borderId="3" xfId="0" applyNumberFormat="1" applyFont="1" applyBorder="1" applyAlignment="1" applyProtection="1">
      <alignment horizontal="center"/>
      <protection/>
    </xf>
    <xf numFmtId="179" fontId="3" fillId="0" borderId="5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 quotePrefix="1">
      <alignment horizontal="center"/>
      <protection/>
    </xf>
    <xf numFmtId="179" fontId="3" fillId="0" borderId="0" xfId="0" applyNumberFormat="1" applyFont="1" applyBorder="1" applyAlignment="1" applyProtection="1">
      <alignment/>
      <protection locked="0"/>
    </xf>
    <xf numFmtId="179" fontId="3" fillId="0" borderId="0" xfId="0" applyNumberFormat="1" applyFont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9" fontId="3" fillId="0" borderId="0" xfId="0" applyNumberFormat="1" applyFont="1" applyAlignment="1" quotePrefix="1">
      <alignment horizontal="center"/>
    </xf>
    <xf numFmtId="179" fontId="3" fillId="0" borderId="0" xfId="0" applyNumberFormat="1" applyFont="1" applyAlignment="1" applyProtection="1">
      <alignment horizontal="right"/>
      <protection/>
    </xf>
    <xf numFmtId="179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179" fontId="5" fillId="0" borderId="0" xfId="0" applyNumberFormat="1" applyFont="1" applyAlignment="1">
      <alignment/>
    </xf>
    <xf numFmtId="179" fontId="5" fillId="0" borderId="0" xfId="0" applyNumberFormat="1" applyFont="1" applyAlignment="1" applyProtection="1" quotePrefix="1">
      <alignment horizontal="center"/>
      <protection/>
    </xf>
    <xf numFmtId="179" fontId="5" fillId="0" borderId="5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 horizontal="right"/>
      <protection/>
    </xf>
    <xf numFmtId="181" fontId="5" fillId="0" borderId="0" xfId="0" applyNumberFormat="1" applyFont="1" applyAlignment="1" applyProtection="1">
      <alignment/>
      <protection/>
    </xf>
    <xf numFmtId="179" fontId="6" fillId="0" borderId="0" xfId="0" applyNumberFormat="1" applyFont="1" applyAlignment="1">
      <alignment/>
    </xf>
    <xf numFmtId="179" fontId="6" fillId="0" borderId="5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Alignment="1" applyProtection="1">
      <alignment/>
      <protection/>
    </xf>
    <xf numFmtId="179" fontId="6" fillId="0" borderId="0" xfId="0" applyNumberFormat="1" applyFont="1" applyAlignment="1" applyProtection="1">
      <alignment horizontal="right"/>
      <protection/>
    </xf>
    <xf numFmtId="181" fontId="6" fillId="0" borderId="0" xfId="0" applyNumberFormat="1" applyFont="1" applyAlignment="1" applyProtection="1">
      <alignment/>
      <protection/>
    </xf>
    <xf numFmtId="179" fontId="6" fillId="0" borderId="0" xfId="0" applyNumberFormat="1" applyFont="1" applyAlignment="1" applyProtection="1">
      <alignment horizontal="distributed"/>
      <protection/>
    </xf>
    <xf numFmtId="179" fontId="6" fillId="0" borderId="0" xfId="0" applyNumberFormat="1" applyFont="1" applyBorder="1" applyAlignment="1" applyProtection="1">
      <alignment horizontal="right"/>
      <protection/>
    </xf>
    <xf numFmtId="179" fontId="3" fillId="0" borderId="0" xfId="0" applyNumberFormat="1" applyFont="1" applyAlignment="1" applyProtection="1">
      <alignment horizontal="distributed"/>
      <protection/>
    </xf>
    <xf numFmtId="179" fontId="3" fillId="0" borderId="5" xfId="0" applyNumberFormat="1" applyFont="1" applyBorder="1" applyAlignment="1" applyProtection="1">
      <alignment horizontal="right"/>
      <protection/>
    </xf>
    <xf numFmtId="179" fontId="3" fillId="0" borderId="0" xfId="0" applyNumberFormat="1" applyFont="1" applyBorder="1" applyAlignment="1" applyProtection="1">
      <alignment horizontal="right"/>
      <protection/>
    </xf>
    <xf numFmtId="179" fontId="3" fillId="0" borderId="0" xfId="0" applyNumberFormat="1" applyFont="1" applyAlignment="1" applyProtection="1">
      <alignment horizontal="distributed"/>
      <protection/>
    </xf>
    <xf numFmtId="179" fontId="4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right"/>
      <protection/>
    </xf>
    <xf numFmtId="179" fontId="3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 horizontal="right"/>
      <protection locked="0"/>
    </xf>
    <xf numFmtId="179" fontId="7" fillId="0" borderId="0" xfId="0" applyNumberFormat="1" applyFont="1" applyAlignment="1" applyProtection="1">
      <alignment horizontal="right"/>
      <protection locked="0"/>
    </xf>
    <xf numFmtId="179" fontId="6" fillId="0" borderId="5" xfId="0" applyNumberFormat="1" applyFont="1" applyBorder="1" applyAlignment="1" applyProtection="1">
      <alignment horizontal="right"/>
      <protection/>
    </xf>
    <xf numFmtId="179" fontId="3" fillId="0" borderId="0" xfId="0" applyNumberFormat="1" applyFont="1" applyBorder="1" applyAlignment="1">
      <alignment/>
    </xf>
    <xf numFmtId="179" fontId="3" fillId="0" borderId="5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/>
    </xf>
    <xf numFmtId="179" fontId="6" fillId="0" borderId="0" xfId="0" applyNumberFormat="1" applyFont="1" applyBorder="1" applyAlignment="1" applyProtection="1">
      <alignment horizontal="distributed"/>
      <protection/>
    </xf>
    <xf numFmtId="179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/>
      <protection/>
    </xf>
    <xf numFmtId="179" fontId="3" fillId="0" borderId="3" xfId="0" applyNumberFormat="1" applyFont="1" applyBorder="1" applyAlignment="1">
      <alignment/>
    </xf>
    <xf numFmtId="179" fontId="3" fillId="0" borderId="4" xfId="0" applyNumberFormat="1" applyFont="1" applyBorder="1" applyAlignment="1" applyProtection="1">
      <alignment/>
      <protection/>
    </xf>
    <xf numFmtId="179" fontId="4" fillId="0" borderId="4" xfId="0" applyNumberFormat="1" applyFont="1" applyBorder="1" applyAlignment="1" applyProtection="1">
      <alignment/>
      <protection locked="0"/>
    </xf>
    <xf numFmtId="181" fontId="3" fillId="0" borderId="4" xfId="0" applyNumberFormat="1" applyFont="1" applyBorder="1" applyAlignment="1">
      <alignment/>
    </xf>
    <xf numFmtId="179" fontId="3" fillId="0" borderId="0" xfId="0" applyNumberFormat="1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M103"/>
  <sheetViews>
    <sheetView showGridLines="0"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57" sqref="D57"/>
    </sheetView>
  </sheetViews>
  <sheetFormatPr defaultColWidth="13.5" defaultRowHeight="18"/>
  <cols>
    <col min="1" max="2" width="1.58203125" style="1" customWidth="1"/>
    <col min="3" max="3" width="13.16015625" style="1" customWidth="1"/>
    <col min="4" max="4" width="1.328125" style="1" customWidth="1"/>
    <col min="5" max="10" width="9.5" style="1" customWidth="1"/>
    <col min="11" max="13" width="9.08203125" style="2" customWidth="1"/>
    <col min="14" max="16384" width="13.5" style="1" customWidth="1"/>
  </cols>
  <sheetData>
    <row r="1" ht="14.25">
      <c r="A1" s="1" t="s">
        <v>0</v>
      </c>
    </row>
    <row r="2" spans="2:13" s="3" customFormat="1" ht="14.25">
      <c r="B2" s="4" t="s">
        <v>1</v>
      </c>
      <c r="K2" s="5"/>
      <c r="L2" s="5"/>
      <c r="M2" s="5"/>
    </row>
    <row r="3" spans="1:13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</row>
    <row r="4" spans="2:13" ht="18" customHeight="1" thickTop="1">
      <c r="B4" s="8" t="s">
        <v>2</v>
      </c>
      <c r="C4" s="8"/>
      <c r="E4" s="9" t="s">
        <v>3</v>
      </c>
      <c r="F4" s="10"/>
      <c r="G4" s="10"/>
      <c r="H4" s="9" t="s">
        <v>4</v>
      </c>
      <c r="I4" s="10"/>
      <c r="J4" s="10"/>
      <c r="K4" s="11" t="s">
        <v>5</v>
      </c>
      <c r="L4" s="12"/>
      <c r="M4" s="12"/>
    </row>
    <row r="5" spans="1:13" ht="17.25" customHeight="1">
      <c r="A5" s="13"/>
      <c r="B5" s="14" t="s">
        <v>6</v>
      </c>
      <c r="C5" s="14"/>
      <c r="D5" s="13"/>
      <c r="E5" s="15" t="s">
        <v>7</v>
      </c>
      <c r="F5" s="15" t="s">
        <v>8</v>
      </c>
      <c r="G5" s="15" t="s">
        <v>9</v>
      </c>
      <c r="H5" s="15" t="s">
        <v>7</v>
      </c>
      <c r="I5" s="15" t="s">
        <v>8</v>
      </c>
      <c r="J5" s="15" t="s">
        <v>9</v>
      </c>
      <c r="K5" s="16" t="s">
        <v>7</v>
      </c>
      <c r="L5" s="16" t="s">
        <v>8</v>
      </c>
      <c r="M5" s="16" t="s">
        <v>9</v>
      </c>
    </row>
    <row r="6" spans="5:13" ht="14.25">
      <c r="E6" s="17"/>
      <c r="F6" s="18"/>
      <c r="G6" s="18"/>
      <c r="H6" s="19"/>
      <c r="I6" s="19"/>
      <c r="J6" s="19"/>
      <c r="K6" s="20"/>
      <c r="L6" s="20"/>
      <c r="M6" s="20"/>
    </row>
    <row r="7" spans="2:13" ht="14.25">
      <c r="B7" s="21" t="s">
        <v>10</v>
      </c>
      <c r="C7" s="21"/>
      <c r="E7" s="17">
        <v>3367418</v>
      </c>
      <c r="F7" s="22">
        <v>1691035</v>
      </c>
      <c r="G7" s="22">
        <v>1676383</v>
      </c>
      <c r="H7" s="19">
        <v>1585686</v>
      </c>
      <c r="I7" s="23">
        <v>767251</v>
      </c>
      <c r="J7" s="23">
        <v>818435</v>
      </c>
      <c r="K7" s="20">
        <v>47.09</v>
      </c>
      <c r="L7" s="20">
        <v>45.37</v>
      </c>
      <c r="M7" s="20">
        <v>48.82</v>
      </c>
    </row>
    <row r="8" spans="5:13" ht="14.25">
      <c r="E8" s="17"/>
      <c r="F8" s="22"/>
      <c r="G8" s="22"/>
      <c r="H8" s="19"/>
      <c r="I8" s="19"/>
      <c r="J8" s="19"/>
      <c r="K8" s="20"/>
      <c r="L8" s="20"/>
      <c r="M8" s="20"/>
    </row>
    <row r="9" spans="2:13" ht="14.25">
      <c r="B9" s="21" t="s">
        <v>11</v>
      </c>
      <c r="C9" s="21"/>
      <c r="E9" s="17">
        <v>3808978</v>
      </c>
      <c r="F9" s="22">
        <v>1919032</v>
      </c>
      <c r="G9" s="22">
        <v>1889946</v>
      </c>
      <c r="H9" s="19">
        <v>1750716</v>
      </c>
      <c r="I9" s="23">
        <v>847029</v>
      </c>
      <c r="J9" s="23">
        <v>903687</v>
      </c>
      <c r="K9" s="20">
        <v>45.96</v>
      </c>
      <c r="L9" s="20">
        <v>44.14</v>
      </c>
      <c r="M9" s="20">
        <v>47.82</v>
      </c>
    </row>
    <row r="10" spans="5:13" ht="14.25">
      <c r="E10" s="17"/>
      <c r="F10" s="24"/>
      <c r="G10" s="24"/>
      <c r="H10" s="19"/>
      <c r="I10" s="19"/>
      <c r="J10" s="19"/>
      <c r="K10" s="20"/>
      <c r="L10" s="20"/>
      <c r="M10" s="20"/>
    </row>
    <row r="11" spans="2:13" ht="14.25">
      <c r="B11" s="25" t="s">
        <v>12</v>
      </c>
      <c r="C11" s="25"/>
      <c r="E11" s="17">
        <v>4133899</v>
      </c>
      <c r="F11" s="18">
        <v>2072845</v>
      </c>
      <c r="G11" s="18">
        <v>2061054</v>
      </c>
      <c r="H11" s="19">
        <v>1870559</v>
      </c>
      <c r="I11" s="19">
        <v>917170</v>
      </c>
      <c r="J11" s="19">
        <v>953389</v>
      </c>
      <c r="K11" s="20">
        <v>45.25</v>
      </c>
      <c r="L11" s="20">
        <v>44.25</v>
      </c>
      <c r="M11" s="20">
        <v>46.26</v>
      </c>
    </row>
    <row r="12" spans="5:13" ht="14.25">
      <c r="E12" s="17"/>
      <c r="F12" s="24"/>
      <c r="G12" s="24"/>
      <c r="H12" s="19"/>
      <c r="I12" s="19"/>
      <c r="J12" s="19"/>
      <c r="K12" s="20"/>
      <c r="L12" s="20"/>
      <c r="M12" s="20"/>
    </row>
    <row r="13" spans="2:13" ht="14.25">
      <c r="B13" s="25" t="s">
        <v>13</v>
      </c>
      <c r="C13" s="25"/>
      <c r="E13" s="17">
        <v>3916904</v>
      </c>
      <c r="F13" s="18">
        <v>1963177</v>
      </c>
      <c r="G13" s="18">
        <v>1953727</v>
      </c>
      <c r="H13" s="19">
        <v>1576255</v>
      </c>
      <c r="I13" s="26">
        <v>766580</v>
      </c>
      <c r="J13" s="26">
        <v>809675</v>
      </c>
      <c r="K13" s="20">
        <v>40.24</v>
      </c>
      <c r="L13" s="20">
        <v>39.05</v>
      </c>
      <c r="M13" s="20">
        <v>41.44</v>
      </c>
    </row>
    <row r="14" spans="5:13" ht="14.25">
      <c r="E14" s="17"/>
      <c r="F14" s="18"/>
      <c r="G14" s="24"/>
      <c r="H14" s="27"/>
      <c r="I14" s="28"/>
      <c r="J14" s="28"/>
      <c r="K14" s="20"/>
      <c r="L14" s="20"/>
      <c r="M14" s="20"/>
    </row>
    <row r="15" spans="2:13" s="29" customFormat="1" ht="14.25">
      <c r="B15" s="30" t="s">
        <v>14</v>
      </c>
      <c r="C15" s="30"/>
      <c r="E15" s="31">
        <f aca="true" t="shared" si="0" ref="E15:J15">E17+E19</f>
        <v>4151263</v>
      </c>
      <c r="F15" s="32">
        <f t="shared" si="0"/>
        <v>2069122</v>
      </c>
      <c r="G15" s="32">
        <f t="shared" si="0"/>
        <v>2082141</v>
      </c>
      <c r="H15" s="33">
        <f t="shared" si="0"/>
        <v>1844246</v>
      </c>
      <c r="I15" s="34">
        <f t="shared" si="0"/>
        <v>902800</v>
      </c>
      <c r="J15" s="34">
        <f t="shared" si="0"/>
        <v>941446</v>
      </c>
      <c r="K15" s="35">
        <f>ROUND(H15/E15*100,2)</f>
        <v>44.43</v>
      </c>
      <c r="L15" s="35">
        <f>ROUND(I15/F15*100,2)</f>
        <v>43.63</v>
      </c>
      <c r="M15" s="35">
        <f>ROUND(J15/G15*100,2)</f>
        <v>45.22</v>
      </c>
    </row>
    <row r="16" spans="5:13" s="36" customFormat="1" ht="14.25">
      <c r="E16" s="37"/>
      <c r="F16" s="38"/>
      <c r="G16" s="38"/>
      <c r="H16" s="39"/>
      <c r="I16" s="40"/>
      <c r="J16" s="40"/>
      <c r="K16" s="41"/>
      <c r="L16" s="41"/>
      <c r="M16" s="41"/>
    </row>
    <row r="17" spans="2:13" s="36" customFormat="1" ht="14.25">
      <c r="B17" s="42" t="s">
        <v>15</v>
      </c>
      <c r="C17" s="42"/>
      <c r="E17" s="37">
        <f aca="true" t="shared" si="1" ref="E17:J17">E21+SUM(E29:E44)+E47+SUM(E51:E67)+E70+SUM(E73:E76)</f>
        <v>3955496</v>
      </c>
      <c r="F17" s="38">
        <f t="shared" si="1"/>
        <v>1973188</v>
      </c>
      <c r="G17" s="38">
        <f t="shared" si="1"/>
        <v>1982308</v>
      </c>
      <c r="H17" s="38">
        <f t="shared" si="1"/>
        <v>1739482</v>
      </c>
      <c r="I17" s="43">
        <f t="shared" si="1"/>
        <v>851876</v>
      </c>
      <c r="J17" s="43">
        <f t="shared" si="1"/>
        <v>887606</v>
      </c>
      <c r="K17" s="41">
        <f>ROUND(H17/E17*100,2)</f>
        <v>43.98</v>
      </c>
      <c r="L17" s="41">
        <f>ROUND(I17/F17*100,2)</f>
        <v>43.17</v>
      </c>
      <c r="M17" s="41">
        <f>ROUND(J17/G17*100,2)</f>
        <v>44.78</v>
      </c>
    </row>
    <row r="18" spans="5:13" s="36" customFormat="1" ht="14.25">
      <c r="E18" s="37"/>
      <c r="F18" s="38"/>
      <c r="G18" s="38"/>
      <c r="H18" s="39"/>
      <c r="I18" s="40"/>
      <c r="J18" s="40"/>
      <c r="K18" s="41"/>
      <c r="L18" s="41"/>
      <c r="M18" s="41"/>
    </row>
    <row r="19" spans="2:13" s="36" customFormat="1" ht="14.25">
      <c r="B19" s="42" t="s">
        <v>16</v>
      </c>
      <c r="C19" s="42"/>
      <c r="E19" s="37">
        <f aca="true" t="shared" si="2" ref="E19:J19">+E78+E84+E89+E95+E71+E48+E49</f>
        <v>195767</v>
      </c>
      <c r="F19" s="38">
        <f t="shared" si="2"/>
        <v>95934</v>
      </c>
      <c r="G19" s="38">
        <f t="shared" si="2"/>
        <v>99833</v>
      </c>
      <c r="H19" s="39">
        <f t="shared" si="2"/>
        <v>104764</v>
      </c>
      <c r="I19" s="40">
        <f t="shared" si="2"/>
        <v>50924</v>
      </c>
      <c r="J19" s="40">
        <f t="shared" si="2"/>
        <v>53840</v>
      </c>
      <c r="K19" s="41">
        <f>ROUND(H19/E19*100,2)</f>
        <v>53.51</v>
      </c>
      <c r="L19" s="41">
        <f>ROUND(I19/F19*100,2)</f>
        <v>53.08</v>
      </c>
      <c r="M19" s="41">
        <f>ROUND(J19/G19*100,2)</f>
        <v>53.93</v>
      </c>
    </row>
    <row r="20" spans="5:13" ht="14.25">
      <c r="E20" s="17"/>
      <c r="F20" s="18"/>
      <c r="G20" s="24"/>
      <c r="H20" s="27"/>
      <c r="I20" s="28"/>
      <c r="J20" s="28"/>
      <c r="K20" s="20"/>
      <c r="L20" s="20"/>
      <c r="M20" s="20"/>
    </row>
    <row r="21" spans="2:13" ht="14.25" customHeight="1">
      <c r="B21" s="44" t="s">
        <v>17</v>
      </c>
      <c r="C21" s="44"/>
      <c r="E21" s="45">
        <f aca="true" t="shared" si="3" ref="E21:J21">SUM(E22:E27)</f>
        <v>608701</v>
      </c>
      <c r="F21" s="46">
        <f t="shared" si="3"/>
        <v>303195</v>
      </c>
      <c r="G21" s="46">
        <f t="shared" si="3"/>
        <v>305506</v>
      </c>
      <c r="H21" s="19">
        <f t="shared" si="3"/>
        <v>296720</v>
      </c>
      <c r="I21" s="26">
        <f t="shared" si="3"/>
        <v>143709</v>
      </c>
      <c r="J21" s="26">
        <f t="shared" si="3"/>
        <v>153011</v>
      </c>
      <c r="K21" s="20">
        <f aca="true" t="shared" si="4" ref="K21:M24">ROUND(H21/E21*100,2)</f>
        <v>48.75</v>
      </c>
      <c r="L21" s="20">
        <f t="shared" si="4"/>
        <v>47.4</v>
      </c>
      <c r="M21" s="20">
        <f t="shared" si="4"/>
        <v>50.08</v>
      </c>
    </row>
    <row r="22" spans="3:13" ht="14.25">
      <c r="C22" s="47" t="s">
        <v>18</v>
      </c>
      <c r="E22" s="45">
        <f aca="true" t="shared" si="5" ref="E22:E27">F22+G22</f>
        <v>146782</v>
      </c>
      <c r="F22" s="48">
        <v>74213</v>
      </c>
      <c r="G22" s="48">
        <v>72569</v>
      </c>
      <c r="H22" s="19">
        <f aca="true" t="shared" si="6" ref="H22:H27">I22+J22</f>
        <v>73107</v>
      </c>
      <c r="I22" s="28">
        <v>35439</v>
      </c>
      <c r="J22" s="28">
        <v>37668</v>
      </c>
      <c r="K22" s="20">
        <f t="shared" si="4"/>
        <v>49.81</v>
      </c>
      <c r="L22" s="20">
        <f t="shared" si="4"/>
        <v>47.75</v>
      </c>
      <c r="M22" s="20">
        <f t="shared" si="4"/>
        <v>51.91</v>
      </c>
    </row>
    <row r="23" spans="3:13" ht="14.25">
      <c r="C23" s="47" t="s">
        <v>19</v>
      </c>
      <c r="E23" s="45">
        <f t="shared" si="5"/>
        <v>143347</v>
      </c>
      <c r="F23" s="48">
        <v>71635</v>
      </c>
      <c r="G23" s="48">
        <v>71712</v>
      </c>
      <c r="H23" s="19">
        <f t="shared" si="6"/>
        <v>65917</v>
      </c>
      <c r="I23" s="28">
        <v>31926</v>
      </c>
      <c r="J23" s="28">
        <v>33991</v>
      </c>
      <c r="K23" s="20">
        <f t="shared" si="4"/>
        <v>45.98</v>
      </c>
      <c r="L23" s="20">
        <f t="shared" si="4"/>
        <v>44.57</v>
      </c>
      <c r="M23" s="20">
        <f t="shared" si="4"/>
        <v>47.4</v>
      </c>
    </row>
    <row r="24" spans="3:13" ht="14.25">
      <c r="C24" s="47" t="s">
        <v>20</v>
      </c>
      <c r="E24" s="45">
        <f t="shared" si="5"/>
        <v>118762</v>
      </c>
      <c r="F24" s="48">
        <v>59328</v>
      </c>
      <c r="G24" s="48">
        <v>59434</v>
      </c>
      <c r="H24" s="19">
        <f t="shared" si="6"/>
        <v>57547</v>
      </c>
      <c r="I24" s="28">
        <v>27837</v>
      </c>
      <c r="J24" s="28">
        <v>29710</v>
      </c>
      <c r="K24" s="20">
        <f t="shared" si="4"/>
        <v>48.46</v>
      </c>
      <c r="L24" s="20">
        <f t="shared" si="4"/>
        <v>46.92</v>
      </c>
      <c r="M24" s="20">
        <f t="shared" si="4"/>
        <v>49.99</v>
      </c>
    </row>
    <row r="25" spans="3:13" ht="14.25">
      <c r="C25" s="47" t="s">
        <v>21</v>
      </c>
      <c r="E25" s="45">
        <f t="shared" si="5"/>
        <v>0</v>
      </c>
      <c r="F25" s="48" t="s">
        <v>22</v>
      </c>
      <c r="G25" s="48" t="s">
        <v>22</v>
      </c>
      <c r="H25" s="19">
        <f t="shared" si="6"/>
        <v>0</v>
      </c>
      <c r="I25" s="28" t="s">
        <v>22</v>
      </c>
      <c r="J25" s="28" t="s">
        <v>22</v>
      </c>
      <c r="K25" s="49" t="s">
        <v>85</v>
      </c>
      <c r="L25" s="49" t="s">
        <v>85</v>
      </c>
      <c r="M25" s="49" t="s">
        <v>85</v>
      </c>
    </row>
    <row r="26" spans="3:13" ht="14.25">
      <c r="C26" s="47" t="s">
        <v>23</v>
      </c>
      <c r="E26" s="45">
        <f t="shared" si="5"/>
        <v>86143</v>
      </c>
      <c r="F26" s="48">
        <v>42461</v>
      </c>
      <c r="G26" s="48">
        <v>43682</v>
      </c>
      <c r="H26" s="19">
        <f t="shared" si="6"/>
        <v>43900</v>
      </c>
      <c r="I26" s="28">
        <v>21306</v>
      </c>
      <c r="J26" s="28">
        <v>22594</v>
      </c>
      <c r="K26" s="20">
        <f aca="true" t="shared" si="7" ref="K26:M27">ROUND(H26/E26*100,2)</f>
        <v>50.96</v>
      </c>
      <c r="L26" s="20">
        <f t="shared" si="7"/>
        <v>50.18</v>
      </c>
      <c r="M26" s="20">
        <f t="shared" si="7"/>
        <v>51.72</v>
      </c>
    </row>
    <row r="27" spans="3:13" ht="14.25">
      <c r="C27" s="47" t="s">
        <v>24</v>
      </c>
      <c r="E27" s="45">
        <f t="shared" si="5"/>
        <v>113667</v>
      </c>
      <c r="F27" s="48">
        <v>55558</v>
      </c>
      <c r="G27" s="48">
        <v>58109</v>
      </c>
      <c r="H27" s="19">
        <f t="shared" si="6"/>
        <v>56249</v>
      </c>
      <c r="I27" s="28">
        <v>27201</v>
      </c>
      <c r="J27" s="28">
        <v>29048</v>
      </c>
      <c r="K27" s="20">
        <f t="shared" si="7"/>
        <v>49.49</v>
      </c>
      <c r="L27" s="20">
        <f t="shared" si="7"/>
        <v>48.96</v>
      </c>
      <c r="M27" s="20">
        <f t="shared" si="7"/>
        <v>49.99</v>
      </c>
    </row>
    <row r="28" spans="3:13" ht="14.25">
      <c r="C28" s="47"/>
      <c r="E28" s="45"/>
      <c r="F28" s="48"/>
      <c r="G28" s="48"/>
      <c r="H28" s="19"/>
      <c r="I28" s="28"/>
      <c r="J28" s="28"/>
      <c r="K28" s="20"/>
      <c r="L28" s="20"/>
      <c r="M28" s="20"/>
    </row>
    <row r="29" spans="2:13" ht="14.25" customHeight="1">
      <c r="B29" s="44" t="s">
        <v>25</v>
      </c>
      <c r="C29" s="44"/>
      <c r="E29" s="45">
        <f>F29+G29</f>
        <v>61346</v>
      </c>
      <c r="F29" s="48">
        <v>29147</v>
      </c>
      <c r="G29" s="48">
        <v>32199</v>
      </c>
      <c r="H29" s="19">
        <f>I29+J29</f>
        <v>31195</v>
      </c>
      <c r="I29" s="28">
        <v>14494</v>
      </c>
      <c r="J29" s="28">
        <v>16701</v>
      </c>
      <c r="K29" s="20">
        <f aca="true" t="shared" si="8" ref="K29:M33">ROUND(H29/E29*100,2)</f>
        <v>50.85</v>
      </c>
      <c r="L29" s="20">
        <f t="shared" si="8"/>
        <v>49.73</v>
      </c>
      <c r="M29" s="20">
        <f t="shared" si="8"/>
        <v>51.87</v>
      </c>
    </row>
    <row r="30" spans="2:13" ht="14.25" customHeight="1">
      <c r="B30" s="44" t="s">
        <v>26</v>
      </c>
      <c r="C30" s="44"/>
      <c r="E30" s="45">
        <f>F30+G30</f>
        <v>366404</v>
      </c>
      <c r="F30" s="48">
        <v>187971</v>
      </c>
      <c r="G30" s="48">
        <v>178433</v>
      </c>
      <c r="H30" s="19">
        <f>I30+J30</f>
        <v>140204</v>
      </c>
      <c r="I30" s="28">
        <v>69072</v>
      </c>
      <c r="J30" s="28">
        <v>71132</v>
      </c>
      <c r="K30" s="20">
        <f t="shared" si="8"/>
        <v>38.26</v>
      </c>
      <c r="L30" s="20">
        <f t="shared" si="8"/>
        <v>36.75</v>
      </c>
      <c r="M30" s="20">
        <f t="shared" si="8"/>
        <v>39.86</v>
      </c>
    </row>
    <row r="31" spans="2:13" ht="14.25" customHeight="1">
      <c r="B31" s="44" t="s">
        <v>27</v>
      </c>
      <c r="C31" s="44"/>
      <c r="E31" s="45">
        <f>F31+G31</f>
        <v>462387</v>
      </c>
      <c r="F31" s="48">
        <v>232848</v>
      </c>
      <c r="G31" s="48">
        <v>229539</v>
      </c>
      <c r="H31" s="19">
        <f>I31+J31</f>
        <v>190312</v>
      </c>
      <c r="I31" s="28">
        <v>93614</v>
      </c>
      <c r="J31" s="28">
        <v>96698</v>
      </c>
      <c r="K31" s="20">
        <f t="shared" si="8"/>
        <v>41.16</v>
      </c>
      <c r="L31" s="20">
        <f t="shared" si="8"/>
        <v>40.2</v>
      </c>
      <c r="M31" s="20">
        <f t="shared" si="8"/>
        <v>42.13</v>
      </c>
    </row>
    <row r="32" spans="2:13" ht="14.25" customHeight="1">
      <c r="B32" s="44" t="s">
        <v>28</v>
      </c>
      <c r="C32" s="44"/>
      <c r="E32" s="45">
        <f>F32+G32</f>
        <v>41758</v>
      </c>
      <c r="F32" s="48">
        <v>19762</v>
      </c>
      <c r="G32" s="48">
        <v>21996</v>
      </c>
      <c r="H32" s="19">
        <f>I32+J32</f>
        <v>23406</v>
      </c>
      <c r="I32" s="28">
        <v>11035</v>
      </c>
      <c r="J32" s="28">
        <v>12371</v>
      </c>
      <c r="K32" s="20">
        <f t="shared" si="8"/>
        <v>56.05</v>
      </c>
      <c r="L32" s="20">
        <f t="shared" si="8"/>
        <v>55.84</v>
      </c>
      <c r="M32" s="20">
        <f t="shared" si="8"/>
        <v>56.24</v>
      </c>
    </row>
    <row r="33" spans="2:13" ht="14.25" customHeight="1">
      <c r="B33" s="44" t="s">
        <v>29</v>
      </c>
      <c r="C33" s="44"/>
      <c r="E33" s="45">
        <f>F33+G33</f>
        <v>100136</v>
      </c>
      <c r="F33" s="48">
        <v>50013</v>
      </c>
      <c r="G33" s="48">
        <v>50123</v>
      </c>
      <c r="H33" s="19">
        <f>I33+J33</f>
        <v>46985</v>
      </c>
      <c r="I33" s="28">
        <v>23319</v>
      </c>
      <c r="J33" s="28">
        <v>23666</v>
      </c>
      <c r="K33" s="20">
        <f t="shared" si="8"/>
        <v>46.92</v>
      </c>
      <c r="L33" s="20">
        <f t="shared" si="8"/>
        <v>46.63</v>
      </c>
      <c r="M33" s="20">
        <f t="shared" si="8"/>
        <v>47.22</v>
      </c>
    </row>
    <row r="34" spans="2:13" ht="14.25">
      <c r="B34" s="47"/>
      <c r="C34" s="47"/>
      <c r="E34" s="45"/>
      <c r="F34" s="48"/>
      <c r="G34" s="48"/>
      <c r="H34" s="19"/>
      <c r="I34" s="28"/>
      <c r="J34" s="28"/>
      <c r="K34" s="20"/>
      <c r="L34" s="20"/>
      <c r="M34" s="20"/>
    </row>
    <row r="35" spans="2:13" ht="14.25" customHeight="1">
      <c r="B35" s="44" t="s">
        <v>30</v>
      </c>
      <c r="C35" s="44"/>
      <c r="E35" s="45">
        <f>F35+G35</f>
        <v>0</v>
      </c>
      <c r="F35" s="48" t="s">
        <v>22</v>
      </c>
      <c r="G35" s="48" t="s">
        <v>22</v>
      </c>
      <c r="H35" s="19">
        <f>I35+J35</f>
        <v>0</v>
      </c>
      <c r="I35" s="28" t="s">
        <v>22</v>
      </c>
      <c r="J35" s="28" t="s">
        <v>22</v>
      </c>
      <c r="K35" s="49" t="s">
        <v>85</v>
      </c>
      <c r="L35" s="49" t="s">
        <v>85</v>
      </c>
      <c r="M35" s="49" t="s">
        <v>85</v>
      </c>
    </row>
    <row r="36" spans="2:13" ht="14.25" customHeight="1">
      <c r="B36" s="44" t="s">
        <v>31</v>
      </c>
      <c r="C36" s="44"/>
      <c r="E36" s="45">
        <f>F36+G36</f>
        <v>123444</v>
      </c>
      <c r="F36" s="48">
        <v>61684</v>
      </c>
      <c r="G36" s="48">
        <v>61760</v>
      </c>
      <c r="H36" s="19">
        <f>I36+J36</f>
        <v>46646</v>
      </c>
      <c r="I36" s="28">
        <v>23341</v>
      </c>
      <c r="J36" s="28">
        <v>23305</v>
      </c>
      <c r="K36" s="20">
        <f>ROUND(H36/E36*100,2)</f>
        <v>37.79</v>
      </c>
      <c r="L36" s="20">
        <f>ROUND(I36/F36*100,2)</f>
        <v>37.84</v>
      </c>
      <c r="M36" s="20">
        <f>ROUND(J36/G36*100,2)</f>
        <v>37.73</v>
      </c>
    </row>
    <row r="37" spans="2:13" ht="14.25" customHeight="1">
      <c r="B37" s="44" t="s">
        <v>32</v>
      </c>
      <c r="C37" s="44"/>
      <c r="E37" s="45">
        <f>F37+G37</f>
        <v>0</v>
      </c>
      <c r="F37" s="48" t="s">
        <v>22</v>
      </c>
      <c r="G37" s="48" t="s">
        <v>22</v>
      </c>
      <c r="H37" s="19">
        <f>I37+J37</f>
        <v>0</v>
      </c>
      <c r="I37" s="28" t="s">
        <v>22</v>
      </c>
      <c r="J37" s="28" t="s">
        <v>22</v>
      </c>
      <c r="K37" s="49" t="s">
        <v>85</v>
      </c>
      <c r="L37" s="49" t="s">
        <v>85</v>
      </c>
      <c r="M37" s="49" t="s">
        <v>85</v>
      </c>
    </row>
    <row r="38" spans="2:13" ht="14.25" customHeight="1">
      <c r="B38" s="44" t="s">
        <v>33</v>
      </c>
      <c r="C38" s="44"/>
      <c r="E38" s="45">
        <f>F38+G38</f>
        <v>96277</v>
      </c>
      <c r="F38" s="48">
        <v>48244</v>
      </c>
      <c r="G38" s="48">
        <v>48033</v>
      </c>
      <c r="H38" s="19">
        <f>I38+J38</f>
        <v>40618</v>
      </c>
      <c r="I38" s="28">
        <v>20186</v>
      </c>
      <c r="J38" s="28">
        <v>20432</v>
      </c>
      <c r="K38" s="20">
        <f aca="true" t="shared" si="9" ref="K38:M39">ROUND(H38/E38*100,2)</f>
        <v>42.19</v>
      </c>
      <c r="L38" s="20">
        <f t="shared" si="9"/>
        <v>41.84</v>
      </c>
      <c r="M38" s="20">
        <f t="shared" si="9"/>
        <v>42.54</v>
      </c>
    </row>
    <row r="39" spans="2:13" ht="14.25" customHeight="1">
      <c r="B39" s="44" t="s">
        <v>34</v>
      </c>
      <c r="C39" s="44"/>
      <c r="E39" s="45">
        <f>F39+G39</f>
        <v>141928</v>
      </c>
      <c r="F39" s="48">
        <v>69390</v>
      </c>
      <c r="G39" s="48">
        <v>72538</v>
      </c>
      <c r="H39" s="19">
        <f>I39+J39</f>
        <v>56899</v>
      </c>
      <c r="I39" s="28">
        <v>28126</v>
      </c>
      <c r="J39" s="28">
        <v>28773</v>
      </c>
      <c r="K39" s="20">
        <f t="shared" si="9"/>
        <v>40.09</v>
      </c>
      <c r="L39" s="20">
        <f t="shared" si="9"/>
        <v>40.53</v>
      </c>
      <c r="M39" s="20">
        <f t="shared" si="9"/>
        <v>39.67</v>
      </c>
    </row>
    <row r="40" spans="2:13" ht="14.25" customHeight="1">
      <c r="B40" s="50"/>
      <c r="C40" s="50"/>
      <c r="E40" s="46"/>
      <c r="F40" s="48"/>
      <c r="G40" s="48"/>
      <c r="H40" s="19"/>
      <c r="I40" s="28"/>
      <c r="J40" s="28"/>
      <c r="K40" s="20"/>
      <c r="L40" s="20"/>
      <c r="M40" s="20"/>
    </row>
    <row r="41" spans="2:13" ht="14.25" customHeight="1">
      <c r="B41" s="44" t="s">
        <v>35</v>
      </c>
      <c r="C41" s="44"/>
      <c r="E41" s="45">
        <f>F41+G41</f>
        <v>47641</v>
      </c>
      <c r="F41" s="48">
        <v>23561</v>
      </c>
      <c r="G41" s="48">
        <v>24080</v>
      </c>
      <c r="H41" s="19">
        <f>I41+J41</f>
        <v>17855</v>
      </c>
      <c r="I41" s="28">
        <v>8688</v>
      </c>
      <c r="J41" s="28">
        <v>9167</v>
      </c>
      <c r="K41" s="20">
        <f aca="true" t="shared" si="10" ref="K41:M44">ROUND(H41/E41*100,2)</f>
        <v>37.48</v>
      </c>
      <c r="L41" s="20">
        <f t="shared" si="10"/>
        <v>36.87</v>
      </c>
      <c r="M41" s="20">
        <f t="shared" si="10"/>
        <v>38.07</v>
      </c>
    </row>
    <row r="42" spans="2:13" ht="14.25" customHeight="1">
      <c r="B42" s="44" t="s">
        <v>36</v>
      </c>
      <c r="C42" s="44"/>
      <c r="E42" s="45">
        <f>F42+G42</f>
        <v>56252</v>
      </c>
      <c r="F42" s="48">
        <v>27278</v>
      </c>
      <c r="G42" s="48">
        <v>28974</v>
      </c>
      <c r="H42" s="19">
        <f>I42+J42</f>
        <v>35028</v>
      </c>
      <c r="I42" s="28">
        <v>16549</v>
      </c>
      <c r="J42" s="28">
        <v>18479</v>
      </c>
      <c r="K42" s="20">
        <f t="shared" si="10"/>
        <v>62.27</v>
      </c>
      <c r="L42" s="20">
        <f t="shared" si="10"/>
        <v>60.67</v>
      </c>
      <c r="M42" s="20">
        <f t="shared" si="10"/>
        <v>63.78</v>
      </c>
    </row>
    <row r="43" spans="2:13" ht="14.25" customHeight="1">
      <c r="B43" s="44" t="s">
        <v>37</v>
      </c>
      <c r="C43" s="44"/>
      <c r="E43" s="45">
        <f>F43+G43</f>
        <v>124658</v>
      </c>
      <c r="F43" s="48">
        <v>61941</v>
      </c>
      <c r="G43" s="48">
        <v>62717</v>
      </c>
      <c r="H43" s="19">
        <f>I43+J43</f>
        <v>50440</v>
      </c>
      <c r="I43" s="28">
        <v>24823</v>
      </c>
      <c r="J43" s="28">
        <v>25617</v>
      </c>
      <c r="K43" s="20">
        <f t="shared" si="10"/>
        <v>40.46</v>
      </c>
      <c r="L43" s="20">
        <f t="shared" si="10"/>
        <v>40.08</v>
      </c>
      <c r="M43" s="20">
        <f t="shared" si="10"/>
        <v>40.85</v>
      </c>
    </row>
    <row r="44" spans="2:13" ht="14.25" customHeight="1">
      <c r="B44" s="44" t="s">
        <v>38</v>
      </c>
      <c r="C44" s="44"/>
      <c r="E44" s="45">
        <f>F44+G44</f>
        <v>305544</v>
      </c>
      <c r="F44" s="48">
        <v>151832</v>
      </c>
      <c r="G44" s="48">
        <v>153712</v>
      </c>
      <c r="H44" s="19">
        <f>I44+J44</f>
        <v>122411</v>
      </c>
      <c r="I44" s="28">
        <v>59871</v>
      </c>
      <c r="J44" s="28">
        <v>62540</v>
      </c>
      <c r="K44" s="20">
        <f t="shared" si="10"/>
        <v>40.06</v>
      </c>
      <c r="L44" s="20">
        <f t="shared" si="10"/>
        <v>39.43</v>
      </c>
      <c r="M44" s="20">
        <f t="shared" si="10"/>
        <v>40.69</v>
      </c>
    </row>
    <row r="45" spans="2:13" ht="14.25" customHeight="1">
      <c r="B45" s="50"/>
      <c r="C45" s="50"/>
      <c r="E45" s="45"/>
      <c r="F45" s="48"/>
      <c r="G45" s="48"/>
      <c r="H45" s="19"/>
      <c r="I45" s="28"/>
      <c r="J45" s="28"/>
      <c r="K45" s="20"/>
      <c r="L45" s="20"/>
      <c r="M45" s="20"/>
    </row>
    <row r="46" spans="2:13" s="36" customFormat="1" ht="14.25" customHeight="1">
      <c r="B46" s="42" t="s">
        <v>39</v>
      </c>
      <c r="C46" s="42"/>
      <c r="E46" s="45">
        <f>F46+G46</f>
        <v>34755</v>
      </c>
      <c r="F46" s="51">
        <v>17008</v>
      </c>
      <c r="G46" s="51">
        <v>17747</v>
      </c>
      <c r="H46" s="19">
        <f>I46+J46</f>
        <v>19896</v>
      </c>
      <c r="I46" s="52">
        <v>9509</v>
      </c>
      <c r="J46" s="52">
        <v>10387</v>
      </c>
      <c r="K46" s="20">
        <f aca="true" t="shared" si="11" ref="K46:M49">ROUND(H46/E46*100,2)</f>
        <v>57.25</v>
      </c>
      <c r="L46" s="20">
        <f t="shared" si="11"/>
        <v>55.91</v>
      </c>
      <c r="M46" s="20">
        <f t="shared" si="11"/>
        <v>58.53</v>
      </c>
    </row>
    <row r="47" spans="2:13" ht="14.25" customHeight="1">
      <c r="B47" s="44" t="s">
        <v>40</v>
      </c>
      <c r="C47" s="44"/>
      <c r="E47" s="45">
        <f>F47+G47</f>
        <v>18440</v>
      </c>
      <c r="F47" s="48">
        <v>9197</v>
      </c>
      <c r="G47" s="48">
        <v>9243</v>
      </c>
      <c r="H47" s="19">
        <f>I47+J47</f>
        <v>10077</v>
      </c>
      <c r="I47" s="28">
        <v>4760</v>
      </c>
      <c r="J47" s="28">
        <v>5317</v>
      </c>
      <c r="K47" s="20">
        <f t="shared" si="11"/>
        <v>54.65</v>
      </c>
      <c r="L47" s="20">
        <f t="shared" si="11"/>
        <v>51.76</v>
      </c>
      <c r="M47" s="20">
        <f t="shared" si="11"/>
        <v>57.52</v>
      </c>
    </row>
    <row r="48" spans="2:13" ht="14.25">
      <c r="B48" s="44" t="s">
        <v>41</v>
      </c>
      <c r="C48" s="44"/>
      <c r="E48" s="45">
        <f>F48+G48</f>
        <v>9333</v>
      </c>
      <c r="F48" s="48">
        <v>4528</v>
      </c>
      <c r="G48" s="48">
        <v>4805</v>
      </c>
      <c r="H48" s="19">
        <f>I48+J48</f>
        <v>6044</v>
      </c>
      <c r="I48" s="28">
        <v>3006</v>
      </c>
      <c r="J48" s="28">
        <v>3038</v>
      </c>
      <c r="K48" s="20">
        <f t="shared" si="11"/>
        <v>64.76</v>
      </c>
      <c r="L48" s="20">
        <f t="shared" si="11"/>
        <v>66.39</v>
      </c>
      <c r="M48" s="20">
        <f t="shared" si="11"/>
        <v>63.23</v>
      </c>
    </row>
    <row r="49" spans="2:13" ht="14.25">
      <c r="B49" s="44" t="s">
        <v>42</v>
      </c>
      <c r="C49" s="44"/>
      <c r="E49" s="45">
        <f>F49+G49</f>
        <v>6982</v>
      </c>
      <c r="F49" s="48">
        <v>3283</v>
      </c>
      <c r="G49" s="48">
        <v>3699</v>
      </c>
      <c r="H49" s="19">
        <f>I49+J49</f>
        <v>3775</v>
      </c>
      <c r="I49" s="28">
        <v>1743</v>
      </c>
      <c r="J49" s="28">
        <v>2032</v>
      </c>
      <c r="K49" s="20">
        <f t="shared" si="11"/>
        <v>54.07</v>
      </c>
      <c r="L49" s="20">
        <f t="shared" si="11"/>
        <v>53.09</v>
      </c>
      <c r="M49" s="20">
        <f t="shared" si="11"/>
        <v>54.93</v>
      </c>
    </row>
    <row r="50" spans="2:13" ht="14.25" customHeight="1">
      <c r="B50" s="50"/>
      <c r="C50" s="50"/>
      <c r="E50" s="45"/>
      <c r="F50" s="48"/>
      <c r="G50" s="48"/>
      <c r="H50" s="19"/>
      <c r="I50" s="28"/>
      <c r="J50" s="28"/>
      <c r="K50" s="20"/>
      <c r="L50" s="20"/>
      <c r="M50" s="20"/>
    </row>
    <row r="51" spans="2:13" ht="14.25" customHeight="1">
      <c r="B51" s="44" t="s">
        <v>43</v>
      </c>
      <c r="C51" s="44"/>
      <c r="E51" s="45">
        <f>F51+G51</f>
        <v>223825</v>
      </c>
      <c r="F51" s="48">
        <v>114759</v>
      </c>
      <c r="G51" s="48">
        <v>109066</v>
      </c>
      <c r="H51" s="19">
        <f>I51+J51</f>
        <v>116481</v>
      </c>
      <c r="I51" s="28">
        <v>57241</v>
      </c>
      <c r="J51" s="28">
        <v>59240</v>
      </c>
      <c r="K51" s="20">
        <f aca="true" t="shared" si="12" ref="K51:M55">ROUND(H51/E51*100,2)</f>
        <v>52.04</v>
      </c>
      <c r="L51" s="20">
        <f t="shared" si="12"/>
        <v>49.88</v>
      </c>
      <c r="M51" s="20">
        <f t="shared" si="12"/>
        <v>54.32</v>
      </c>
    </row>
    <row r="52" spans="2:13" ht="14.25" customHeight="1">
      <c r="B52" s="44" t="s">
        <v>44</v>
      </c>
      <c r="C52" s="44"/>
      <c r="E52" s="45">
        <f>F52+G52</f>
        <v>123847</v>
      </c>
      <c r="F52" s="48">
        <v>61205</v>
      </c>
      <c r="G52" s="48">
        <v>62642</v>
      </c>
      <c r="H52" s="19">
        <f>I52+J52</f>
        <v>50479</v>
      </c>
      <c r="I52" s="28">
        <v>24993</v>
      </c>
      <c r="J52" s="28">
        <v>25486</v>
      </c>
      <c r="K52" s="20">
        <f t="shared" si="12"/>
        <v>40.76</v>
      </c>
      <c r="L52" s="20">
        <f t="shared" si="12"/>
        <v>40.83</v>
      </c>
      <c r="M52" s="20">
        <f t="shared" si="12"/>
        <v>40.69</v>
      </c>
    </row>
    <row r="53" spans="2:13" ht="14.25" customHeight="1">
      <c r="B53" s="44" t="s">
        <v>45</v>
      </c>
      <c r="C53" s="44"/>
      <c r="E53" s="45">
        <f>F53+G53</f>
        <v>143778</v>
      </c>
      <c r="F53" s="48">
        <v>71163</v>
      </c>
      <c r="G53" s="48">
        <v>72615</v>
      </c>
      <c r="H53" s="19">
        <f>I53+J53</f>
        <v>49298</v>
      </c>
      <c r="I53" s="28">
        <v>24612</v>
      </c>
      <c r="J53" s="28">
        <v>24686</v>
      </c>
      <c r="K53" s="20">
        <f t="shared" si="12"/>
        <v>34.29</v>
      </c>
      <c r="L53" s="20">
        <f t="shared" si="12"/>
        <v>34.59</v>
      </c>
      <c r="M53" s="20">
        <f t="shared" si="12"/>
        <v>34</v>
      </c>
    </row>
    <row r="54" spans="2:13" ht="14.25" customHeight="1">
      <c r="B54" s="44" t="s">
        <v>46</v>
      </c>
      <c r="C54" s="44"/>
      <c r="E54" s="45">
        <f>F54+G54</f>
        <v>107836</v>
      </c>
      <c r="F54" s="48">
        <v>52904</v>
      </c>
      <c r="G54" s="48">
        <v>54932</v>
      </c>
      <c r="H54" s="19">
        <f>I54+J54</f>
        <v>42343</v>
      </c>
      <c r="I54" s="28">
        <v>20952</v>
      </c>
      <c r="J54" s="28">
        <v>21391</v>
      </c>
      <c r="K54" s="20">
        <f t="shared" si="12"/>
        <v>39.27</v>
      </c>
      <c r="L54" s="20">
        <f t="shared" si="12"/>
        <v>39.6</v>
      </c>
      <c r="M54" s="20">
        <f t="shared" si="12"/>
        <v>38.94</v>
      </c>
    </row>
    <row r="55" spans="2:13" ht="14.25" customHeight="1">
      <c r="B55" s="44" t="s">
        <v>47</v>
      </c>
      <c r="C55" s="44"/>
      <c r="E55" s="45">
        <f>F55+G55</f>
        <v>30651</v>
      </c>
      <c r="F55" s="48">
        <v>14457</v>
      </c>
      <c r="G55" s="48">
        <v>16194</v>
      </c>
      <c r="H55" s="19">
        <f>I55+J55</f>
        <v>19651</v>
      </c>
      <c r="I55" s="28">
        <v>9284</v>
      </c>
      <c r="J55" s="28">
        <v>10367</v>
      </c>
      <c r="K55" s="20">
        <f t="shared" si="12"/>
        <v>64.11</v>
      </c>
      <c r="L55" s="20">
        <f t="shared" si="12"/>
        <v>64.22</v>
      </c>
      <c r="M55" s="20">
        <f t="shared" si="12"/>
        <v>64.02</v>
      </c>
    </row>
    <row r="56" spans="2:13" ht="14.25" customHeight="1">
      <c r="B56" s="50"/>
      <c r="C56" s="50"/>
      <c r="E56" s="45"/>
      <c r="F56" s="48"/>
      <c r="G56" s="48"/>
      <c r="H56" s="19"/>
      <c r="I56" s="28"/>
      <c r="J56" s="28"/>
      <c r="K56" s="20"/>
      <c r="L56" s="20"/>
      <c r="M56" s="20"/>
    </row>
    <row r="57" spans="2:13" ht="14.25" customHeight="1">
      <c r="B57" s="44" t="s">
        <v>86</v>
      </c>
      <c r="C57" s="44"/>
      <c r="E57" s="45">
        <f>F57+G57</f>
        <v>83796</v>
      </c>
      <c r="F57" s="48">
        <v>41852</v>
      </c>
      <c r="G57" s="48">
        <v>41944</v>
      </c>
      <c r="H57" s="19">
        <f>I57+J57</f>
        <v>32231</v>
      </c>
      <c r="I57" s="28">
        <v>15946</v>
      </c>
      <c r="J57" s="28">
        <v>16285</v>
      </c>
      <c r="K57" s="20">
        <f aca="true" t="shared" si="13" ref="K57:M58">ROUND(H57/E57*100,2)</f>
        <v>38.46</v>
      </c>
      <c r="L57" s="20">
        <f t="shared" si="13"/>
        <v>38.1</v>
      </c>
      <c r="M57" s="20">
        <f t="shared" si="13"/>
        <v>38.83</v>
      </c>
    </row>
    <row r="58" spans="2:13" ht="14.25" customHeight="1">
      <c r="B58" s="44" t="s">
        <v>48</v>
      </c>
      <c r="C58" s="44"/>
      <c r="E58" s="45">
        <f>F58+G58</f>
        <v>73082</v>
      </c>
      <c r="F58" s="48">
        <v>36755</v>
      </c>
      <c r="G58" s="48">
        <v>36327</v>
      </c>
      <c r="H58" s="19">
        <f>I58+J58</f>
        <v>34135</v>
      </c>
      <c r="I58" s="28">
        <v>17068</v>
      </c>
      <c r="J58" s="28">
        <v>17067</v>
      </c>
      <c r="K58" s="20">
        <f t="shared" si="13"/>
        <v>46.71</v>
      </c>
      <c r="L58" s="20">
        <f t="shared" si="13"/>
        <v>46.44</v>
      </c>
      <c r="M58" s="20">
        <f t="shared" si="13"/>
        <v>46.98</v>
      </c>
    </row>
    <row r="59" spans="2:13" ht="14.25" customHeight="1">
      <c r="B59" s="44" t="s">
        <v>49</v>
      </c>
      <c r="C59" s="44"/>
      <c r="E59" s="45">
        <f>F59+G59</f>
        <v>0</v>
      </c>
      <c r="F59" s="48" t="s">
        <v>22</v>
      </c>
      <c r="G59" s="48" t="s">
        <v>22</v>
      </c>
      <c r="H59" s="26" t="s">
        <v>22</v>
      </c>
      <c r="I59" s="28" t="s">
        <v>22</v>
      </c>
      <c r="J59" s="28" t="s">
        <v>22</v>
      </c>
      <c r="K59" s="49" t="s">
        <v>22</v>
      </c>
      <c r="L59" s="49" t="s">
        <v>22</v>
      </c>
      <c r="M59" s="49" t="s">
        <v>22</v>
      </c>
    </row>
    <row r="60" spans="2:13" ht="14.25" customHeight="1">
      <c r="B60" s="44" t="s">
        <v>50</v>
      </c>
      <c r="C60" s="44"/>
      <c r="E60" s="45">
        <f>F60+G60</f>
        <v>118838</v>
      </c>
      <c r="F60" s="48">
        <v>60012</v>
      </c>
      <c r="G60" s="48">
        <v>58826</v>
      </c>
      <c r="H60" s="19">
        <f>I60+J60</f>
        <v>45562</v>
      </c>
      <c r="I60" s="28">
        <v>22624</v>
      </c>
      <c r="J60" s="28">
        <v>22938</v>
      </c>
      <c r="K60" s="20">
        <f aca="true" t="shared" si="14" ref="K60:M61">ROUND(H60/E60*100,2)</f>
        <v>38.34</v>
      </c>
      <c r="L60" s="20">
        <f t="shared" si="14"/>
        <v>37.7</v>
      </c>
      <c r="M60" s="20">
        <f t="shared" si="14"/>
        <v>38.99</v>
      </c>
    </row>
    <row r="61" spans="2:13" ht="14.25" customHeight="1">
      <c r="B61" s="44" t="s">
        <v>51</v>
      </c>
      <c r="C61" s="44"/>
      <c r="E61" s="45">
        <f>F61+G61</f>
        <v>69413</v>
      </c>
      <c r="F61" s="48">
        <v>34467</v>
      </c>
      <c r="G61" s="48">
        <v>34946</v>
      </c>
      <c r="H61" s="19">
        <f>I61+J61</f>
        <v>30994</v>
      </c>
      <c r="I61" s="28">
        <v>15290</v>
      </c>
      <c r="J61" s="28">
        <v>15704</v>
      </c>
      <c r="K61" s="20">
        <f t="shared" si="14"/>
        <v>44.65</v>
      </c>
      <c r="L61" s="20">
        <f t="shared" si="14"/>
        <v>44.36</v>
      </c>
      <c r="M61" s="20">
        <f t="shared" si="14"/>
        <v>44.94</v>
      </c>
    </row>
    <row r="62" spans="2:13" ht="14.25" customHeight="1">
      <c r="B62" s="50"/>
      <c r="C62" s="50"/>
      <c r="E62" s="45"/>
      <c r="F62" s="48"/>
      <c r="G62" s="48"/>
      <c r="H62" s="26"/>
      <c r="I62" s="28"/>
      <c r="J62" s="28"/>
      <c r="K62" s="49"/>
      <c r="L62" s="49"/>
      <c r="M62" s="49"/>
    </row>
    <row r="63" spans="2:13" ht="14.25" customHeight="1">
      <c r="B63" s="44" t="s">
        <v>52</v>
      </c>
      <c r="C63" s="44"/>
      <c r="E63" s="45">
        <f>F63+G63</f>
        <v>47585</v>
      </c>
      <c r="F63" s="48">
        <v>23841</v>
      </c>
      <c r="G63" s="48">
        <v>23744</v>
      </c>
      <c r="H63" s="19">
        <f>I63+J63</f>
        <v>24160</v>
      </c>
      <c r="I63" s="28">
        <v>12016</v>
      </c>
      <c r="J63" s="28">
        <v>12144</v>
      </c>
      <c r="K63" s="20">
        <f aca="true" t="shared" si="15" ref="K63:M66">ROUND(H63/E63*100,2)</f>
        <v>50.77</v>
      </c>
      <c r="L63" s="20">
        <f t="shared" si="15"/>
        <v>50.4</v>
      </c>
      <c r="M63" s="20">
        <f t="shared" si="15"/>
        <v>51.15</v>
      </c>
    </row>
    <row r="64" spans="2:13" ht="14.25" customHeight="1">
      <c r="B64" s="44" t="s">
        <v>53</v>
      </c>
      <c r="C64" s="44"/>
      <c r="E64" s="45">
        <f>F64+G64</f>
        <v>59184</v>
      </c>
      <c r="F64" s="48">
        <v>29876</v>
      </c>
      <c r="G64" s="48">
        <v>29308</v>
      </c>
      <c r="H64" s="19">
        <f>I64+J64</f>
        <v>17413</v>
      </c>
      <c r="I64" s="28">
        <v>8907</v>
      </c>
      <c r="J64" s="28">
        <v>8506</v>
      </c>
      <c r="K64" s="20">
        <f t="shared" si="15"/>
        <v>29.42</v>
      </c>
      <c r="L64" s="20">
        <f t="shared" si="15"/>
        <v>29.81</v>
      </c>
      <c r="M64" s="20">
        <f t="shared" si="15"/>
        <v>29.02</v>
      </c>
    </row>
    <row r="65" spans="2:13" ht="14.25" customHeight="1">
      <c r="B65" s="44" t="s">
        <v>87</v>
      </c>
      <c r="C65" s="44"/>
      <c r="E65" s="45">
        <f>F65+G65</f>
        <v>46879</v>
      </c>
      <c r="F65" s="48">
        <v>23061</v>
      </c>
      <c r="G65" s="48">
        <v>23818</v>
      </c>
      <c r="H65" s="19">
        <f>I65+J65</f>
        <v>20973</v>
      </c>
      <c r="I65" s="28">
        <v>10411</v>
      </c>
      <c r="J65" s="28">
        <v>10562</v>
      </c>
      <c r="K65" s="20">
        <f t="shared" si="15"/>
        <v>44.74</v>
      </c>
      <c r="L65" s="20">
        <f t="shared" si="15"/>
        <v>45.15</v>
      </c>
      <c r="M65" s="20">
        <f t="shared" si="15"/>
        <v>44.34</v>
      </c>
    </row>
    <row r="66" spans="2:13" ht="14.25" customHeight="1">
      <c r="B66" s="44" t="s">
        <v>54</v>
      </c>
      <c r="C66" s="44"/>
      <c r="E66" s="45">
        <f>F66+G66</f>
        <v>43106</v>
      </c>
      <c r="F66" s="48">
        <v>21336</v>
      </c>
      <c r="G66" s="48">
        <v>21770</v>
      </c>
      <c r="H66" s="19">
        <f>I66+J66</f>
        <v>20910</v>
      </c>
      <c r="I66" s="28">
        <v>10205</v>
      </c>
      <c r="J66" s="28">
        <v>10705</v>
      </c>
      <c r="K66" s="20">
        <f t="shared" si="15"/>
        <v>48.51</v>
      </c>
      <c r="L66" s="20">
        <f t="shared" si="15"/>
        <v>47.83</v>
      </c>
      <c r="M66" s="20">
        <f t="shared" si="15"/>
        <v>49.17</v>
      </c>
    </row>
    <row r="67" spans="2:13" ht="14.25" customHeight="1">
      <c r="B67" s="44" t="s">
        <v>55</v>
      </c>
      <c r="C67" s="44"/>
      <c r="E67" s="45">
        <f>F67+G67</f>
        <v>0</v>
      </c>
      <c r="F67" s="48" t="s">
        <v>22</v>
      </c>
      <c r="G67" s="48" t="s">
        <v>22</v>
      </c>
      <c r="H67" s="19"/>
      <c r="I67" s="28" t="s">
        <v>22</v>
      </c>
      <c r="J67" s="28" t="s">
        <v>22</v>
      </c>
      <c r="K67" s="49" t="s">
        <v>22</v>
      </c>
      <c r="L67" s="49" t="s">
        <v>22</v>
      </c>
      <c r="M67" s="49" t="s">
        <v>22</v>
      </c>
    </row>
    <row r="68" spans="2:13" ht="14.25">
      <c r="B68" s="47"/>
      <c r="C68" s="47"/>
      <c r="E68" s="45"/>
      <c r="F68" s="48"/>
      <c r="G68" s="48"/>
      <c r="H68" s="19"/>
      <c r="I68" s="28"/>
      <c r="J68" s="28"/>
      <c r="K68" s="20"/>
      <c r="L68" s="20"/>
      <c r="M68" s="20"/>
    </row>
    <row r="69" spans="2:13" s="36" customFormat="1" ht="14.25">
      <c r="B69" s="42" t="s">
        <v>56</v>
      </c>
      <c r="C69" s="42"/>
      <c r="E69" s="53">
        <f>F69+G69</f>
        <v>46579</v>
      </c>
      <c r="F69" s="43">
        <v>22018</v>
      </c>
      <c r="G69" s="43">
        <v>24561</v>
      </c>
      <c r="H69" s="19">
        <f>I69+J69</f>
        <v>32347</v>
      </c>
      <c r="I69" s="43">
        <v>15138</v>
      </c>
      <c r="J69" s="43">
        <v>17209</v>
      </c>
      <c r="K69" s="20">
        <f aca="true" t="shared" si="16" ref="K69:M71">ROUND(H69/E69*100,2)</f>
        <v>69.45</v>
      </c>
      <c r="L69" s="20">
        <f t="shared" si="16"/>
        <v>68.75</v>
      </c>
      <c r="M69" s="20">
        <f t="shared" si="16"/>
        <v>70.07</v>
      </c>
    </row>
    <row r="70" spans="2:13" ht="14.25">
      <c r="B70" s="44" t="s">
        <v>57</v>
      </c>
      <c r="C70" s="44"/>
      <c r="E70" s="45">
        <f>F70+G70</f>
        <v>38151</v>
      </c>
      <c r="F70" s="46">
        <v>17999</v>
      </c>
      <c r="G70" s="46">
        <v>20152</v>
      </c>
      <c r="H70" s="19">
        <f>I70+J70</f>
        <v>26610</v>
      </c>
      <c r="I70" s="46">
        <v>12469</v>
      </c>
      <c r="J70" s="46">
        <v>14141</v>
      </c>
      <c r="K70" s="20">
        <f t="shared" si="16"/>
        <v>69.75</v>
      </c>
      <c r="L70" s="20">
        <f t="shared" si="16"/>
        <v>69.28</v>
      </c>
      <c r="M70" s="20">
        <f t="shared" si="16"/>
        <v>70.17</v>
      </c>
    </row>
    <row r="71" spans="2:13" ht="14.25">
      <c r="B71" s="44" t="s">
        <v>58</v>
      </c>
      <c r="C71" s="44"/>
      <c r="E71" s="45">
        <f>F71+G71</f>
        <v>8428</v>
      </c>
      <c r="F71" s="46">
        <v>4019</v>
      </c>
      <c r="G71" s="46">
        <v>4409</v>
      </c>
      <c r="H71" s="19">
        <f>I71+J71</f>
        <v>5737</v>
      </c>
      <c r="I71" s="46">
        <v>2669</v>
      </c>
      <c r="J71" s="46">
        <v>3068</v>
      </c>
      <c r="K71" s="20">
        <f t="shared" si="16"/>
        <v>68.07</v>
      </c>
      <c r="L71" s="20">
        <f t="shared" si="16"/>
        <v>66.41</v>
      </c>
      <c r="M71" s="20">
        <f t="shared" si="16"/>
        <v>69.58</v>
      </c>
    </row>
    <row r="72" spans="2:13" ht="14.25">
      <c r="B72" s="47"/>
      <c r="C72" s="47"/>
      <c r="E72" s="45"/>
      <c r="F72" s="48"/>
      <c r="G72" s="48"/>
      <c r="H72" s="19"/>
      <c r="I72" s="28"/>
      <c r="J72" s="28"/>
      <c r="K72" s="20"/>
      <c r="L72" s="20"/>
      <c r="M72" s="20"/>
    </row>
    <row r="73" spans="2:13" ht="14.25">
      <c r="B73" s="44" t="s">
        <v>59</v>
      </c>
      <c r="C73" s="44"/>
      <c r="E73" s="45">
        <f>F73+G73</f>
        <v>34139</v>
      </c>
      <c r="F73" s="48">
        <v>16643</v>
      </c>
      <c r="G73" s="48">
        <v>17496</v>
      </c>
      <c r="H73" s="19">
        <f>I73+J73</f>
        <v>17476</v>
      </c>
      <c r="I73" s="28">
        <v>8357</v>
      </c>
      <c r="J73" s="28">
        <v>9119</v>
      </c>
      <c r="K73" s="20">
        <f aca="true" t="shared" si="17" ref="K73:M76">ROUND(H73/E73*100,2)</f>
        <v>51.19</v>
      </c>
      <c r="L73" s="20">
        <f t="shared" si="17"/>
        <v>50.21</v>
      </c>
      <c r="M73" s="20">
        <f t="shared" si="17"/>
        <v>52.12</v>
      </c>
    </row>
    <row r="74" spans="2:13" ht="14.25">
      <c r="B74" s="44" t="s">
        <v>60</v>
      </c>
      <c r="C74" s="44"/>
      <c r="E74" s="45">
        <f>F74+G74</f>
        <v>72372</v>
      </c>
      <c r="F74" s="48">
        <v>35518</v>
      </c>
      <c r="G74" s="48">
        <v>36854</v>
      </c>
      <c r="H74" s="19">
        <f>I74+J74</f>
        <v>36317</v>
      </c>
      <c r="I74" s="28">
        <v>17834</v>
      </c>
      <c r="J74" s="28">
        <v>18483</v>
      </c>
      <c r="K74" s="20">
        <f t="shared" si="17"/>
        <v>50.18</v>
      </c>
      <c r="L74" s="20">
        <f t="shared" si="17"/>
        <v>50.21</v>
      </c>
      <c r="M74" s="20">
        <f t="shared" si="17"/>
        <v>50.15</v>
      </c>
    </row>
    <row r="75" spans="2:13" ht="14.25">
      <c r="B75" s="44" t="s">
        <v>61</v>
      </c>
      <c r="C75" s="44"/>
      <c r="E75" s="45">
        <f>F75+G75</f>
        <v>48025</v>
      </c>
      <c r="F75" s="48">
        <v>23777</v>
      </c>
      <c r="G75" s="48">
        <v>24248</v>
      </c>
      <c r="H75" s="19">
        <f>I75+J75</f>
        <v>21276</v>
      </c>
      <c r="I75" s="28">
        <v>10273</v>
      </c>
      <c r="J75" s="28">
        <v>11003</v>
      </c>
      <c r="K75" s="20">
        <f t="shared" si="17"/>
        <v>44.3</v>
      </c>
      <c r="L75" s="20">
        <f t="shared" si="17"/>
        <v>43.21</v>
      </c>
      <c r="M75" s="20">
        <f t="shared" si="17"/>
        <v>45.38</v>
      </c>
    </row>
    <row r="76" spans="2:13" ht="14.25">
      <c r="B76" s="44" t="s">
        <v>62</v>
      </c>
      <c r="C76" s="44"/>
      <c r="E76" s="45">
        <f>F76+G76</f>
        <v>36073</v>
      </c>
      <c r="F76" s="48">
        <v>17500</v>
      </c>
      <c r="G76" s="48">
        <v>18573</v>
      </c>
      <c r="H76" s="19">
        <f>I76+J76</f>
        <v>24377</v>
      </c>
      <c r="I76" s="28">
        <v>11807</v>
      </c>
      <c r="J76" s="28">
        <v>12570</v>
      </c>
      <c r="K76" s="20">
        <f t="shared" si="17"/>
        <v>67.58</v>
      </c>
      <c r="L76" s="20">
        <f t="shared" si="17"/>
        <v>67.47</v>
      </c>
      <c r="M76" s="20">
        <f t="shared" si="17"/>
        <v>67.68</v>
      </c>
    </row>
    <row r="77" spans="2:13" ht="14.25">
      <c r="B77" s="50"/>
      <c r="C77" s="50"/>
      <c r="E77" s="45"/>
      <c r="F77" s="46"/>
      <c r="G77" s="48"/>
      <c r="H77" s="19"/>
      <c r="I77" s="28"/>
      <c r="J77" s="28"/>
      <c r="K77" s="20"/>
      <c r="L77" s="20"/>
      <c r="M77" s="20"/>
    </row>
    <row r="78" spans="2:13" s="36" customFormat="1" ht="14.25" customHeight="1">
      <c r="B78" s="42" t="s">
        <v>63</v>
      </c>
      <c r="C78" s="42"/>
      <c r="E78" s="53">
        <f>F78+G78</f>
        <v>53663</v>
      </c>
      <c r="F78" s="43">
        <v>26463</v>
      </c>
      <c r="G78" s="43">
        <v>27200</v>
      </c>
      <c r="H78" s="19">
        <f>I78+J78</f>
        <v>26136</v>
      </c>
      <c r="I78" s="40">
        <v>12901</v>
      </c>
      <c r="J78" s="40">
        <v>13235</v>
      </c>
      <c r="K78" s="20">
        <f aca="true" t="shared" si="18" ref="K78:M82">ROUND(H78/E78*100,2)</f>
        <v>48.7</v>
      </c>
      <c r="L78" s="20">
        <f t="shared" si="18"/>
        <v>48.75</v>
      </c>
      <c r="M78" s="20">
        <f t="shared" si="18"/>
        <v>48.66</v>
      </c>
    </row>
    <row r="79" spans="2:13" ht="14.25" customHeight="1">
      <c r="B79" s="44" t="s">
        <v>64</v>
      </c>
      <c r="C79" s="44"/>
      <c r="E79" s="45">
        <f>F79+G79</f>
        <v>17680</v>
      </c>
      <c r="F79" s="46">
        <v>8843</v>
      </c>
      <c r="G79" s="46">
        <v>8837</v>
      </c>
      <c r="H79" s="19">
        <f>I79+J79</f>
        <v>7055</v>
      </c>
      <c r="I79" s="28">
        <v>3522</v>
      </c>
      <c r="J79" s="28">
        <v>3533</v>
      </c>
      <c r="K79" s="20">
        <f t="shared" si="18"/>
        <v>39.9</v>
      </c>
      <c r="L79" s="20">
        <f t="shared" si="18"/>
        <v>39.83</v>
      </c>
      <c r="M79" s="20">
        <f t="shared" si="18"/>
        <v>39.98</v>
      </c>
    </row>
    <row r="80" spans="2:13" ht="14.25" customHeight="1">
      <c r="B80" s="44" t="s">
        <v>65</v>
      </c>
      <c r="C80" s="44"/>
      <c r="E80" s="45">
        <f>F80+G80</f>
        <v>9548</v>
      </c>
      <c r="F80" s="46">
        <v>4691</v>
      </c>
      <c r="G80" s="46">
        <v>4857</v>
      </c>
      <c r="H80" s="19">
        <f>I80+J80</f>
        <v>4564</v>
      </c>
      <c r="I80" s="28">
        <v>2288</v>
      </c>
      <c r="J80" s="28">
        <v>2276</v>
      </c>
      <c r="K80" s="20">
        <f t="shared" si="18"/>
        <v>47.8</v>
      </c>
      <c r="L80" s="20">
        <f t="shared" si="18"/>
        <v>48.77</v>
      </c>
      <c r="M80" s="20">
        <f t="shared" si="18"/>
        <v>46.86</v>
      </c>
    </row>
    <row r="81" spans="2:13" ht="14.25" customHeight="1">
      <c r="B81" s="44" t="s">
        <v>66</v>
      </c>
      <c r="C81" s="44"/>
      <c r="E81" s="45">
        <f>F81+G81</f>
        <v>6452</v>
      </c>
      <c r="F81" s="46">
        <v>3174</v>
      </c>
      <c r="G81" s="46">
        <v>3278</v>
      </c>
      <c r="H81" s="19">
        <f>I81+J81</f>
        <v>3114</v>
      </c>
      <c r="I81" s="28">
        <v>1570</v>
      </c>
      <c r="J81" s="28">
        <v>1544</v>
      </c>
      <c r="K81" s="20">
        <f t="shared" si="18"/>
        <v>48.26</v>
      </c>
      <c r="L81" s="20">
        <f t="shared" si="18"/>
        <v>49.46</v>
      </c>
      <c r="M81" s="20">
        <f t="shared" si="18"/>
        <v>47.1</v>
      </c>
    </row>
    <row r="82" spans="2:13" ht="14.25" customHeight="1">
      <c r="B82" s="44" t="s">
        <v>67</v>
      </c>
      <c r="C82" s="44"/>
      <c r="E82" s="45">
        <f>F82+G82</f>
        <v>19983</v>
      </c>
      <c r="F82" s="46">
        <v>9755</v>
      </c>
      <c r="G82" s="46">
        <v>10228</v>
      </c>
      <c r="H82" s="19">
        <f>I82+J82</f>
        <v>11403</v>
      </c>
      <c r="I82" s="28">
        <v>5521</v>
      </c>
      <c r="J82" s="28">
        <v>5882</v>
      </c>
      <c r="K82" s="20">
        <f t="shared" si="18"/>
        <v>57.06</v>
      </c>
      <c r="L82" s="20">
        <f t="shared" si="18"/>
        <v>56.6</v>
      </c>
      <c r="M82" s="20">
        <f t="shared" si="18"/>
        <v>57.51</v>
      </c>
    </row>
    <row r="83" spans="5:13" s="54" customFormat="1" ht="14.25">
      <c r="E83" s="55"/>
      <c r="F83" s="56"/>
      <c r="G83" s="56"/>
      <c r="I83" s="56"/>
      <c r="J83" s="56"/>
      <c r="K83" s="57"/>
      <c r="L83" s="57"/>
      <c r="M83" s="57"/>
    </row>
    <row r="84" spans="2:13" s="59" customFormat="1" ht="14.25" customHeight="1">
      <c r="B84" s="58" t="s">
        <v>68</v>
      </c>
      <c r="C84" s="58"/>
      <c r="E84" s="53">
        <f>SUM(E85:E87)</f>
        <v>32906</v>
      </c>
      <c r="F84" s="43">
        <v>16283</v>
      </c>
      <c r="G84" s="43">
        <v>16623</v>
      </c>
      <c r="H84" s="38">
        <f>SUM(H85:H87)</f>
        <v>19695</v>
      </c>
      <c r="I84" s="43">
        <v>9648</v>
      </c>
      <c r="J84" s="43">
        <v>10047</v>
      </c>
      <c r="K84" s="60">
        <f aca="true" t="shared" si="19" ref="K84:M87">ROUND(H84/E84*100,2)</f>
        <v>59.85</v>
      </c>
      <c r="L84" s="60">
        <f t="shared" si="19"/>
        <v>59.25</v>
      </c>
      <c r="M84" s="60">
        <f t="shared" si="19"/>
        <v>60.44</v>
      </c>
    </row>
    <row r="85" spans="2:13" ht="14.25" customHeight="1">
      <c r="B85" s="44" t="s">
        <v>69</v>
      </c>
      <c r="C85" s="44"/>
      <c r="E85" s="45">
        <f>F85+G85</f>
        <v>5496</v>
      </c>
      <c r="F85" s="48">
        <v>2752</v>
      </c>
      <c r="G85" s="48">
        <v>2744</v>
      </c>
      <c r="H85" s="19">
        <f>I85+J85</f>
        <v>2938</v>
      </c>
      <c r="I85" s="28">
        <v>1466</v>
      </c>
      <c r="J85" s="28">
        <v>1472</v>
      </c>
      <c r="K85" s="20">
        <f t="shared" si="19"/>
        <v>53.46</v>
      </c>
      <c r="L85" s="20">
        <f t="shared" si="19"/>
        <v>53.27</v>
      </c>
      <c r="M85" s="20">
        <f t="shared" si="19"/>
        <v>53.64</v>
      </c>
    </row>
    <row r="86" spans="2:13" ht="14.25" customHeight="1">
      <c r="B86" s="44" t="s">
        <v>70</v>
      </c>
      <c r="C86" s="44"/>
      <c r="E86" s="45">
        <f>F86+G86</f>
        <v>14022</v>
      </c>
      <c r="F86" s="48">
        <v>6925</v>
      </c>
      <c r="G86" s="48">
        <v>7097</v>
      </c>
      <c r="H86" s="19">
        <f>I86+J86</f>
        <v>8356</v>
      </c>
      <c r="I86" s="28">
        <v>4091</v>
      </c>
      <c r="J86" s="28">
        <v>4265</v>
      </c>
      <c r="K86" s="20">
        <f t="shared" si="19"/>
        <v>59.59</v>
      </c>
      <c r="L86" s="20">
        <f t="shared" si="19"/>
        <v>59.08</v>
      </c>
      <c r="M86" s="20">
        <f t="shared" si="19"/>
        <v>60.1</v>
      </c>
    </row>
    <row r="87" spans="2:13" ht="14.25">
      <c r="B87" s="44" t="s">
        <v>71</v>
      </c>
      <c r="C87" s="44"/>
      <c r="E87" s="45">
        <f>F87+G87</f>
        <v>13388</v>
      </c>
      <c r="F87" s="48">
        <v>6606</v>
      </c>
      <c r="G87" s="48">
        <v>6782</v>
      </c>
      <c r="H87" s="19">
        <f>I87+J87</f>
        <v>8401</v>
      </c>
      <c r="I87" s="28">
        <v>4091</v>
      </c>
      <c r="J87" s="28">
        <v>4310</v>
      </c>
      <c r="K87" s="20">
        <f t="shared" si="19"/>
        <v>62.75</v>
      </c>
      <c r="L87" s="20">
        <f t="shared" si="19"/>
        <v>61.93</v>
      </c>
      <c r="M87" s="20">
        <f t="shared" si="19"/>
        <v>63.55</v>
      </c>
    </row>
    <row r="88" spans="2:13" ht="14.25">
      <c r="B88" s="44"/>
      <c r="C88" s="44"/>
      <c r="E88" s="45"/>
      <c r="F88" s="46"/>
      <c r="G88" s="48"/>
      <c r="H88" s="19"/>
      <c r="I88" s="28"/>
      <c r="J88" s="28"/>
      <c r="K88" s="20"/>
      <c r="L88" s="20"/>
      <c r="M88" s="20"/>
    </row>
    <row r="89" spans="2:13" s="36" customFormat="1" ht="14.25">
      <c r="B89" s="42" t="s">
        <v>72</v>
      </c>
      <c r="C89" s="42"/>
      <c r="E89" s="53">
        <f>SUM(E90:E93)</f>
        <v>84455</v>
      </c>
      <c r="F89" s="43">
        <v>41358</v>
      </c>
      <c r="G89" s="43">
        <v>43097</v>
      </c>
      <c r="H89" s="39">
        <f>SUM(H90:H93)</f>
        <v>43377</v>
      </c>
      <c r="I89" s="40">
        <v>20957</v>
      </c>
      <c r="J89" s="40">
        <v>22420</v>
      </c>
      <c r="K89" s="41">
        <f aca="true" t="shared" si="20" ref="K89:M93">ROUND(H89/E89*100,2)</f>
        <v>51.36</v>
      </c>
      <c r="L89" s="41">
        <f t="shared" si="20"/>
        <v>50.67</v>
      </c>
      <c r="M89" s="41">
        <f t="shared" si="20"/>
        <v>52.02</v>
      </c>
    </row>
    <row r="90" spans="2:13" ht="14.25">
      <c r="B90" s="44" t="s">
        <v>73</v>
      </c>
      <c r="C90" s="44"/>
      <c r="E90" s="45">
        <f>F90+G90</f>
        <v>39928</v>
      </c>
      <c r="F90" s="48">
        <v>19543</v>
      </c>
      <c r="G90" s="48">
        <v>20385</v>
      </c>
      <c r="H90" s="19">
        <f>I90+J90</f>
        <v>19504</v>
      </c>
      <c r="I90" s="28">
        <v>9494</v>
      </c>
      <c r="J90" s="28">
        <v>10010</v>
      </c>
      <c r="K90" s="20">
        <f t="shared" si="20"/>
        <v>48.85</v>
      </c>
      <c r="L90" s="20">
        <f t="shared" si="20"/>
        <v>48.58</v>
      </c>
      <c r="M90" s="20">
        <f t="shared" si="20"/>
        <v>49.1</v>
      </c>
    </row>
    <row r="91" spans="2:13" ht="14.25">
      <c r="B91" s="44" t="s">
        <v>74</v>
      </c>
      <c r="C91" s="44"/>
      <c r="E91" s="45">
        <f>F91+G91</f>
        <v>16013</v>
      </c>
      <c r="F91" s="48">
        <v>7823</v>
      </c>
      <c r="G91" s="48">
        <v>8190</v>
      </c>
      <c r="H91" s="19">
        <f>I91+J91</f>
        <v>8093</v>
      </c>
      <c r="I91" s="28">
        <v>3814</v>
      </c>
      <c r="J91" s="28">
        <v>4279</v>
      </c>
      <c r="K91" s="20">
        <f t="shared" si="20"/>
        <v>50.54</v>
      </c>
      <c r="L91" s="20">
        <f t="shared" si="20"/>
        <v>48.75</v>
      </c>
      <c r="M91" s="20">
        <f t="shared" si="20"/>
        <v>52.25</v>
      </c>
    </row>
    <row r="92" spans="2:13" ht="14.25" customHeight="1">
      <c r="B92" s="44" t="s">
        <v>75</v>
      </c>
      <c r="C92" s="44"/>
      <c r="E92" s="45">
        <f>F92+G92</f>
        <v>6793</v>
      </c>
      <c r="F92" s="48">
        <v>3432</v>
      </c>
      <c r="G92" s="48">
        <v>3361</v>
      </c>
      <c r="H92" s="19">
        <f>I92+J92</f>
        <v>4107</v>
      </c>
      <c r="I92" s="28">
        <v>2065</v>
      </c>
      <c r="J92" s="28">
        <v>2042</v>
      </c>
      <c r="K92" s="20">
        <f t="shared" si="20"/>
        <v>60.46</v>
      </c>
      <c r="L92" s="20">
        <f t="shared" si="20"/>
        <v>60.17</v>
      </c>
      <c r="M92" s="20">
        <f t="shared" si="20"/>
        <v>60.76</v>
      </c>
    </row>
    <row r="93" spans="2:13" ht="14.25">
      <c r="B93" s="44" t="s">
        <v>76</v>
      </c>
      <c r="C93" s="44"/>
      <c r="E93" s="45">
        <f>F93+G93</f>
        <v>21721</v>
      </c>
      <c r="F93" s="48">
        <v>10560</v>
      </c>
      <c r="G93" s="48">
        <v>11161</v>
      </c>
      <c r="H93" s="19">
        <f>I93+J93</f>
        <v>11673</v>
      </c>
      <c r="I93" s="28">
        <v>5584</v>
      </c>
      <c r="J93" s="28">
        <v>6089</v>
      </c>
      <c r="K93" s="20">
        <f t="shared" si="20"/>
        <v>53.74</v>
      </c>
      <c r="L93" s="20">
        <f t="shared" si="20"/>
        <v>52.88</v>
      </c>
      <c r="M93" s="20">
        <f t="shared" si="20"/>
        <v>54.56</v>
      </c>
    </row>
    <row r="94" spans="2:13" ht="14.25">
      <c r="B94" s="50"/>
      <c r="C94" s="50"/>
      <c r="E94" s="45"/>
      <c r="F94" s="46"/>
      <c r="G94" s="48"/>
      <c r="H94" s="19"/>
      <c r="I94" s="28"/>
      <c r="J94" s="28"/>
      <c r="K94" s="20"/>
      <c r="L94" s="20"/>
      <c r="M94" s="20"/>
    </row>
    <row r="95" spans="2:13" s="36" customFormat="1" ht="14.25">
      <c r="B95" s="42" t="s">
        <v>77</v>
      </c>
      <c r="C95" s="42"/>
      <c r="E95" s="53">
        <f>SUM(E96:E101)</f>
        <v>0</v>
      </c>
      <c r="F95" s="43" t="s">
        <v>22</v>
      </c>
      <c r="G95" s="43" t="s">
        <v>22</v>
      </c>
      <c r="H95" s="43">
        <f>SUM(H96:H101)</f>
        <v>0</v>
      </c>
      <c r="I95" s="43" t="s">
        <v>22</v>
      </c>
      <c r="J95" s="43" t="s">
        <v>22</v>
      </c>
      <c r="K95" s="61">
        <f>SUM(K96:K101)</f>
        <v>0</v>
      </c>
      <c r="L95" s="61">
        <f>SUM(L96:L101)</f>
        <v>0</v>
      </c>
      <c r="M95" s="61">
        <f>SUM(M96:M101)</f>
        <v>0</v>
      </c>
    </row>
    <row r="96" spans="2:13" ht="14.25">
      <c r="B96" s="44" t="s">
        <v>78</v>
      </c>
      <c r="C96" s="44"/>
      <c r="E96" s="45" t="s">
        <v>88</v>
      </c>
      <c r="F96" s="28" t="s">
        <v>22</v>
      </c>
      <c r="G96" s="28" t="s">
        <v>22</v>
      </c>
      <c r="H96" s="28" t="s">
        <v>22</v>
      </c>
      <c r="I96" s="28" t="s">
        <v>22</v>
      </c>
      <c r="J96" s="28" t="s">
        <v>22</v>
      </c>
      <c r="K96" s="49" t="s">
        <v>88</v>
      </c>
      <c r="L96" s="49" t="s">
        <v>88</v>
      </c>
      <c r="M96" s="49" t="s">
        <v>88</v>
      </c>
    </row>
    <row r="97" spans="2:13" ht="14.25">
      <c r="B97" s="44" t="s">
        <v>79</v>
      </c>
      <c r="C97" s="44"/>
      <c r="E97" s="45" t="s">
        <v>88</v>
      </c>
      <c r="F97" s="28" t="s">
        <v>22</v>
      </c>
      <c r="G97" s="28" t="s">
        <v>22</v>
      </c>
      <c r="H97" s="28" t="s">
        <v>22</v>
      </c>
      <c r="I97" s="28" t="s">
        <v>22</v>
      </c>
      <c r="J97" s="28" t="s">
        <v>22</v>
      </c>
      <c r="K97" s="49" t="s">
        <v>88</v>
      </c>
      <c r="L97" s="49" t="s">
        <v>88</v>
      </c>
      <c r="M97" s="49" t="s">
        <v>88</v>
      </c>
    </row>
    <row r="98" spans="2:13" ht="14.25">
      <c r="B98" s="44" t="s">
        <v>80</v>
      </c>
      <c r="C98" s="44"/>
      <c r="E98" s="45" t="s">
        <v>88</v>
      </c>
      <c r="F98" s="28" t="s">
        <v>22</v>
      </c>
      <c r="G98" s="28" t="s">
        <v>22</v>
      </c>
      <c r="H98" s="28" t="s">
        <v>22</v>
      </c>
      <c r="I98" s="28" t="s">
        <v>22</v>
      </c>
      <c r="J98" s="28" t="s">
        <v>22</v>
      </c>
      <c r="K98" s="49" t="s">
        <v>88</v>
      </c>
      <c r="L98" s="49" t="s">
        <v>88</v>
      </c>
      <c r="M98" s="49" t="s">
        <v>88</v>
      </c>
    </row>
    <row r="99" spans="2:13" ht="14.25">
      <c r="B99" s="44" t="s">
        <v>81</v>
      </c>
      <c r="C99" s="44"/>
      <c r="E99" s="45" t="s">
        <v>88</v>
      </c>
      <c r="F99" s="28" t="s">
        <v>22</v>
      </c>
      <c r="G99" s="28" t="s">
        <v>22</v>
      </c>
      <c r="H99" s="28" t="s">
        <v>22</v>
      </c>
      <c r="I99" s="28" t="s">
        <v>22</v>
      </c>
      <c r="J99" s="28" t="s">
        <v>22</v>
      </c>
      <c r="K99" s="49" t="s">
        <v>88</v>
      </c>
      <c r="L99" s="49" t="s">
        <v>88</v>
      </c>
      <c r="M99" s="49" t="s">
        <v>88</v>
      </c>
    </row>
    <row r="100" spans="2:13" ht="14.25">
      <c r="B100" s="44" t="s">
        <v>82</v>
      </c>
      <c r="C100" s="44"/>
      <c r="E100" s="45" t="s">
        <v>88</v>
      </c>
      <c r="F100" s="28" t="s">
        <v>22</v>
      </c>
      <c r="G100" s="28" t="s">
        <v>22</v>
      </c>
      <c r="H100" s="28" t="s">
        <v>22</v>
      </c>
      <c r="I100" s="28" t="s">
        <v>22</v>
      </c>
      <c r="J100" s="28" t="s">
        <v>22</v>
      </c>
      <c r="K100" s="49" t="s">
        <v>88</v>
      </c>
      <c r="L100" s="49" t="s">
        <v>88</v>
      </c>
      <c r="M100" s="49" t="s">
        <v>88</v>
      </c>
    </row>
    <row r="101" spans="2:13" ht="14.25">
      <c r="B101" s="44" t="s">
        <v>83</v>
      </c>
      <c r="C101" s="44"/>
      <c r="E101" s="45" t="s">
        <v>88</v>
      </c>
      <c r="F101" s="28" t="s">
        <v>22</v>
      </c>
      <c r="G101" s="28" t="s">
        <v>22</v>
      </c>
      <c r="H101" s="28" t="s">
        <v>22</v>
      </c>
      <c r="I101" s="28" t="s">
        <v>22</v>
      </c>
      <c r="J101" s="28" t="s">
        <v>22</v>
      </c>
      <c r="K101" s="49" t="s">
        <v>88</v>
      </c>
      <c r="L101" s="49" t="s">
        <v>88</v>
      </c>
      <c r="M101" s="49" t="s">
        <v>88</v>
      </c>
    </row>
    <row r="102" spans="1:13" ht="14.25">
      <c r="A102" s="13"/>
      <c r="B102" s="13"/>
      <c r="C102" s="13"/>
      <c r="D102" s="13"/>
      <c r="E102" s="62"/>
      <c r="F102" s="63"/>
      <c r="G102" s="64"/>
      <c r="H102" s="63"/>
      <c r="I102" s="64"/>
      <c r="J102" s="64"/>
      <c r="K102" s="65"/>
      <c r="L102" s="65"/>
      <c r="M102" s="65"/>
    </row>
    <row r="103" spans="2:7" ht="14.25">
      <c r="B103" s="66" t="s">
        <v>84</v>
      </c>
      <c r="E103" s="54"/>
      <c r="F103" s="54"/>
      <c r="G103" s="54"/>
    </row>
  </sheetData>
  <mergeCells count="72">
    <mergeCell ref="B99:C99"/>
    <mergeCell ref="B100:C100"/>
    <mergeCell ref="B101:C101"/>
    <mergeCell ref="B17:C17"/>
    <mergeCell ref="B19:C19"/>
    <mergeCell ref="B95:C95"/>
    <mergeCell ref="B96:C96"/>
    <mergeCell ref="B97:C97"/>
    <mergeCell ref="B98:C98"/>
    <mergeCell ref="B90:C90"/>
    <mergeCell ref="B91:C91"/>
    <mergeCell ref="B92:C92"/>
    <mergeCell ref="B93:C93"/>
    <mergeCell ref="B84:C84"/>
    <mergeCell ref="B85:C85"/>
    <mergeCell ref="B86:C86"/>
    <mergeCell ref="B89:C89"/>
    <mergeCell ref="B87:C87"/>
    <mergeCell ref="B88:C88"/>
    <mergeCell ref="B79:C79"/>
    <mergeCell ref="B80:C80"/>
    <mergeCell ref="B81:C81"/>
    <mergeCell ref="B82:C82"/>
    <mergeCell ref="B78:C78"/>
    <mergeCell ref="B69:C69"/>
    <mergeCell ref="B70:C70"/>
    <mergeCell ref="B71:C71"/>
    <mergeCell ref="B76:C76"/>
    <mergeCell ref="B64:C64"/>
    <mergeCell ref="B65:C65"/>
    <mergeCell ref="B66:C66"/>
    <mergeCell ref="B67:C67"/>
    <mergeCell ref="B59:C59"/>
    <mergeCell ref="B60:C60"/>
    <mergeCell ref="B61:C61"/>
    <mergeCell ref="B63:C63"/>
    <mergeCell ref="B54:C54"/>
    <mergeCell ref="B55:C55"/>
    <mergeCell ref="B57:C57"/>
    <mergeCell ref="B58:C58"/>
    <mergeCell ref="B47:C47"/>
    <mergeCell ref="B51:C51"/>
    <mergeCell ref="B52:C52"/>
    <mergeCell ref="B53:C53"/>
    <mergeCell ref="B32:C32"/>
    <mergeCell ref="B33:C33"/>
    <mergeCell ref="B48:C48"/>
    <mergeCell ref="B49:C49"/>
    <mergeCell ref="B39:C39"/>
    <mergeCell ref="B41:C41"/>
    <mergeCell ref="B42:C42"/>
    <mergeCell ref="B43:C43"/>
    <mergeCell ref="B44:C44"/>
    <mergeCell ref="B46:C46"/>
    <mergeCell ref="B4:C4"/>
    <mergeCell ref="B5:C5"/>
    <mergeCell ref="B7:C7"/>
    <mergeCell ref="B9:C9"/>
    <mergeCell ref="B11:C11"/>
    <mergeCell ref="B13:C13"/>
    <mergeCell ref="B15:C15"/>
    <mergeCell ref="B21:C21"/>
    <mergeCell ref="B29:C29"/>
    <mergeCell ref="B73:C73"/>
    <mergeCell ref="B74:C74"/>
    <mergeCell ref="B75:C75"/>
    <mergeCell ref="B35:C35"/>
    <mergeCell ref="B36:C36"/>
    <mergeCell ref="B37:C37"/>
    <mergeCell ref="B38:C38"/>
    <mergeCell ref="B30:C30"/>
    <mergeCell ref="B31:C31"/>
  </mergeCells>
  <printOptions/>
  <pageMargins left="0.5905511811023623" right="0.5905511811023623" top="0.52" bottom="0.43" header="0.5118110236220472" footer="0.4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2011-05-26T04:13:12Z</dcterms:created>
  <dcterms:modified xsi:type="dcterms:W3CDTF">2011-05-26T04:13:35Z</dcterms:modified>
  <cp:category/>
  <cp:version/>
  <cp:contentType/>
  <cp:contentStatus/>
</cp:coreProperties>
</file>