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7-1" sheetId="1" r:id="rId1"/>
  </sheets>
  <definedNames>
    <definedName name="_xlnm.Print_Area" localSheetId="0">'47-1'!$A$1:$Y$90</definedName>
    <definedName name="_xlnm.Print_Titles" localSheetId="0">'47-1'!$1:$7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<sst xmlns="http://schemas.openxmlformats.org/spreadsheetml/2006/main" count="134" uniqueCount="113">
  <si>
    <t>卒後：中学校</t>
  </si>
  <si>
    <t>1．計（国立＋公立＋私立）</t>
  </si>
  <si>
    <t>Ａ</t>
  </si>
  <si>
    <t>Ｂ</t>
  </si>
  <si>
    <t>Ｃ</t>
  </si>
  <si>
    <t>Ｄ</t>
  </si>
  <si>
    <t>Ｅ</t>
  </si>
  <si>
    <t>Ｆ</t>
  </si>
  <si>
    <t>再掲</t>
  </si>
  <si>
    <t>計</t>
  </si>
  <si>
    <t>高等学校</t>
  </si>
  <si>
    <t>専修学校</t>
  </si>
  <si>
    <t>公共職業能力</t>
  </si>
  <si>
    <t>就職者</t>
  </si>
  <si>
    <t>左記以外の者</t>
  </si>
  <si>
    <t>Ａのうち</t>
  </si>
  <si>
    <t>Ａ，Ｂ，Ｃ及びＤのうち</t>
  </si>
  <si>
    <t>区　　分</t>
  </si>
  <si>
    <t>（高等課程）</t>
  </si>
  <si>
    <t>（一般課程）</t>
  </si>
  <si>
    <t>開発施設等</t>
  </si>
  <si>
    <t>（左記Ａ～Ｄを除く）</t>
  </si>
  <si>
    <t>及び</t>
  </si>
  <si>
    <t>他県への</t>
  </si>
  <si>
    <t>就職率</t>
  </si>
  <si>
    <t>進学者</t>
  </si>
  <si>
    <t>等入学者</t>
  </si>
  <si>
    <t>入学者</t>
  </si>
  <si>
    <t>死亡・不詳</t>
  </si>
  <si>
    <t>等進学率</t>
  </si>
  <si>
    <t>進学率</t>
  </si>
  <si>
    <t>男</t>
  </si>
  <si>
    <t>女</t>
  </si>
  <si>
    <t>Ｂのうち</t>
  </si>
  <si>
    <t>Ｃのうち</t>
  </si>
  <si>
    <t>Ｄのうち</t>
  </si>
  <si>
    <t>（％）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</si>
  <si>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</si>
  <si>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</si>
  <si>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</si>
  <si>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</si>
  <si>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</si>
  <si>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</si>
  <si>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</si>
  <si>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</si>
  <si>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</si>
  <si>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</si>
  <si>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</si>
  <si>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</si>
  <si>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</si>
  <si>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</si>
  <si>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</si>
  <si>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</si>
  <si>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</si>
  <si>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</si>
  <si>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</si>
  <si>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</si>
  <si>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</si>
  <si>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</si>
  <si>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</si>
  <si>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</si>
  <si>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</si>
  <si>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</si>
  <si>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</si>
  <si>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</si>
  <si>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</si>
  <si>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</si>
  <si>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</si>
  <si>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</si>
  <si>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</si>
  <si>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</si>
  <si>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</si>
  <si>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</si>
  <si>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</si>
  <si>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</si>
  <si>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</si>
  <si>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</si>
  <si>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</si>
  <si>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</si>
  <si>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</si>
  <si>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</si>
  <si>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</si>
  <si>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</si>
  <si>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</si>
  <si>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</si>
  <si>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</si>
  <si>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</si>
  <si>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</si>
  <si>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</si>
  <si>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</si>
  <si>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</si>
  <si>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</si>
  <si>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</si>
  <si>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</si>
  <si>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</si>
  <si>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</si>
  <si>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</si>
  <si>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</si>
  <si>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</si>
  <si>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</si>
  <si>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</si>
  <si>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</si>
  <si>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</si>
  <si>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</si>
  <si>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</si>
  <si>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</si>
  <si>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高等学校
等進学者</t>
  </si>
  <si>
    <t>47.市町村別進路別卒業者数</t>
  </si>
  <si>
    <r>
      <t>(高等課程</t>
    </r>
    <r>
      <rPr>
        <sz val="10"/>
        <rFont val="ＭＳ 明朝"/>
        <family val="1"/>
      </rPr>
      <t>)</t>
    </r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</si>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</sst>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#,##0_);[Red]\(#,##0\)"/>
    <numFmt numFmtId="207" formatCode="#,##0.0_);[Red]\(#,##0.0\)"/>
    <numFmt numFmtId="208" formatCode="0.0_ "/>
    <numFmt numFmtId="209" formatCode="0.00_);[Red]\(0.00\)"/>
    <numFmt numFmtId="210" formatCode="0.0%"/>
    <numFmt numFmtId="211" formatCode="0.0_);[Red]\(0.0\)"/>
    <numFmt numFmtId="212" formatCode="_ * #,##0.0_ ;_ * \-#,##0.0_ ;_ * &quot;-&quot;_ ;_ @_ "/>
    <numFmt numFmtId="213" formatCode="_ * #,##0.00_ ;_ * \-#,##0.00_ ;_ * &quot;-&quot;_ ;_ @_ "/>
    <numFmt numFmtId="214" formatCode="_ * #,##0.000_ ;_ * \-#,##0.000_ ;_ * &quot;-&quot;_ ;_ @_ "/>
    <numFmt numFmtId="215" formatCode="0.0"/>
    <numFmt numFmtId="216" formatCode="0.000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Continuous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11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11" xfId="0" applyNumberFormat="1" applyFont="1" applyFill="1" applyBorder="1" applyAlignment="1" applyProtection="1">
      <alignment horizontal="right" vertical="center" shrinkToFit="1"/>
      <protection hidden="1"/>
    </xf>
    <xf numFmtId="41" fontId="0" fillId="0" borderId="11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11" xfId="0" applyNumberFormat="1" applyFont="1" applyFill="1" applyBorder="1" applyAlignment="1">
      <alignment horizontal="right" vertical="center"/>
    </xf>
    <xf numFmtId="212" fontId="8" fillId="0" borderId="0" xfId="0" applyNumberFormat="1" applyFont="1" applyFill="1" applyBorder="1" applyAlignment="1">
      <alignment horizontal="right" vertical="center"/>
    </xf>
    <xf numFmtId="212" fontId="8" fillId="0" borderId="11" xfId="0" applyNumberFormat="1" applyFont="1" applyFill="1" applyBorder="1" applyAlignment="1">
      <alignment horizontal="right" vertical="center"/>
    </xf>
    <xf numFmtId="205" fontId="0" fillId="0" borderId="2" xfId="0" applyNumberFormat="1" applyFont="1" applyFill="1" applyBorder="1" applyAlignment="1">
      <alignment horizontal="right" vertical="center"/>
    </xf>
    <xf numFmtId="205" fontId="0" fillId="0" borderId="14" xfId="0" applyNumberFormat="1" applyFont="1" applyFill="1" applyBorder="1" applyAlignment="1">
      <alignment horizontal="right" vertical="center"/>
    </xf>
    <xf numFmtId="205" fontId="0" fillId="0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Z97"/>
  <sheetViews>
    <sheetView tabSelected="1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2" sqref="A52"/>
    </sheetView>
  </sheetViews>
  <sheetFormatPr defaultColWidth="10.75390625" defaultRowHeight="12.75"/>
  <cols>
    <col min="1" max="1" width="11.875" style="1" bestFit="1" customWidth="1"/>
    <col min="2" max="6" width="9.875" style="1" bestFit="1" customWidth="1"/>
    <col min="7" max="7" width="7.00390625" style="1" bestFit="1" customWidth="1"/>
    <col min="8" max="11" width="6.00390625" style="1" bestFit="1" customWidth="1"/>
    <col min="12" max="12" width="5.125" style="1" bestFit="1" customWidth="1"/>
    <col min="13" max="13" width="7.00390625" style="1" bestFit="1" customWidth="1"/>
    <col min="14" max="14" width="6.00390625" style="1" bestFit="1" customWidth="1"/>
    <col min="15" max="16" width="7.00390625" style="1" bestFit="1" customWidth="1"/>
    <col min="17" max="17" width="9.75390625" style="1" customWidth="1"/>
    <col min="18" max="18" width="5.75390625" style="1" bestFit="1" customWidth="1"/>
    <col min="19" max="23" width="9.75390625" style="1" customWidth="1"/>
    <col min="24" max="24" width="11.875" style="1" bestFit="1" customWidth="1"/>
    <col min="25" max="25" width="8.00390625" style="1" bestFit="1" customWidth="1"/>
    <col min="26" max="16384" width="10.75390625" style="1" customWidth="1"/>
  </cols>
  <sheetData>
    <row r="1" spans="1:25" ht="17.25">
      <c r="A1" s="7" t="s">
        <v>0</v>
      </c>
      <c r="B1" s="7"/>
      <c r="C1" s="74" t="s">
        <v>107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6" ht="13.5">
      <c r="A2" s="73" t="s">
        <v>1</v>
      </c>
      <c r="B2" s="73"/>
      <c r="C2" s="73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5" customFormat="1" ht="13.5">
      <c r="A3" s="9"/>
      <c r="B3" s="66" t="s">
        <v>9</v>
      </c>
      <c r="C3" s="67"/>
      <c r="D3" s="68"/>
      <c r="E3" s="18" t="s">
        <v>2</v>
      </c>
      <c r="F3" s="19"/>
      <c r="G3" s="18" t="s">
        <v>3</v>
      </c>
      <c r="H3" s="19"/>
      <c r="I3" s="18" t="s">
        <v>4</v>
      </c>
      <c r="J3" s="19"/>
      <c r="K3" s="18" t="s">
        <v>5</v>
      </c>
      <c r="L3" s="19"/>
      <c r="M3" s="18" t="s">
        <v>6</v>
      </c>
      <c r="N3" s="19"/>
      <c r="O3" s="18" t="s">
        <v>7</v>
      </c>
      <c r="P3" s="19"/>
      <c r="Q3" s="20" t="s">
        <v>8</v>
      </c>
      <c r="R3" s="21"/>
      <c r="S3" s="21"/>
      <c r="T3" s="21"/>
      <c r="U3" s="21"/>
      <c r="V3" s="22"/>
      <c r="W3" s="9"/>
      <c r="X3" s="9"/>
      <c r="Y3" s="9"/>
      <c r="Z3" s="23"/>
    </row>
    <row r="4" spans="1:26" ht="12">
      <c r="A4" s="10"/>
      <c r="B4" s="63"/>
      <c r="C4" s="69"/>
      <c r="D4" s="62"/>
      <c r="E4" s="58" t="s">
        <v>106</v>
      </c>
      <c r="F4" s="62"/>
      <c r="G4" s="71" t="s">
        <v>11</v>
      </c>
      <c r="H4" s="72"/>
      <c r="I4" s="71" t="s">
        <v>11</v>
      </c>
      <c r="J4" s="72"/>
      <c r="K4" s="71" t="s">
        <v>12</v>
      </c>
      <c r="L4" s="72"/>
      <c r="M4" s="25" t="s">
        <v>13</v>
      </c>
      <c r="N4" s="26"/>
      <c r="O4" s="25" t="s">
        <v>14</v>
      </c>
      <c r="P4" s="26"/>
      <c r="Q4" s="24" t="s">
        <v>15</v>
      </c>
      <c r="R4" s="18" t="s">
        <v>16</v>
      </c>
      <c r="S4" s="27"/>
      <c r="T4" s="27"/>
      <c r="U4" s="27"/>
      <c r="V4" s="19"/>
      <c r="W4" s="10" t="s">
        <v>10</v>
      </c>
      <c r="X4" s="10" t="s">
        <v>11</v>
      </c>
      <c r="Y4" s="10"/>
      <c r="Z4" s="54"/>
    </row>
    <row r="5" spans="1:26" ht="12">
      <c r="A5" s="10" t="s">
        <v>17</v>
      </c>
      <c r="B5" s="63"/>
      <c r="C5" s="69"/>
      <c r="D5" s="62"/>
      <c r="E5" s="63"/>
      <c r="F5" s="62"/>
      <c r="G5" s="71" t="s">
        <v>18</v>
      </c>
      <c r="H5" s="72"/>
      <c r="I5" s="71" t="s">
        <v>19</v>
      </c>
      <c r="J5" s="72"/>
      <c r="K5" s="71" t="s">
        <v>20</v>
      </c>
      <c r="L5" s="72"/>
      <c r="M5" s="58" t="s">
        <v>21</v>
      </c>
      <c r="N5" s="59"/>
      <c r="O5" s="25" t="s">
        <v>22</v>
      </c>
      <c r="P5" s="26"/>
      <c r="Q5" s="24" t="s">
        <v>23</v>
      </c>
      <c r="R5" s="25" t="s">
        <v>13</v>
      </c>
      <c r="S5" s="28"/>
      <c r="T5" s="28"/>
      <c r="U5" s="28"/>
      <c r="V5" s="26"/>
      <c r="W5" s="10"/>
      <c r="X5" s="10" t="s">
        <v>108</v>
      </c>
      <c r="Y5" s="10" t="s">
        <v>24</v>
      </c>
      <c r="Z5" s="54"/>
    </row>
    <row r="6" spans="1:26" ht="12">
      <c r="A6" s="10"/>
      <c r="B6" s="64"/>
      <c r="C6" s="70"/>
      <c r="D6" s="65"/>
      <c r="E6" s="64"/>
      <c r="F6" s="65"/>
      <c r="G6" s="56" t="s">
        <v>25</v>
      </c>
      <c r="H6" s="57"/>
      <c r="I6" s="56" t="s">
        <v>26</v>
      </c>
      <c r="J6" s="57"/>
      <c r="K6" s="56" t="s">
        <v>27</v>
      </c>
      <c r="L6" s="57"/>
      <c r="M6" s="60"/>
      <c r="N6" s="61"/>
      <c r="O6" s="40" t="s">
        <v>28</v>
      </c>
      <c r="P6" s="41"/>
      <c r="Q6" s="24" t="s">
        <v>25</v>
      </c>
      <c r="R6" s="29"/>
      <c r="S6" s="30"/>
      <c r="T6" s="30"/>
      <c r="U6" s="30"/>
      <c r="V6" s="31"/>
      <c r="W6" s="10" t="s">
        <v>29</v>
      </c>
      <c r="X6" s="10" t="s">
        <v>30</v>
      </c>
      <c r="Y6" s="10"/>
      <c r="Z6" s="54"/>
    </row>
    <row r="7" spans="1:26" ht="12">
      <c r="A7" s="11"/>
      <c r="B7" s="11" t="s">
        <v>9</v>
      </c>
      <c r="C7" s="11" t="s">
        <v>31</v>
      </c>
      <c r="D7" s="11" t="s">
        <v>32</v>
      </c>
      <c r="E7" s="11" t="s">
        <v>31</v>
      </c>
      <c r="F7" s="11" t="s">
        <v>32</v>
      </c>
      <c r="G7" s="11" t="s">
        <v>31</v>
      </c>
      <c r="H7" s="11" t="s">
        <v>32</v>
      </c>
      <c r="I7" s="11" t="s">
        <v>31</v>
      </c>
      <c r="J7" s="11" t="s">
        <v>32</v>
      </c>
      <c r="K7" s="11" t="s">
        <v>31</v>
      </c>
      <c r="L7" s="11" t="s">
        <v>32</v>
      </c>
      <c r="M7" s="11" t="s">
        <v>31</v>
      </c>
      <c r="N7" s="11" t="s">
        <v>32</v>
      </c>
      <c r="O7" s="11" t="s">
        <v>31</v>
      </c>
      <c r="P7" s="11" t="s">
        <v>32</v>
      </c>
      <c r="Q7" s="29"/>
      <c r="R7" s="29" t="s">
        <v>9</v>
      </c>
      <c r="S7" s="29" t="s">
        <v>15</v>
      </c>
      <c r="T7" s="29" t="s">
        <v>33</v>
      </c>
      <c r="U7" s="29" t="s">
        <v>34</v>
      </c>
      <c r="V7" s="29" t="s">
        <v>35</v>
      </c>
      <c r="W7" s="11" t="s">
        <v>36</v>
      </c>
      <c r="X7" s="11" t="s">
        <v>36</v>
      </c>
      <c r="Y7" s="11" t="s">
        <v>36</v>
      </c>
      <c r="Z7" s="54"/>
    </row>
    <row r="8" spans="1:26" ht="13.5" customHeight="1">
      <c r="A8" s="12" t="s">
        <v>109</v>
      </c>
      <c r="B8" s="2">
        <v>53963</v>
      </c>
      <c r="C8" s="2">
        <v>27467</v>
      </c>
      <c r="D8" s="2">
        <v>26496</v>
      </c>
      <c r="E8" s="2">
        <v>26870</v>
      </c>
      <c r="F8" s="2">
        <v>26089</v>
      </c>
      <c r="G8" s="2">
        <v>78</v>
      </c>
      <c r="H8" s="2">
        <v>64</v>
      </c>
      <c r="I8" s="2">
        <v>54</v>
      </c>
      <c r="J8" s="2">
        <v>38</v>
      </c>
      <c r="K8" s="2">
        <v>26</v>
      </c>
      <c r="L8" s="2">
        <v>3</v>
      </c>
      <c r="M8" s="2">
        <v>129</v>
      </c>
      <c r="N8" s="2">
        <v>29</v>
      </c>
      <c r="O8" s="2">
        <v>310</v>
      </c>
      <c r="P8" s="2">
        <v>273</v>
      </c>
      <c r="Q8" s="2">
        <v>3172</v>
      </c>
      <c r="R8" s="2">
        <v>8</v>
      </c>
      <c r="S8" s="2">
        <v>8</v>
      </c>
      <c r="T8" s="2">
        <v>0</v>
      </c>
      <c r="U8" s="2">
        <v>0</v>
      </c>
      <c r="V8" s="2">
        <v>0</v>
      </c>
      <c r="W8" s="47">
        <v>98.1</v>
      </c>
      <c r="X8" s="47">
        <v>0.3</v>
      </c>
      <c r="Y8" s="48">
        <v>0.3</v>
      </c>
      <c r="Z8" s="17"/>
    </row>
    <row r="9" spans="1:26" ht="13.5" customHeight="1">
      <c r="A9" s="4" t="s">
        <v>110</v>
      </c>
      <c r="B9" s="2">
        <f>SUM(B15:B16)</f>
        <v>55569</v>
      </c>
      <c r="C9" s="2">
        <f>SUM(C15:C16)</f>
        <v>28474</v>
      </c>
      <c r="D9" s="2">
        <f>SUM(D15:D16)</f>
        <v>27095</v>
      </c>
      <c r="E9" s="2">
        <f>SUM(E15:E16)</f>
        <v>27892</v>
      </c>
      <c r="F9" s="2">
        <f>SUM(F15:F16)</f>
        <v>26714</v>
      </c>
      <c r="G9" s="2">
        <f aca="true" t="shared" si="0" ref="G9:V9">SUM(G15:G16)</f>
        <v>66</v>
      </c>
      <c r="H9" s="2">
        <f t="shared" si="0"/>
        <v>49</v>
      </c>
      <c r="I9" s="2">
        <f t="shared" si="0"/>
        <v>48</v>
      </c>
      <c r="J9" s="2">
        <f t="shared" si="0"/>
        <v>51</v>
      </c>
      <c r="K9" s="2">
        <f t="shared" si="0"/>
        <v>27</v>
      </c>
      <c r="L9" s="2">
        <f t="shared" si="0"/>
        <v>1</v>
      </c>
      <c r="M9" s="2">
        <f t="shared" si="0"/>
        <v>156</v>
      </c>
      <c r="N9" s="2">
        <f t="shared" si="0"/>
        <v>31</v>
      </c>
      <c r="O9" s="2">
        <f>SUM(O15:O16)</f>
        <v>285</v>
      </c>
      <c r="P9" s="2">
        <f>SUM(P15:P16)</f>
        <v>249</v>
      </c>
      <c r="Q9" s="2">
        <f t="shared" si="0"/>
        <v>3224</v>
      </c>
      <c r="R9" s="2">
        <f t="shared" si="0"/>
        <v>10</v>
      </c>
      <c r="S9" s="2">
        <f t="shared" si="0"/>
        <v>10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42">
        <v>98.2670193813097</v>
      </c>
      <c r="X9" s="42">
        <v>0.20694991811981</v>
      </c>
      <c r="Y9" s="43">
        <v>0.35451420756177</v>
      </c>
      <c r="Z9" s="17"/>
    </row>
    <row r="10" spans="1:26" ht="13.5" customHeight="1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6"/>
      <c r="Z10" s="55"/>
    </row>
    <row r="11" spans="1:26" ht="13.5" customHeight="1">
      <c r="A11" s="4" t="s">
        <v>37</v>
      </c>
      <c r="B11" s="2">
        <f>SUM(C11:D11)</f>
        <v>173</v>
      </c>
      <c r="C11" s="2">
        <v>86</v>
      </c>
      <c r="D11" s="2">
        <v>87</v>
      </c>
      <c r="E11" s="3">
        <v>86</v>
      </c>
      <c r="F11" s="3">
        <v>86</v>
      </c>
      <c r="G11" s="3">
        <v>0</v>
      </c>
      <c r="H11" s="2">
        <v>0</v>
      </c>
      <c r="I11" s="2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43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44">
        <v>99.4219653179191</v>
      </c>
      <c r="X11" s="44">
        <v>0</v>
      </c>
      <c r="Y11" s="45">
        <v>0</v>
      </c>
      <c r="Z11" s="55"/>
    </row>
    <row r="12" spans="1:26" ht="13.5" customHeight="1">
      <c r="A12" s="4" t="s">
        <v>38</v>
      </c>
      <c r="B12" s="2">
        <f>SUM(C12:D12)</f>
        <v>51783</v>
      </c>
      <c r="C12" s="2">
        <v>26624</v>
      </c>
      <c r="D12" s="2">
        <v>25159</v>
      </c>
      <c r="E12" s="3">
        <v>26044</v>
      </c>
      <c r="F12" s="3">
        <v>24785</v>
      </c>
      <c r="G12" s="3">
        <v>66</v>
      </c>
      <c r="H12" s="2">
        <v>49</v>
      </c>
      <c r="I12" s="2">
        <v>48</v>
      </c>
      <c r="J12" s="3">
        <v>50</v>
      </c>
      <c r="K12" s="3">
        <v>27</v>
      </c>
      <c r="L12" s="3">
        <v>1</v>
      </c>
      <c r="M12" s="3">
        <v>156</v>
      </c>
      <c r="N12" s="3">
        <v>31</v>
      </c>
      <c r="O12" s="3">
        <v>283</v>
      </c>
      <c r="P12" s="3">
        <v>243</v>
      </c>
      <c r="Q12" s="3">
        <v>3092</v>
      </c>
      <c r="R12" s="3">
        <v>10</v>
      </c>
      <c r="S12" s="3">
        <v>10</v>
      </c>
      <c r="T12" s="3">
        <v>0</v>
      </c>
      <c r="U12" s="3">
        <v>0</v>
      </c>
      <c r="V12" s="3">
        <v>0</v>
      </c>
      <c r="W12" s="44">
        <v>98.1576965413359</v>
      </c>
      <c r="X12" s="44">
        <v>0.22208060560415</v>
      </c>
      <c r="Y12" s="45">
        <v>0.38043373307842</v>
      </c>
      <c r="Z12" s="55"/>
    </row>
    <row r="13" spans="1:26" ht="13.5" customHeight="1">
      <c r="A13" s="4" t="s">
        <v>39</v>
      </c>
      <c r="B13" s="2">
        <f>SUM(C13:D13)</f>
        <v>3613</v>
      </c>
      <c r="C13" s="2">
        <v>1764</v>
      </c>
      <c r="D13" s="2">
        <v>1849</v>
      </c>
      <c r="E13" s="3">
        <v>1762</v>
      </c>
      <c r="F13" s="3">
        <v>1843</v>
      </c>
      <c r="G13" s="3">
        <v>0</v>
      </c>
      <c r="H13" s="2">
        <v>0</v>
      </c>
      <c r="I13" s="2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2</v>
      </c>
      <c r="P13" s="3">
        <v>5</v>
      </c>
      <c r="Q13" s="3">
        <v>89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44">
        <v>99.778577359535</v>
      </c>
      <c r="X13" s="44">
        <v>0</v>
      </c>
      <c r="Y13" s="45">
        <v>0</v>
      </c>
      <c r="Z13" s="55"/>
    </row>
    <row r="14" spans="1:26" ht="13.5" customHeight="1">
      <c r="A14" s="13"/>
      <c r="B14" s="2"/>
      <c r="C14" s="2"/>
      <c r="D14" s="2"/>
      <c r="E14" s="3"/>
      <c r="F14" s="3"/>
      <c r="G14" s="3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4"/>
      <c r="X14" s="44"/>
      <c r="Y14" s="45"/>
      <c r="Z14" s="55"/>
    </row>
    <row r="15" spans="1:26" ht="13.5" customHeight="1">
      <c r="A15" s="4" t="s">
        <v>40</v>
      </c>
      <c r="B15" s="2">
        <f>SUM(B18,B26:B60)</f>
        <v>53117</v>
      </c>
      <c r="C15" s="2">
        <f aca="true" t="shared" si="1" ref="C15:V15">SUM(C18,C26:C60)</f>
        <v>27244</v>
      </c>
      <c r="D15" s="2">
        <f t="shared" si="1"/>
        <v>25873</v>
      </c>
      <c r="E15" s="2">
        <f t="shared" si="1"/>
        <v>26685</v>
      </c>
      <c r="F15" s="2">
        <f t="shared" si="1"/>
        <v>25503</v>
      </c>
      <c r="G15" s="2">
        <f t="shared" si="1"/>
        <v>65</v>
      </c>
      <c r="H15" s="2">
        <f t="shared" si="1"/>
        <v>47</v>
      </c>
      <c r="I15" s="2">
        <f t="shared" si="1"/>
        <v>48</v>
      </c>
      <c r="J15" s="2">
        <f t="shared" si="1"/>
        <v>51</v>
      </c>
      <c r="K15" s="2">
        <f t="shared" si="1"/>
        <v>22</v>
      </c>
      <c r="L15" s="2">
        <f t="shared" si="1"/>
        <v>1</v>
      </c>
      <c r="M15" s="2">
        <f t="shared" si="1"/>
        <v>147</v>
      </c>
      <c r="N15" s="2">
        <f t="shared" si="1"/>
        <v>29</v>
      </c>
      <c r="O15" s="2">
        <f t="shared" si="1"/>
        <v>277</v>
      </c>
      <c r="P15" s="2">
        <f t="shared" si="1"/>
        <v>242</v>
      </c>
      <c r="Q15" s="2">
        <f t="shared" si="1"/>
        <v>3182</v>
      </c>
      <c r="R15" s="2">
        <f t="shared" si="1"/>
        <v>10</v>
      </c>
      <c r="S15" s="2">
        <f t="shared" si="1"/>
        <v>10</v>
      </c>
      <c r="T15" s="2">
        <f t="shared" si="1"/>
        <v>0</v>
      </c>
      <c r="U15" s="2">
        <f t="shared" si="1"/>
        <v>0</v>
      </c>
      <c r="V15" s="2">
        <f t="shared" si="1"/>
        <v>0</v>
      </c>
      <c r="W15" s="42">
        <f>SUM(E15:F15)/$B$15*100</f>
        <v>98.25103074345313</v>
      </c>
      <c r="X15" s="42">
        <f>SUM(G15:H15)/$B$15*100</f>
        <v>0.21085528173654383</v>
      </c>
      <c r="Y15" s="43">
        <f>SUM(M15:N15)/$B$15*100</f>
        <v>0.33134401415742604</v>
      </c>
      <c r="Z15" s="17"/>
    </row>
    <row r="16" spans="1:26" ht="13.5" customHeight="1">
      <c r="A16" s="4" t="s">
        <v>41</v>
      </c>
      <c r="B16" s="2">
        <f aca="true" t="shared" si="2" ref="B16:V16">SUM(B62,B66,B71,B77,B85,B89)</f>
        <v>2452</v>
      </c>
      <c r="C16" s="2">
        <f t="shared" si="2"/>
        <v>1230</v>
      </c>
      <c r="D16" s="2">
        <f t="shared" si="2"/>
        <v>1222</v>
      </c>
      <c r="E16" s="2">
        <f t="shared" si="2"/>
        <v>1207</v>
      </c>
      <c r="F16" s="2">
        <f t="shared" si="2"/>
        <v>1211</v>
      </c>
      <c r="G16" s="2">
        <f t="shared" si="2"/>
        <v>1</v>
      </c>
      <c r="H16" s="2">
        <f t="shared" si="2"/>
        <v>2</v>
      </c>
      <c r="I16" s="2">
        <f t="shared" si="2"/>
        <v>0</v>
      </c>
      <c r="J16" s="2">
        <f t="shared" si="2"/>
        <v>0</v>
      </c>
      <c r="K16" s="2">
        <f t="shared" si="2"/>
        <v>5</v>
      </c>
      <c r="L16" s="2">
        <f t="shared" si="2"/>
        <v>0</v>
      </c>
      <c r="M16" s="2">
        <f t="shared" si="2"/>
        <v>9</v>
      </c>
      <c r="N16" s="2">
        <f t="shared" si="2"/>
        <v>2</v>
      </c>
      <c r="O16" s="2">
        <f t="shared" si="2"/>
        <v>8</v>
      </c>
      <c r="P16" s="2">
        <f t="shared" si="2"/>
        <v>7</v>
      </c>
      <c r="Q16" s="2">
        <f t="shared" si="2"/>
        <v>42</v>
      </c>
      <c r="R16" s="2">
        <f t="shared" si="2"/>
        <v>0</v>
      </c>
      <c r="S16" s="2">
        <f t="shared" si="2"/>
        <v>0</v>
      </c>
      <c r="T16" s="2">
        <f t="shared" si="2"/>
        <v>0</v>
      </c>
      <c r="U16" s="2">
        <f t="shared" si="2"/>
        <v>0</v>
      </c>
      <c r="V16" s="2">
        <f t="shared" si="2"/>
        <v>0</v>
      </c>
      <c r="W16" s="42">
        <f>SUM(E16:F16)/$B$16*100</f>
        <v>98.61337683523655</v>
      </c>
      <c r="X16" s="42">
        <f>SUM(G16:H16)/$B$16*100</f>
        <v>0.12234910277324632</v>
      </c>
      <c r="Y16" s="43">
        <f>SUM(M16:N16)/$B$16*100</f>
        <v>0.4486133768352365</v>
      </c>
      <c r="Z16" s="17"/>
    </row>
    <row r="17" spans="1:26" ht="13.5" customHeight="1">
      <c r="A17" s="13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4"/>
      <c r="X17" s="44"/>
      <c r="Y17" s="53"/>
      <c r="Z17" s="55"/>
    </row>
    <row r="18" spans="1:26" ht="13.5" customHeight="1">
      <c r="A18" s="4" t="s">
        <v>42</v>
      </c>
      <c r="B18" s="2">
        <f>SUM(B19:B24)</f>
        <v>8689</v>
      </c>
      <c r="C18" s="2">
        <f>SUM(C19:C24)</f>
        <v>4510</v>
      </c>
      <c r="D18" s="2">
        <f aca="true" t="shared" si="3" ref="D18:V18">SUM(D19:D24)</f>
        <v>4179</v>
      </c>
      <c r="E18" s="2">
        <f t="shared" si="3"/>
        <v>4422</v>
      </c>
      <c r="F18" s="2">
        <f t="shared" si="3"/>
        <v>4129</v>
      </c>
      <c r="G18" s="2">
        <f t="shared" si="3"/>
        <v>9</v>
      </c>
      <c r="H18" s="2">
        <f t="shared" si="3"/>
        <v>4</v>
      </c>
      <c r="I18" s="2">
        <f t="shared" si="3"/>
        <v>3</v>
      </c>
      <c r="J18" s="2">
        <f t="shared" si="3"/>
        <v>4</v>
      </c>
      <c r="K18" s="2">
        <f t="shared" si="3"/>
        <v>5</v>
      </c>
      <c r="L18" s="2">
        <f t="shared" si="3"/>
        <v>0</v>
      </c>
      <c r="M18" s="2">
        <f t="shared" si="3"/>
        <v>27</v>
      </c>
      <c r="N18" s="2">
        <f t="shared" si="3"/>
        <v>1</v>
      </c>
      <c r="O18" s="2">
        <f t="shared" si="3"/>
        <v>44</v>
      </c>
      <c r="P18" s="2">
        <f t="shared" si="3"/>
        <v>41</v>
      </c>
      <c r="Q18" s="2">
        <f t="shared" si="3"/>
        <v>319</v>
      </c>
      <c r="R18" s="2">
        <f t="shared" si="3"/>
        <v>0</v>
      </c>
      <c r="S18" s="2">
        <f t="shared" si="3"/>
        <v>0</v>
      </c>
      <c r="T18" s="2">
        <f t="shared" si="3"/>
        <v>0</v>
      </c>
      <c r="U18" s="2">
        <f t="shared" si="3"/>
        <v>0</v>
      </c>
      <c r="V18" s="2">
        <f t="shared" si="3"/>
        <v>0</v>
      </c>
      <c r="W18" s="42">
        <f>SUM(E18:F18)/$B$18*100</f>
        <v>98.41178501553689</v>
      </c>
      <c r="X18" s="42">
        <f>SUM(G18:H18)/$B$18*100</f>
        <v>0.14961445505811946</v>
      </c>
      <c r="Y18" s="43">
        <f>SUM(M18:N18)/$B$18*100</f>
        <v>0.3222465185867188</v>
      </c>
      <c r="Z18" s="17"/>
    </row>
    <row r="19" spans="1:26" ht="13.5" customHeight="1">
      <c r="A19" s="14" t="s">
        <v>43</v>
      </c>
      <c r="B19" s="2">
        <f aca="true" t="shared" si="4" ref="B19:B60">SUM(C19:D19)</f>
        <v>1308</v>
      </c>
      <c r="C19" s="2">
        <v>648</v>
      </c>
      <c r="D19" s="2">
        <v>660</v>
      </c>
      <c r="E19" s="2">
        <v>633</v>
      </c>
      <c r="F19" s="2">
        <v>649</v>
      </c>
      <c r="G19" s="2">
        <v>2</v>
      </c>
      <c r="H19" s="2">
        <v>2</v>
      </c>
      <c r="I19" s="2">
        <v>1</v>
      </c>
      <c r="J19" s="2">
        <v>0</v>
      </c>
      <c r="K19" s="2">
        <v>2</v>
      </c>
      <c r="L19" s="2">
        <v>0</v>
      </c>
      <c r="M19" s="2">
        <v>3</v>
      </c>
      <c r="N19" s="2">
        <v>0</v>
      </c>
      <c r="O19" s="2">
        <v>7</v>
      </c>
      <c r="P19" s="2">
        <v>9</v>
      </c>
      <c r="Q19" s="2">
        <v>27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47">
        <v>98.0122324159021</v>
      </c>
      <c r="X19" s="47">
        <v>0.30581039755351</v>
      </c>
      <c r="Y19" s="48">
        <v>0.22935779816513</v>
      </c>
      <c r="Z19" s="17"/>
    </row>
    <row r="20" spans="1:26" ht="13.5" customHeight="1">
      <c r="A20" s="14" t="s">
        <v>44</v>
      </c>
      <c r="B20" s="2">
        <f t="shared" si="4"/>
        <v>1553</v>
      </c>
      <c r="C20" s="2">
        <v>819</v>
      </c>
      <c r="D20" s="2">
        <v>734</v>
      </c>
      <c r="E20" s="2">
        <v>808</v>
      </c>
      <c r="F20" s="2">
        <v>725</v>
      </c>
      <c r="G20" s="2">
        <v>0</v>
      </c>
      <c r="H20" s="2">
        <v>0</v>
      </c>
      <c r="I20" s="2">
        <v>0</v>
      </c>
      <c r="J20" s="2">
        <v>2</v>
      </c>
      <c r="K20" s="2">
        <v>2</v>
      </c>
      <c r="L20" s="2">
        <v>0</v>
      </c>
      <c r="M20" s="2">
        <v>4</v>
      </c>
      <c r="N20" s="2">
        <v>0</v>
      </c>
      <c r="O20" s="2">
        <v>5</v>
      </c>
      <c r="P20" s="2">
        <v>7</v>
      </c>
      <c r="Q20" s="2">
        <v>54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47">
        <v>98.7121699935608</v>
      </c>
      <c r="X20" s="47">
        <v>0</v>
      </c>
      <c r="Y20" s="48">
        <v>0.25756600128783</v>
      </c>
      <c r="Z20" s="17"/>
    </row>
    <row r="21" spans="1:26" ht="13.5" customHeight="1">
      <c r="A21" s="14" t="s">
        <v>45</v>
      </c>
      <c r="B21" s="2">
        <f t="shared" si="4"/>
        <v>1238</v>
      </c>
      <c r="C21" s="2">
        <v>609</v>
      </c>
      <c r="D21" s="2">
        <v>629</v>
      </c>
      <c r="E21" s="2">
        <v>600</v>
      </c>
      <c r="F21" s="2">
        <v>627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2</v>
      </c>
      <c r="N21" s="2">
        <v>0</v>
      </c>
      <c r="O21" s="2">
        <v>6</v>
      </c>
      <c r="P21" s="2">
        <v>2</v>
      </c>
      <c r="Q21" s="2">
        <v>86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47">
        <v>99.1114701130856</v>
      </c>
      <c r="X21" s="47">
        <v>0.08077544426494</v>
      </c>
      <c r="Y21" s="48">
        <v>0.16155088852988</v>
      </c>
      <c r="Z21" s="17"/>
    </row>
    <row r="22" spans="1:26" ht="13.5" customHeight="1">
      <c r="A22" s="14" t="s">
        <v>46</v>
      </c>
      <c r="B22" s="2">
        <f t="shared" si="4"/>
        <v>1400</v>
      </c>
      <c r="C22" s="2">
        <v>744</v>
      </c>
      <c r="D22" s="2">
        <v>656</v>
      </c>
      <c r="E22" s="2">
        <v>711</v>
      </c>
      <c r="F22" s="2">
        <v>641</v>
      </c>
      <c r="G22" s="2">
        <v>3</v>
      </c>
      <c r="H22" s="2">
        <v>0</v>
      </c>
      <c r="I22" s="2">
        <v>0</v>
      </c>
      <c r="J22" s="2">
        <v>1</v>
      </c>
      <c r="K22" s="2">
        <v>1</v>
      </c>
      <c r="L22" s="2">
        <v>0</v>
      </c>
      <c r="M22" s="2">
        <v>12</v>
      </c>
      <c r="N22" s="2">
        <v>1</v>
      </c>
      <c r="O22" s="2">
        <v>17</v>
      </c>
      <c r="P22" s="2">
        <v>13</v>
      </c>
      <c r="Q22" s="2">
        <v>22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47">
        <v>96.5714285714285</v>
      </c>
      <c r="X22" s="47">
        <v>0.21428571428571</v>
      </c>
      <c r="Y22" s="48">
        <v>0.92857142857142</v>
      </c>
      <c r="Z22" s="17"/>
    </row>
    <row r="23" spans="1:26" ht="13.5" customHeight="1">
      <c r="A23" s="14" t="s">
        <v>47</v>
      </c>
      <c r="B23" s="2">
        <f t="shared" si="4"/>
        <v>1343</v>
      </c>
      <c r="C23" s="2">
        <v>704</v>
      </c>
      <c r="D23" s="2">
        <v>639</v>
      </c>
      <c r="E23" s="2">
        <v>694</v>
      </c>
      <c r="F23" s="2">
        <v>633</v>
      </c>
      <c r="G23" s="2">
        <v>2</v>
      </c>
      <c r="H23" s="2">
        <v>2</v>
      </c>
      <c r="I23" s="2">
        <v>1</v>
      </c>
      <c r="J23" s="2">
        <v>0</v>
      </c>
      <c r="K23" s="2">
        <v>0</v>
      </c>
      <c r="L23" s="2">
        <v>0</v>
      </c>
      <c r="M23" s="2">
        <v>3</v>
      </c>
      <c r="N23" s="2">
        <v>0</v>
      </c>
      <c r="O23" s="2">
        <v>4</v>
      </c>
      <c r="P23" s="2">
        <v>4</v>
      </c>
      <c r="Q23" s="2">
        <v>30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47">
        <v>98.8086373790022</v>
      </c>
      <c r="X23" s="47">
        <v>0.29784065524944</v>
      </c>
      <c r="Y23" s="48">
        <v>0.22338049143708</v>
      </c>
      <c r="Z23" s="17"/>
    </row>
    <row r="24" spans="1:26" ht="13.5" customHeight="1">
      <c r="A24" s="14" t="s">
        <v>48</v>
      </c>
      <c r="B24" s="2">
        <f t="shared" si="4"/>
        <v>1847</v>
      </c>
      <c r="C24" s="2">
        <v>986</v>
      </c>
      <c r="D24" s="2">
        <v>861</v>
      </c>
      <c r="E24" s="2">
        <v>976</v>
      </c>
      <c r="F24" s="2">
        <v>854</v>
      </c>
      <c r="G24" s="2">
        <v>1</v>
      </c>
      <c r="H24" s="2">
        <v>0</v>
      </c>
      <c r="I24" s="2">
        <v>1</v>
      </c>
      <c r="J24" s="2">
        <v>1</v>
      </c>
      <c r="K24" s="2">
        <v>0</v>
      </c>
      <c r="L24" s="2">
        <v>0</v>
      </c>
      <c r="M24" s="2">
        <v>3</v>
      </c>
      <c r="N24" s="2">
        <v>0</v>
      </c>
      <c r="O24" s="2">
        <v>5</v>
      </c>
      <c r="P24" s="2">
        <v>6</v>
      </c>
      <c r="Q24" s="2">
        <v>100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47">
        <v>99.0795885219274</v>
      </c>
      <c r="X24" s="47">
        <v>0.05414185165132</v>
      </c>
      <c r="Y24" s="48">
        <v>0.16242555495397</v>
      </c>
      <c r="Z24" s="17"/>
    </row>
    <row r="25" spans="1:26" ht="13.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7"/>
      <c r="X25" s="47"/>
      <c r="Y25" s="48"/>
      <c r="Z25" s="17"/>
    </row>
    <row r="26" spans="1:26" ht="13.5" customHeight="1">
      <c r="A26" s="4" t="s">
        <v>49</v>
      </c>
      <c r="B26" s="2">
        <f t="shared" si="4"/>
        <v>628</v>
      </c>
      <c r="C26" s="2">
        <v>312</v>
      </c>
      <c r="D26" s="2">
        <v>316</v>
      </c>
      <c r="E26" s="2">
        <v>312</v>
      </c>
      <c r="F26" s="2">
        <v>313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2</v>
      </c>
      <c r="Q26" s="2">
        <v>59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47">
        <v>99.5222929936306</v>
      </c>
      <c r="X26" s="47">
        <v>0</v>
      </c>
      <c r="Y26" s="48">
        <v>0</v>
      </c>
      <c r="Z26" s="17"/>
    </row>
    <row r="27" spans="1:26" ht="13.5" customHeight="1">
      <c r="A27" s="4" t="s">
        <v>50</v>
      </c>
      <c r="B27" s="2">
        <f t="shared" si="4"/>
        <v>4110</v>
      </c>
      <c r="C27" s="2">
        <v>1882</v>
      </c>
      <c r="D27" s="2">
        <v>2228</v>
      </c>
      <c r="E27" s="2">
        <v>1848</v>
      </c>
      <c r="F27" s="2">
        <v>2197</v>
      </c>
      <c r="G27" s="2">
        <v>4</v>
      </c>
      <c r="H27" s="2">
        <v>3</v>
      </c>
      <c r="I27" s="2">
        <v>7</v>
      </c>
      <c r="J27" s="2">
        <v>5</v>
      </c>
      <c r="K27" s="2">
        <v>0</v>
      </c>
      <c r="L27" s="2">
        <v>0</v>
      </c>
      <c r="M27" s="2">
        <v>5</v>
      </c>
      <c r="N27" s="2">
        <v>6</v>
      </c>
      <c r="O27" s="2">
        <v>18</v>
      </c>
      <c r="P27" s="2">
        <v>17</v>
      </c>
      <c r="Q27" s="2">
        <v>438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47">
        <v>98.4184914841849</v>
      </c>
      <c r="X27" s="47">
        <v>0.17031630170316</v>
      </c>
      <c r="Y27" s="48">
        <v>0.26763990267639</v>
      </c>
      <c r="Z27" s="17"/>
    </row>
    <row r="28" spans="1:26" ht="13.5" customHeight="1">
      <c r="A28" s="4" t="s">
        <v>51</v>
      </c>
      <c r="B28" s="2">
        <f t="shared" si="4"/>
        <v>4945</v>
      </c>
      <c r="C28" s="2">
        <v>2612</v>
      </c>
      <c r="D28" s="2">
        <v>2333</v>
      </c>
      <c r="E28" s="2">
        <v>2571</v>
      </c>
      <c r="F28" s="2">
        <v>2299</v>
      </c>
      <c r="G28" s="2">
        <v>14</v>
      </c>
      <c r="H28" s="2">
        <v>7</v>
      </c>
      <c r="I28" s="2">
        <v>0</v>
      </c>
      <c r="J28" s="2">
        <v>2</v>
      </c>
      <c r="K28" s="2">
        <v>1</v>
      </c>
      <c r="L28" s="2">
        <v>0</v>
      </c>
      <c r="M28" s="2">
        <v>11</v>
      </c>
      <c r="N28" s="2">
        <v>5</v>
      </c>
      <c r="O28" s="2">
        <v>15</v>
      </c>
      <c r="P28" s="2">
        <v>20</v>
      </c>
      <c r="Q28" s="2">
        <v>286</v>
      </c>
      <c r="R28" s="2">
        <v>1</v>
      </c>
      <c r="S28" s="2">
        <v>1</v>
      </c>
      <c r="T28" s="2">
        <v>0</v>
      </c>
      <c r="U28" s="2">
        <v>0</v>
      </c>
      <c r="V28" s="2">
        <v>0</v>
      </c>
      <c r="W28" s="47">
        <v>98.4833164812942</v>
      </c>
      <c r="X28" s="47">
        <v>0.42467138523761</v>
      </c>
      <c r="Y28" s="48">
        <v>0.3437815975733</v>
      </c>
      <c r="Z28" s="17"/>
    </row>
    <row r="29" spans="1:26" ht="13.5" customHeight="1">
      <c r="A29" s="4" t="s">
        <v>52</v>
      </c>
      <c r="B29" s="2">
        <f t="shared" si="4"/>
        <v>416</v>
      </c>
      <c r="C29" s="2">
        <v>231</v>
      </c>
      <c r="D29" s="2">
        <v>185</v>
      </c>
      <c r="E29" s="2">
        <v>225</v>
      </c>
      <c r="F29" s="2">
        <v>185</v>
      </c>
      <c r="G29" s="2">
        <v>1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3</v>
      </c>
      <c r="N29" s="2">
        <v>0</v>
      </c>
      <c r="O29" s="2">
        <v>1</v>
      </c>
      <c r="P29" s="2">
        <v>0</v>
      </c>
      <c r="Q29" s="2">
        <v>5</v>
      </c>
      <c r="R29" s="2">
        <v>2</v>
      </c>
      <c r="S29" s="2">
        <v>2</v>
      </c>
      <c r="T29" s="2">
        <v>0</v>
      </c>
      <c r="U29" s="2">
        <v>0</v>
      </c>
      <c r="V29" s="2">
        <v>0</v>
      </c>
      <c r="W29" s="47">
        <v>98.5576923076923</v>
      </c>
      <c r="X29" s="47">
        <v>0.24038461538461</v>
      </c>
      <c r="Y29" s="48">
        <v>1.20192307692307</v>
      </c>
      <c r="Z29" s="17"/>
    </row>
    <row r="30" spans="1:26" ht="13.5" customHeight="1">
      <c r="A30" s="4" t="s">
        <v>53</v>
      </c>
      <c r="B30" s="2">
        <f t="shared" si="4"/>
        <v>1321</v>
      </c>
      <c r="C30" s="2">
        <v>676</v>
      </c>
      <c r="D30" s="2">
        <v>645</v>
      </c>
      <c r="E30" s="2">
        <v>665</v>
      </c>
      <c r="F30" s="2">
        <v>635</v>
      </c>
      <c r="G30" s="2">
        <v>0</v>
      </c>
      <c r="H30" s="2">
        <v>0</v>
      </c>
      <c r="I30" s="2">
        <v>2</v>
      </c>
      <c r="J30" s="2">
        <v>2</v>
      </c>
      <c r="K30" s="2">
        <v>0</v>
      </c>
      <c r="L30" s="2">
        <v>0</v>
      </c>
      <c r="M30" s="2">
        <v>1</v>
      </c>
      <c r="N30" s="2">
        <v>1</v>
      </c>
      <c r="O30" s="2">
        <v>8</v>
      </c>
      <c r="P30" s="2">
        <v>7</v>
      </c>
      <c r="Q30" s="2">
        <v>6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47">
        <v>98.4102952308857</v>
      </c>
      <c r="X30" s="47">
        <v>0</v>
      </c>
      <c r="Y30" s="48">
        <v>0.15140045420136</v>
      </c>
      <c r="Z30" s="17"/>
    </row>
    <row r="31" spans="1:26" ht="13.5" customHeight="1">
      <c r="A31" s="4" t="s">
        <v>54</v>
      </c>
      <c r="B31" s="2">
        <f t="shared" si="4"/>
        <v>4179</v>
      </c>
      <c r="C31" s="2">
        <v>2084</v>
      </c>
      <c r="D31" s="2">
        <v>2095</v>
      </c>
      <c r="E31" s="2">
        <v>2047</v>
      </c>
      <c r="F31" s="2">
        <v>2059</v>
      </c>
      <c r="G31" s="2">
        <v>10</v>
      </c>
      <c r="H31" s="2">
        <v>11</v>
      </c>
      <c r="I31" s="2">
        <v>3</v>
      </c>
      <c r="J31" s="2">
        <v>3</v>
      </c>
      <c r="K31" s="2">
        <v>0</v>
      </c>
      <c r="L31" s="2">
        <v>0</v>
      </c>
      <c r="M31" s="2">
        <v>9</v>
      </c>
      <c r="N31" s="2">
        <v>2</v>
      </c>
      <c r="O31" s="2">
        <v>15</v>
      </c>
      <c r="P31" s="2">
        <v>20</v>
      </c>
      <c r="Q31" s="2">
        <v>394</v>
      </c>
      <c r="R31" s="2">
        <v>1</v>
      </c>
      <c r="S31" s="2">
        <v>1</v>
      </c>
      <c r="T31" s="2">
        <v>0</v>
      </c>
      <c r="U31" s="2">
        <v>0</v>
      </c>
      <c r="V31" s="2">
        <v>0</v>
      </c>
      <c r="W31" s="47">
        <v>98.2531706149796</v>
      </c>
      <c r="X31" s="47">
        <v>0.50251256281407</v>
      </c>
      <c r="Y31" s="48">
        <v>0.28715003589375</v>
      </c>
      <c r="Z31" s="17"/>
    </row>
    <row r="32" spans="1:26" ht="13.5" customHeight="1">
      <c r="A32" s="4" t="s">
        <v>55</v>
      </c>
      <c r="B32" s="2">
        <f t="shared" si="4"/>
        <v>1476</v>
      </c>
      <c r="C32" s="2">
        <v>789</v>
      </c>
      <c r="D32" s="2">
        <v>687</v>
      </c>
      <c r="E32" s="2">
        <v>773</v>
      </c>
      <c r="F32" s="2">
        <v>673</v>
      </c>
      <c r="G32" s="2">
        <v>0</v>
      </c>
      <c r="H32" s="2">
        <v>0</v>
      </c>
      <c r="I32" s="2">
        <v>1</v>
      </c>
      <c r="J32" s="2">
        <v>1</v>
      </c>
      <c r="K32" s="2">
        <v>0</v>
      </c>
      <c r="L32" s="2">
        <v>0</v>
      </c>
      <c r="M32" s="2">
        <v>7</v>
      </c>
      <c r="N32" s="2">
        <v>2</v>
      </c>
      <c r="O32" s="2">
        <v>8</v>
      </c>
      <c r="P32" s="2">
        <v>11</v>
      </c>
      <c r="Q32" s="2">
        <v>269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47">
        <v>97.9674796747967</v>
      </c>
      <c r="X32" s="47">
        <v>0</v>
      </c>
      <c r="Y32" s="48">
        <v>0.60975609756097</v>
      </c>
      <c r="Z32" s="17"/>
    </row>
    <row r="33" spans="1:26" ht="13.5" customHeight="1">
      <c r="A33" s="4" t="s">
        <v>56</v>
      </c>
      <c r="B33" s="2">
        <f t="shared" si="4"/>
        <v>832</v>
      </c>
      <c r="C33" s="2">
        <v>439</v>
      </c>
      <c r="D33" s="2">
        <v>393</v>
      </c>
      <c r="E33" s="2">
        <v>431</v>
      </c>
      <c r="F33" s="2">
        <v>388</v>
      </c>
      <c r="G33" s="2">
        <v>0</v>
      </c>
      <c r="H33" s="2">
        <v>0</v>
      </c>
      <c r="I33" s="2">
        <v>1</v>
      </c>
      <c r="J33" s="2">
        <v>2</v>
      </c>
      <c r="K33" s="2">
        <v>0</v>
      </c>
      <c r="L33" s="2">
        <v>0</v>
      </c>
      <c r="M33" s="2">
        <v>4</v>
      </c>
      <c r="N33" s="2">
        <v>0</v>
      </c>
      <c r="O33" s="2">
        <v>3</v>
      </c>
      <c r="P33" s="2">
        <v>3</v>
      </c>
      <c r="Q33" s="2">
        <v>11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47">
        <v>98.4375</v>
      </c>
      <c r="X33" s="47">
        <v>0</v>
      </c>
      <c r="Y33" s="48">
        <v>0.48076923076923</v>
      </c>
      <c r="Z33" s="17"/>
    </row>
    <row r="34" spans="1:26" ht="13.5" customHeight="1">
      <c r="A34" s="4" t="s">
        <v>57</v>
      </c>
      <c r="B34" s="2">
        <f t="shared" si="4"/>
        <v>1256</v>
      </c>
      <c r="C34" s="2">
        <v>673</v>
      </c>
      <c r="D34" s="2">
        <v>583</v>
      </c>
      <c r="E34" s="2">
        <v>666</v>
      </c>
      <c r="F34" s="2">
        <v>579</v>
      </c>
      <c r="G34" s="2">
        <v>1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6</v>
      </c>
      <c r="P34" s="2">
        <v>3</v>
      </c>
      <c r="Q34" s="2">
        <v>21</v>
      </c>
      <c r="R34" s="2">
        <v>1</v>
      </c>
      <c r="S34" s="2">
        <v>1</v>
      </c>
      <c r="T34" s="2">
        <v>0</v>
      </c>
      <c r="U34" s="2">
        <v>0</v>
      </c>
      <c r="V34" s="2">
        <v>0</v>
      </c>
      <c r="W34" s="47">
        <v>99.124203821656</v>
      </c>
      <c r="X34" s="47">
        <v>0.0796178343949</v>
      </c>
      <c r="Y34" s="48">
        <v>0.0796178343949</v>
      </c>
      <c r="Z34" s="17"/>
    </row>
    <row r="35" spans="1:26" ht="13.5" customHeight="1">
      <c r="A35" s="4" t="s">
        <v>58</v>
      </c>
      <c r="B35" s="2">
        <f t="shared" si="4"/>
        <v>1468</v>
      </c>
      <c r="C35" s="2">
        <v>717</v>
      </c>
      <c r="D35" s="2">
        <v>751</v>
      </c>
      <c r="E35" s="2">
        <v>709</v>
      </c>
      <c r="F35" s="2">
        <v>735</v>
      </c>
      <c r="G35" s="2">
        <v>0</v>
      </c>
      <c r="H35" s="2">
        <v>2</v>
      </c>
      <c r="I35" s="2">
        <v>1</v>
      </c>
      <c r="J35" s="2">
        <v>1</v>
      </c>
      <c r="K35" s="2">
        <v>2</v>
      </c>
      <c r="L35" s="2">
        <v>0</v>
      </c>
      <c r="M35" s="2">
        <v>2</v>
      </c>
      <c r="N35" s="2">
        <v>0</v>
      </c>
      <c r="O35" s="2">
        <v>3</v>
      </c>
      <c r="P35" s="2">
        <v>13</v>
      </c>
      <c r="Q35" s="2">
        <v>33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47">
        <v>98.3651226158038</v>
      </c>
      <c r="X35" s="47">
        <v>0.13623978201634</v>
      </c>
      <c r="Y35" s="48">
        <v>0.13623978201634</v>
      </c>
      <c r="Z35" s="17"/>
    </row>
    <row r="36" spans="1:26" ht="13.5" customHeight="1">
      <c r="A36" s="4" t="s">
        <v>59</v>
      </c>
      <c r="B36" s="2">
        <f t="shared" si="4"/>
        <v>615</v>
      </c>
      <c r="C36" s="2">
        <v>321</v>
      </c>
      <c r="D36" s="2">
        <v>294</v>
      </c>
      <c r="E36" s="2">
        <v>307</v>
      </c>
      <c r="F36" s="2">
        <v>286</v>
      </c>
      <c r="G36" s="2">
        <v>0</v>
      </c>
      <c r="H36" s="2">
        <v>0</v>
      </c>
      <c r="I36" s="2">
        <v>0</v>
      </c>
      <c r="J36" s="2">
        <v>0</v>
      </c>
      <c r="K36" s="2">
        <v>4</v>
      </c>
      <c r="L36" s="2">
        <v>1</v>
      </c>
      <c r="M36" s="2">
        <v>2</v>
      </c>
      <c r="N36" s="2">
        <v>0</v>
      </c>
      <c r="O36" s="2">
        <v>8</v>
      </c>
      <c r="P36" s="2">
        <v>7</v>
      </c>
      <c r="Q36" s="2">
        <v>8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47">
        <v>96.4227642276423</v>
      </c>
      <c r="X36" s="47">
        <v>0</v>
      </c>
      <c r="Y36" s="48">
        <v>0.32520325203252</v>
      </c>
      <c r="Z36" s="17"/>
    </row>
    <row r="37" spans="1:26" ht="13.5" customHeight="1">
      <c r="A37" s="4" t="s">
        <v>60</v>
      </c>
      <c r="B37" s="2">
        <f t="shared" si="4"/>
        <v>630</v>
      </c>
      <c r="C37" s="2">
        <v>312</v>
      </c>
      <c r="D37" s="2">
        <v>318</v>
      </c>
      <c r="E37" s="2">
        <v>305</v>
      </c>
      <c r="F37" s="2">
        <v>313</v>
      </c>
      <c r="G37" s="2">
        <v>1</v>
      </c>
      <c r="H37" s="2">
        <v>1</v>
      </c>
      <c r="I37" s="2">
        <v>1</v>
      </c>
      <c r="J37" s="2">
        <v>0</v>
      </c>
      <c r="K37" s="2">
        <v>0</v>
      </c>
      <c r="L37" s="2">
        <v>0</v>
      </c>
      <c r="M37" s="2">
        <v>2</v>
      </c>
      <c r="N37" s="2">
        <v>0</v>
      </c>
      <c r="O37" s="2">
        <v>3</v>
      </c>
      <c r="P37" s="2">
        <v>4</v>
      </c>
      <c r="Q37" s="2">
        <v>6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47">
        <v>98.0952380952381</v>
      </c>
      <c r="X37" s="47">
        <v>0.31746031746031</v>
      </c>
      <c r="Y37" s="48">
        <v>0.31746031746031</v>
      </c>
      <c r="Z37" s="17"/>
    </row>
    <row r="38" spans="1:26" ht="13.5" customHeight="1">
      <c r="A38" s="4" t="s">
        <v>61</v>
      </c>
      <c r="B38" s="2">
        <f t="shared" si="4"/>
        <v>1595</v>
      </c>
      <c r="C38" s="2">
        <v>893</v>
      </c>
      <c r="D38" s="2">
        <v>702</v>
      </c>
      <c r="E38" s="2">
        <v>883</v>
      </c>
      <c r="F38" s="2">
        <v>696</v>
      </c>
      <c r="G38" s="2">
        <v>0</v>
      </c>
      <c r="H38" s="2">
        <v>1</v>
      </c>
      <c r="I38" s="2">
        <v>2</v>
      </c>
      <c r="J38" s="2">
        <v>2</v>
      </c>
      <c r="K38" s="2">
        <v>0</v>
      </c>
      <c r="L38" s="2">
        <v>0</v>
      </c>
      <c r="M38" s="2">
        <v>5</v>
      </c>
      <c r="N38" s="2">
        <v>0</v>
      </c>
      <c r="O38" s="2">
        <v>3</v>
      </c>
      <c r="P38" s="2">
        <v>3</v>
      </c>
      <c r="Q38" s="2">
        <v>75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47">
        <v>98.9968652037617</v>
      </c>
      <c r="X38" s="47">
        <v>0.06269592476489</v>
      </c>
      <c r="Y38" s="48">
        <v>0.31347962382445</v>
      </c>
      <c r="Z38" s="17"/>
    </row>
    <row r="39" spans="1:26" ht="13.5" customHeight="1">
      <c r="A39" s="4" t="s">
        <v>62</v>
      </c>
      <c r="B39" s="2">
        <f t="shared" si="4"/>
        <v>3489</v>
      </c>
      <c r="C39" s="2">
        <v>1782</v>
      </c>
      <c r="D39" s="2">
        <v>1707</v>
      </c>
      <c r="E39" s="2">
        <v>1749</v>
      </c>
      <c r="F39" s="2">
        <v>1686</v>
      </c>
      <c r="G39" s="2">
        <v>3</v>
      </c>
      <c r="H39" s="2">
        <v>4</v>
      </c>
      <c r="I39" s="2">
        <v>8</v>
      </c>
      <c r="J39" s="2">
        <v>7</v>
      </c>
      <c r="K39" s="2">
        <v>1</v>
      </c>
      <c r="L39" s="2">
        <v>0</v>
      </c>
      <c r="M39" s="2">
        <v>7</v>
      </c>
      <c r="N39" s="2">
        <v>1</v>
      </c>
      <c r="O39" s="2">
        <v>14</v>
      </c>
      <c r="P39" s="2">
        <v>9</v>
      </c>
      <c r="Q39" s="2">
        <v>360</v>
      </c>
      <c r="R39" s="2">
        <v>2</v>
      </c>
      <c r="S39" s="2">
        <v>2</v>
      </c>
      <c r="T39" s="2">
        <v>0</v>
      </c>
      <c r="U39" s="2">
        <v>0</v>
      </c>
      <c r="V39" s="2">
        <v>0</v>
      </c>
      <c r="W39" s="47">
        <v>98.4522785898538</v>
      </c>
      <c r="X39" s="47">
        <v>0.20063055316709</v>
      </c>
      <c r="Y39" s="48">
        <v>0.28661507595299</v>
      </c>
      <c r="Z39" s="17"/>
    </row>
    <row r="40" spans="1:26" ht="13.5" customHeight="1">
      <c r="A40" s="4" t="s">
        <v>63</v>
      </c>
      <c r="B40" s="2">
        <f t="shared" si="4"/>
        <v>146</v>
      </c>
      <c r="C40" s="2">
        <v>73</v>
      </c>
      <c r="D40" s="2">
        <v>73</v>
      </c>
      <c r="E40" s="2">
        <v>72</v>
      </c>
      <c r="F40" s="2">
        <v>72</v>
      </c>
      <c r="G40" s="2">
        <v>0</v>
      </c>
      <c r="H40" s="2">
        <v>0</v>
      </c>
      <c r="I40" s="2">
        <v>0</v>
      </c>
      <c r="J40" s="2">
        <v>1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3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47">
        <v>98.6301369863013</v>
      </c>
      <c r="X40" s="47">
        <v>0</v>
      </c>
      <c r="Y40" s="48">
        <v>0</v>
      </c>
      <c r="Z40" s="17"/>
    </row>
    <row r="41" spans="1:26" ht="13.5" customHeight="1">
      <c r="A41" s="4" t="s">
        <v>64</v>
      </c>
      <c r="B41" s="2">
        <f t="shared" si="4"/>
        <v>2594</v>
      </c>
      <c r="C41" s="2">
        <v>1307</v>
      </c>
      <c r="D41" s="2">
        <v>1287</v>
      </c>
      <c r="E41" s="2">
        <v>1260</v>
      </c>
      <c r="F41" s="2">
        <v>1255</v>
      </c>
      <c r="G41" s="2">
        <v>2</v>
      </c>
      <c r="H41" s="2">
        <v>3</v>
      </c>
      <c r="I41" s="2">
        <v>5</v>
      </c>
      <c r="J41" s="2">
        <v>3</v>
      </c>
      <c r="K41" s="2">
        <v>3</v>
      </c>
      <c r="L41" s="2">
        <v>0</v>
      </c>
      <c r="M41" s="2">
        <v>18</v>
      </c>
      <c r="N41" s="2">
        <v>4</v>
      </c>
      <c r="O41" s="2">
        <v>19</v>
      </c>
      <c r="P41" s="2">
        <v>22</v>
      </c>
      <c r="Q41" s="2">
        <v>33</v>
      </c>
      <c r="R41" s="2">
        <v>1</v>
      </c>
      <c r="S41" s="2">
        <v>1</v>
      </c>
      <c r="T41" s="2">
        <v>0</v>
      </c>
      <c r="U41" s="2">
        <v>0</v>
      </c>
      <c r="V41" s="2">
        <v>0</v>
      </c>
      <c r="W41" s="47">
        <v>96.9545104086353</v>
      </c>
      <c r="X41" s="47">
        <v>0.19275250578257</v>
      </c>
      <c r="Y41" s="48">
        <v>0.88666152659984</v>
      </c>
      <c r="Z41" s="17"/>
    </row>
    <row r="42" spans="1:26" ht="13.5" customHeight="1">
      <c r="A42" s="4" t="s">
        <v>65</v>
      </c>
      <c r="B42" s="2">
        <f t="shared" si="4"/>
        <v>1204</v>
      </c>
      <c r="C42" s="2">
        <v>615</v>
      </c>
      <c r="D42" s="2">
        <v>589</v>
      </c>
      <c r="E42" s="2">
        <v>599</v>
      </c>
      <c r="F42" s="2">
        <v>580</v>
      </c>
      <c r="G42" s="2">
        <v>8</v>
      </c>
      <c r="H42" s="2">
        <v>4</v>
      </c>
      <c r="I42" s="2">
        <v>1</v>
      </c>
      <c r="J42" s="2">
        <v>3</v>
      </c>
      <c r="K42" s="2">
        <v>0</v>
      </c>
      <c r="L42" s="2">
        <v>0</v>
      </c>
      <c r="M42" s="2">
        <v>1</v>
      </c>
      <c r="N42" s="2">
        <v>0</v>
      </c>
      <c r="O42" s="2">
        <v>6</v>
      </c>
      <c r="P42" s="2">
        <v>2</v>
      </c>
      <c r="Q42" s="2">
        <v>145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47">
        <v>97.9235880398671</v>
      </c>
      <c r="X42" s="47">
        <v>0.99667774086378</v>
      </c>
      <c r="Y42" s="48">
        <v>0.08305647840531</v>
      </c>
      <c r="Z42" s="17"/>
    </row>
    <row r="43" spans="1:26" ht="13.5" customHeight="1">
      <c r="A43" s="4" t="s">
        <v>66</v>
      </c>
      <c r="B43" s="2">
        <f t="shared" si="4"/>
        <v>1968</v>
      </c>
      <c r="C43" s="2">
        <v>1023</v>
      </c>
      <c r="D43" s="2">
        <v>945</v>
      </c>
      <c r="E43" s="2">
        <v>1005</v>
      </c>
      <c r="F43" s="2">
        <v>937</v>
      </c>
      <c r="G43" s="2">
        <v>1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1</v>
      </c>
      <c r="N43" s="2">
        <v>1</v>
      </c>
      <c r="O43" s="2">
        <v>16</v>
      </c>
      <c r="P43" s="2">
        <v>3</v>
      </c>
      <c r="Q43" s="2">
        <v>44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47">
        <v>98.6788617886179</v>
      </c>
      <c r="X43" s="47">
        <v>0.05081300813008</v>
      </c>
      <c r="Y43" s="48">
        <v>0.10162601626016</v>
      </c>
      <c r="Z43" s="17"/>
    </row>
    <row r="44" spans="1:26" ht="13.5" customHeight="1">
      <c r="A44" s="4" t="s">
        <v>67</v>
      </c>
      <c r="B44" s="2">
        <f t="shared" si="4"/>
        <v>1034</v>
      </c>
      <c r="C44" s="2">
        <v>532</v>
      </c>
      <c r="D44" s="2">
        <v>502</v>
      </c>
      <c r="E44" s="2">
        <v>521</v>
      </c>
      <c r="F44" s="2">
        <v>498</v>
      </c>
      <c r="G44" s="2">
        <v>4</v>
      </c>
      <c r="H44" s="2">
        <v>2</v>
      </c>
      <c r="I44" s="2">
        <v>1</v>
      </c>
      <c r="J44" s="2">
        <v>0</v>
      </c>
      <c r="K44" s="2">
        <v>0</v>
      </c>
      <c r="L44" s="2">
        <v>0</v>
      </c>
      <c r="M44" s="2">
        <v>3</v>
      </c>
      <c r="N44" s="2">
        <v>0</v>
      </c>
      <c r="O44" s="2">
        <v>3</v>
      </c>
      <c r="P44" s="2">
        <v>2</v>
      </c>
      <c r="Q44" s="2">
        <v>196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47">
        <v>98.5493230174081</v>
      </c>
      <c r="X44" s="47">
        <v>0.58027079303675</v>
      </c>
      <c r="Y44" s="48">
        <v>0.29013539651837</v>
      </c>
      <c r="Z44" s="17"/>
    </row>
    <row r="45" spans="1:26" ht="13.5" customHeight="1">
      <c r="A45" s="4" t="s">
        <v>68</v>
      </c>
      <c r="B45" s="2">
        <f t="shared" si="4"/>
        <v>246</v>
      </c>
      <c r="C45" s="2">
        <v>122</v>
      </c>
      <c r="D45" s="2">
        <v>124</v>
      </c>
      <c r="E45" s="2">
        <v>122</v>
      </c>
      <c r="F45" s="2">
        <v>123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</v>
      </c>
      <c r="O45" s="2">
        <v>0</v>
      </c>
      <c r="P45" s="2">
        <v>0</v>
      </c>
      <c r="Q45" s="2">
        <v>3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47">
        <v>99.5934959349593</v>
      </c>
      <c r="X45" s="47">
        <v>0</v>
      </c>
      <c r="Y45" s="48">
        <v>0.40650406504065</v>
      </c>
      <c r="Z45" s="17"/>
    </row>
    <row r="46" spans="1:26" ht="13.5" customHeight="1">
      <c r="A46" s="4" t="s">
        <v>111</v>
      </c>
      <c r="B46" s="2">
        <f t="shared" si="4"/>
        <v>909</v>
      </c>
      <c r="C46" s="2">
        <v>469</v>
      </c>
      <c r="D46" s="2">
        <v>440</v>
      </c>
      <c r="E46" s="2">
        <v>453</v>
      </c>
      <c r="F46" s="2">
        <v>429</v>
      </c>
      <c r="G46" s="2">
        <v>0</v>
      </c>
      <c r="H46" s="2">
        <v>1</v>
      </c>
      <c r="I46" s="2">
        <v>6</v>
      </c>
      <c r="J46" s="2">
        <v>6</v>
      </c>
      <c r="K46" s="2">
        <v>0</v>
      </c>
      <c r="L46" s="2">
        <v>0</v>
      </c>
      <c r="M46" s="2">
        <v>4</v>
      </c>
      <c r="N46" s="2">
        <v>0</v>
      </c>
      <c r="O46" s="2">
        <v>6</v>
      </c>
      <c r="P46" s="2">
        <v>4</v>
      </c>
      <c r="Q46" s="2">
        <v>25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47">
        <v>97.029702970297</v>
      </c>
      <c r="X46" s="47">
        <v>0.11001100110011</v>
      </c>
      <c r="Y46" s="48">
        <v>0.44004400440044</v>
      </c>
      <c r="Z46" s="17"/>
    </row>
    <row r="47" spans="1:26" ht="13.5" customHeight="1">
      <c r="A47" s="4" t="s">
        <v>69</v>
      </c>
      <c r="B47" s="2">
        <f t="shared" si="4"/>
        <v>857</v>
      </c>
      <c r="C47" s="2">
        <v>409</v>
      </c>
      <c r="D47" s="2">
        <v>448</v>
      </c>
      <c r="E47" s="2">
        <v>401</v>
      </c>
      <c r="F47" s="2">
        <v>445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8</v>
      </c>
      <c r="P47" s="2">
        <v>3</v>
      </c>
      <c r="Q47" s="2">
        <v>10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47">
        <v>98.7164527421237</v>
      </c>
      <c r="X47" s="47">
        <v>0</v>
      </c>
      <c r="Y47" s="48">
        <v>0</v>
      </c>
      <c r="Z47" s="17"/>
    </row>
    <row r="48" spans="1:26" ht="13.5" customHeight="1">
      <c r="A48" s="4" t="s">
        <v>70</v>
      </c>
      <c r="B48" s="2">
        <f t="shared" si="4"/>
        <v>414</v>
      </c>
      <c r="C48" s="2">
        <v>210</v>
      </c>
      <c r="D48" s="2">
        <v>204</v>
      </c>
      <c r="E48" s="2">
        <v>206</v>
      </c>
      <c r="F48" s="2">
        <v>201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2</v>
      </c>
      <c r="N48" s="2">
        <v>1</v>
      </c>
      <c r="O48" s="2">
        <v>1</v>
      </c>
      <c r="P48" s="2">
        <v>2</v>
      </c>
      <c r="Q48" s="2">
        <v>2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47">
        <v>98.3091787439613</v>
      </c>
      <c r="X48" s="47">
        <v>0</v>
      </c>
      <c r="Y48" s="48">
        <v>0.72463768115942</v>
      </c>
      <c r="Z48" s="17"/>
    </row>
    <row r="49" spans="1:26" ht="13.5" customHeight="1">
      <c r="A49" s="4" t="s">
        <v>71</v>
      </c>
      <c r="B49" s="2">
        <f t="shared" si="4"/>
        <v>1511</v>
      </c>
      <c r="C49" s="2">
        <v>824</v>
      </c>
      <c r="D49" s="2">
        <v>687</v>
      </c>
      <c r="E49" s="2">
        <v>814</v>
      </c>
      <c r="F49" s="2">
        <v>678</v>
      </c>
      <c r="G49" s="2">
        <v>1</v>
      </c>
      <c r="H49" s="2">
        <v>0</v>
      </c>
      <c r="I49" s="2">
        <v>1</v>
      </c>
      <c r="J49" s="2">
        <v>1</v>
      </c>
      <c r="K49" s="2">
        <v>0</v>
      </c>
      <c r="L49" s="2">
        <v>0</v>
      </c>
      <c r="M49" s="2">
        <v>0</v>
      </c>
      <c r="N49" s="2">
        <v>0</v>
      </c>
      <c r="O49" s="2">
        <v>8</v>
      </c>
      <c r="P49" s="2">
        <v>8</v>
      </c>
      <c r="Q49" s="2">
        <v>285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47">
        <v>98.7425545996029</v>
      </c>
      <c r="X49" s="47">
        <v>0.066181336863</v>
      </c>
      <c r="Y49" s="48">
        <v>0</v>
      </c>
      <c r="Z49" s="17"/>
    </row>
    <row r="50" spans="1:26" ht="13.5" customHeight="1">
      <c r="A50" s="4" t="s">
        <v>72</v>
      </c>
      <c r="B50" s="2">
        <f t="shared" si="4"/>
        <v>806</v>
      </c>
      <c r="C50" s="2">
        <v>415</v>
      </c>
      <c r="D50" s="2">
        <v>391</v>
      </c>
      <c r="E50" s="2">
        <v>402</v>
      </c>
      <c r="F50" s="2">
        <v>386</v>
      </c>
      <c r="G50" s="2">
        <v>2</v>
      </c>
      <c r="H50" s="2">
        <v>0</v>
      </c>
      <c r="I50" s="2">
        <v>0</v>
      </c>
      <c r="J50" s="2">
        <v>1</v>
      </c>
      <c r="K50" s="2">
        <v>1</v>
      </c>
      <c r="L50" s="2">
        <v>0</v>
      </c>
      <c r="M50" s="2">
        <v>5</v>
      </c>
      <c r="N50" s="2">
        <v>0</v>
      </c>
      <c r="O50" s="2">
        <v>5</v>
      </c>
      <c r="P50" s="2">
        <v>4</v>
      </c>
      <c r="Q50" s="2">
        <v>15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47">
        <v>97.7667493796526</v>
      </c>
      <c r="X50" s="47">
        <v>0.24813895781637</v>
      </c>
      <c r="Y50" s="48">
        <v>0.62034739454094</v>
      </c>
      <c r="Z50" s="17"/>
    </row>
    <row r="51" spans="1:26" ht="13.5" customHeight="1">
      <c r="A51" s="4" t="s">
        <v>112</v>
      </c>
      <c r="B51" s="2">
        <f t="shared" si="4"/>
        <v>610</v>
      </c>
      <c r="C51" s="2">
        <v>333</v>
      </c>
      <c r="D51" s="2">
        <v>277</v>
      </c>
      <c r="E51" s="2">
        <v>326</v>
      </c>
      <c r="F51" s="2">
        <v>276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4</v>
      </c>
      <c r="N51" s="2">
        <v>0</v>
      </c>
      <c r="O51" s="2">
        <v>3</v>
      </c>
      <c r="P51" s="2">
        <v>1</v>
      </c>
      <c r="Q51" s="2">
        <v>2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47">
        <v>98.6885245901639</v>
      </c>
      <c r="X51" s="47">
        <v>0</v>
      </c>
      <c r="Y51" s="48">
        <v>0.65573770491803</v>
      </c>
      <c r="Z51" s="17"/>
    </row>
    <row r="52" spans="1:26" ht="13.5" customHeight="1">
      <c r="A52" s="4" t="s">
        <v>73</v>
      </c>
      <c r="B52" s="2">
        <f t="shared" si="4"/>
        <v>851</v>
      </c>
      <c r="C52" s="2">
        <v>436</v>
      </c>
      <c r="D52" s="2">
        <v>415</v>
      </c>
      <c r="E52" s="2">
        <v>414</v>
      </c>
      <c r="F52" s="2">
        <v>401</v>
      </c>
      <c r="G52" s="2">
        <v>0</v>
      </c>
      <c r="H52" s="2">
        <v>1</v>
      </c>
      <c r="I52" s="2">
        <v>1</v>
      </c>
      <c r="J52" s="2">
        <v>0</v>
      </c>
      <c r="K52" s="2">
        <v>0</v>
      </c>
      <c r="L52" s="2">
        <v>0</v>
      </c>
      <c r="M52" s="2">
        <v>8</v>
      </c>
      <c r="N52" s="2">
        <v>1</v>
      </c>
      <c r="O52" s="2">
        <v>13</v>
      </c>
      <c r="P52" s="2">
        <v>12</v>
      </c>
      <c r="Q52" s="2">
        <v>8</v>
      </c>
      <c r="R52" s="2">
        <v>1</v>
      </c>
      <c r="S52" s="2">
        <v>1</v>
      </c>
      <c r="T52" s="2">
        <v>0</v>
      </c>
      <c r="U52" s="2">
        <v>0</v>
      </c>
      <c r="V52" s="2">
        <v>0</v>
      </c>
      <c r="W52" s="47">
        <v>95.7696827262044</v>
      </c>
      <c r="X52" s="47">
        <v>0.11750881316098</v>
      </c>
      <c r="Y52" s="48">
        <v>1.17508813160987</v>
      </c>
      <c r="Z52" s="17"/>
    </row>
    <row r="53" spans="1:26" ht="13.5" customHeight="1">
      <c r="A53" s="4" t="s">
        <v>74</v>
      </c>
      <c r="B53" s="2">
        <f t="shared" si="4"/>
        <v>886</v>
      </c>
      <c r="C53" s="2">
        <v>430</v>
      </c>
      <c r="D53" s="2">
        <v>456</v>
      </c>
      <c r="E53" s="2">
        <v>421</v>
      </c>
      <c r="F53" s="2">
        <v>454</v>
      </c>
      <c r="G53" s="2">
        <v>2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2</v>
      </c>
      <c r="N53" s="2">
        <v>0</v>
      </c>
      <c r="O53" s="2">
        <v>5</v>
      </c>
      <c r="P53" s="2">
        <v>1</v>
      </c>
      <c r="Q53" s="2">
        <v>41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47">
        <v>98.7584650112867</v>
      </c>
      <c r="X53" s="47">
        <v>0.33860045146726</v>
      </c>
      <c r="Y53" s="48">
        <v>0.22573363431151</v>
      </c>
      <c r="Z53" s="17"/>
    </row>
    <row r="54" spans="1:26" ht="13.5" customHeight="1">
      <c r="A54" s="4" t="s">
        <v>75</v>
      </c>
      <c r="B54" s="2">
        <f t="shared" si="4"/>
        <v>539</v>
      </c>
      <c r="C54" s="2">
        <v>305</v>
      </c>
      <c r="D54" s="2">
        <v>234</v>
      </c>
      <c r="E54" s="2">
        <v>293</v>
      </c>
      <c r="F54" s="2">
        <v>232</v>
      </c>
      <c r="G54" s="2">
        <v>0</v>
      </c>
      <c r="H54" s="2">
        <v>0</v>
      </c>
      <c r="I54" s="2">
        <v>3</v>
      </c>
      <c r="J54" s="2">
        <v>1</v>
      </c>
      <c r="K54" s="2">
        <v>0</v>
      </c>
      <c r="L54" s="2">
        <v>0</v>
      </c>
      <c r="M54" s="2">
        <v>1</v>
      </c>
      <c r="N54" s="2">
        <v>0</v>
      </c>
      <c r="O54" s="2">
        <v>8</v>
      </c>
      <c r="P54" s="2">
        <v>1</v>
      </c>
      <c r="Q54" s="2">
        <v>28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47">
        <v>97.4025974025974</v>
      </c>
      <c r="X54" s="47">
        <v>0</v>
      </c>
      <c r="Y54" s="48">
        <v>0.18552875695732</v>
      </c>
      <c r="Z54" s="17"/>
    </row>
    <row r="55" spans="1:26" ht="13.5" customHeight="1">
      <c r="A55" s="4" t="s">
        <v>76</v>
      </c>
      <c r="B55" s="2">
        <f t="shared" si="4"/>
        <v>428</v>
      </c>
      <c r="C55" s="2">
        <v>232</v>
      </c>
      <c r="D55" s="2">
        <v>196</v>
      </c>
      <c r="E55" s="2">
        <v>216</v>
      </c>
      <c r="F55" s="2">
        <v>191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6</v>
      </c>
      <c r="N55" s="2">
        <v>2</v>
      </c>
      <c r="O55" s="2">
        <v>9</v>
      </c>
      <c r="P55" s="2">
        <v>3</v>
      </c>
      <c r="Q55" s="2">
        <v>10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47">
        <v>95.0934579439252</v>
      </c>
      <c r="X55" s="47">
        <v>0.23364485981308</v>
      </c>
      <c r="Y55" s="48">
        <v>1.86915887850467</v>
      </c>
      <c r="Z55" s="17"/>
    </row>
    <row r="56" spans="1:26" ht="13.5" customHeight="1">
      <c r="A56" s="4" t="s">
        <v>77</v>
      </c>
      <c r="B56" s="2">
        <f t="shared" si="4"/>
        <v>347</v>
      </c>
      <c r="C56" s="2">
        <v>179</v>
      </c>
      <c r="D56" s="2">
        <v>168</v>
      </c>
      <c r="E56" s="2">
        <v>176</v>
      </c>
      <c r="F56" s="2">
        <v>166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2</v>
      </c>
      <c r="P56" s="2">
        <v>2</v>
      </c>
      <c r="Q56" s="2">
        <v>4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47">
        <v>98.5590778097982</v>
      </c>
      <c r="X56" s="47">
        <v>0.28818443804034</v>
      </c>
      <c r="Y56" s="48">
        <v>0</v>
      </c>
      <c r="Z56" s="17"/>
    </row>
    <row r="57" spans="1:26" ht="13.5" customHeight="1">
      <c r="A57" s="4" t="s">
        <v>78</v>
      </c>
      <c r="B57" s="2">
        <f t="shared" si="4"/>
        <v>381</v>
      </c>
      <c r="C57" s="2">
        <v>195</v>
      </c>
      <c r="D57" s="2">
        <v>186</v>
      </c>
      <c r="E57" s="2">
        <v>191</v>
      </c>
      <c r="F57" s="2">
        <v>183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">
        <v>0</v>
      </c>
      <c r="O57" s="2">
        <v>3</v>
      </c>
      <c r="P57" s="2">
        <v>3</v>
      </c>
      <c r="Q57" s="2">
        <v>2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47">
        <v>98.1627296587926</v>
      </c>
      <c r="X57" s="47">
        <v>0</v>
      </c>
      <c r="Y57" s="48">
        <v>0.26246719160104</v>
      </c>
      <c r="Z57" s="17"/>
    </row>
    <row r="58" spans="1:26" ht="13.5" customHeight="1">
      <c r="A58" s="4" t="s">
        <v>79</v>
      </c>
      <c r="B58" s="2">
        <f t="shared" si="4"/>
        <v>755</v>
      </c>
      <c r="C58" s="2">
        <v>405</v>
      </c>
      <c r="D58" s="2">
        <v>350</v>
      </c>
      <c r="E58" s="2">
        <v>397</v>
      </c>
      <c r="F58" s="2">
        <v>347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2</v>
      </c>
      <c r="N58" s="2">
        <v>1</v>
      </c>
      <c r="O58" s="2">
        <v>6</v>
      </c>
      <c r="P58" s="2">
        <v>2</v>
      </c>
      <c r="Q58" s="2">
        <v>27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47">
        <v>98.5430463576159</v>
      </c>
      <c r="X58" s="47">
        <v>0</v>
      </c>
      <c r="Y58" s="48">
        <v>0.39735099337748</v>
      </c>
      <c r="Z58" s="17"/>
    </row>
    <row r="59" spans="1:26" ht="13.5" customHeight="1">
      <c r="A59" s="4" t="s">
        <v>80</v>
      </c>
      <c r="B59" s="2">
        <f t="shared" si="4"/>
        <v>636</v>
      </c>
      <c r="C59" s="2">
        <v>326</v>
      </c>
      <c r="D59" s="2">
        <v>310</v>
      </c>
      <c r="E59" s="2">
        <v>313</v>
      </c>
      <c r="F59" s="2">
        <v>302</v>
      </c>
      <c r="G59" s="2">
        <v>0</v>
      </c>
      <c r="H59" s="2">
        <v>1</v>
      </c>
      <c r="I59" s="2">
        <v>1</v>
      </c>
      <c r="J59" s="2">
        <v>0</v>
      </c>
      <c r="K59" s="2">
        <v>2</v>
      </c>
      <c r="L59" s="2">
        <v>0</v>
      </c>
      <c r="M59" s="2">
        <v>3</v>
      </c>
      <c r="N59" s="2">
        <v>0</v>
      </c>
      <c r="O59" s="2">
        <v>7</v>
      </c>
      <c r="P59" s="2">
        <v>7</v>
      </c>
      <c r="Q59" s="2">
        <v>5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47">
        <v>96.6981132075471</v>
      </c>
      <c r="X59" s="47">
        <v>0.15723270440251</v>
      </c>
      <c r="Y59" s="48">
        <v>0.47169811320754</v>
      </c>
      <c r="Z59" s="17"/>
    </row>
    <row r="60" spans="1:26" ht="13.5" customHeight="1">
      <c r="A60" s="4" t="s">
        <v>81</v>
      </c>
      <c r="B60" s="2">
        <f t="shared" si="4"/>
        <v>346</v>
      </c>
      <c r="C60" s="2">
        <v>171</v>
      </c>
      <c r="D60" s="2">
        <v>175</v>
      </c>
      <c r="E60" s="2">
        <v>170</v>
      </c>
      <c r="F60" s="2">
        <v>174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1</v>
      </c>
      <c r="N60" s="2">
        <v>0</v>
      </c>
      <c r="O60" s="2">
        <v>0</v>
      </c>
      <c r="P60" s="2">
        <v>0</v>
      </c>
      <c r="Q60" s="2">
        <v>4</v>
      </c>
      <c r="R60" s="2">
        <v>1</v>
      </c>
      <c r="S60" s="2">
        <v>1</v>
      </c>
      <c r="T60" s="2">
        <v>0</v>
      </c>
      <c r="U60" s="2">
        <v>0</v>
      </c>
      <c r="V60" s="2">
        <v>0</v>
      </c>
      <c r="W60" s="47">
        <v>99.4219653179191</v>
      </c>
      <c r="X60" s="47">
        <v>0.28901734104046</v>
      </c>
      <c r="Y60" s="48">
        <v>0.57803468208092</v>
      </c>
      <c r="Z60" s="17"/>
    </row>
    <row r="61" spans="1:26" ht="13.5" customHeight="1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47"/>
      <c r="X61" s="47"/>
      <c r="Y61" s="48"/>
      <c r="Z61" s="17"/>
    </row>
    <row r="62" spans="1:26" s="34" customFormat="1" ht="13.5" customHeight="1">
      <c r="A62" s="32" t="s">
        <v>82</v>
      </c>
      <c r="B62" s="37">
        <f aca="true" t="shared" si="5" ref="B62:V62">SUM(B63:B64)</f>
        <v>318</v>
      </c>
      <c r="C62" s="37">
        <f t="shared" si="5"/>
        <v>147</v>
      </c>
      <c r="D62" s="37">
        <f t="shared" si="5"/>
        <v>171</v>
      </c>
      <c r="E62" s="37">
        <f t="shared" si="5"/>
        <v>145</v>
      </c>
      <c r="F62" s="37">
        <f t="shared" si="5"/>
        <v>171</v>
      </c>
      <c r="G62" s="37">
        <f t="shared" si="5"/>
        <v>0</v>
      </c>
      <c r="H62" s="37">
        <f t="shared" si="5"/>
        <v>0</v>
      </c>
      <c r="I62" s="37">
        <f t="shared" si="5"/>
        <v>0</v>
      </c>
      <c r="J62" s="37">
        <f t="shared" si="5"/>
        <v>0</v>
      </c>
      <c r="K62" s="37">
        <f t="shared" si="5"/>
        <v>0</v>
      </c>
      <c r="L62" s="37">
        <f t="shared" si="5"/>
        <v>0</v>
      </c>
      <c r="M62" s="37">
        <f t="shared" si="5"/>
        <v>1</v>
      </c>
      <c r="N62" s="37">
        <f t="shared" si="5"/>
        <v>0</v>
      </c>
      <c r="O62" s="37">
        <f t="shared" si="5"/>
        <v>1</v>
      </c>
      <c r="P62" s="37">
        <f t="shared" si="5"/>
        <v>0</v>
      </c>
      <c r="Q62" s="37">
        <f t="shared" si="5"/>
        <v>11</v>
      </c>
      <c r="R62" s="37">
        <f t="shared" si="5"/>
        <v>0</v>
      </c>
      <c r="S62" s="37">
        <f t="shared" si="5"/>
        <v>0</v>
      </c>
      <c r="T62" s="37">
        <f t="shared" si="5"/>
        <v>0</v>
      </c>
      <c r="U62" s="37">
        <f t="shared" si="5"/>
        <v>0</v>
      </c>
      <c r="V62" s="37">
        <f t="shared" si="5"/>
        <v>0</v>
      </c>
      <c r="W62" s="49">
        <f>SUM(E62:F62)/$B$62*100</f>
        <v>99.37106918238993</v>
      </c>
      <c r="X62" s="49">
        <f>SUM(G62:H62)</f>
        <v>0</v>
      </c>
      <c r="Y62" s="50">
        <f>SUM(M62:N62)/$B$62*100</f>
        <v>0.3144654088050315</v>
      </c>
      <c r="Z62" s="33"/>
    </row>
    <row r="63" spans="1:26" ht="13.5" customHeight="1">
      <c r="A63" s="4" t="s">
        <v>83</v>
      </c>
      <c r="B63" s="2">
        <f>SUM(C63:D63)</f>
        <v>149</v>
      </c>
      <c r="C63" s="2">
        <v>74</v>
      </c>
      <c r="D63" s="2">
        <v>75</v>
      </c>
      <c r="E63" s="2">
        <v>73</v>
      </c>
      <c r="F63" s="2">
        <v>75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0</v>
      </c>
      <c r="P63" s="2">
        <v>0</v>
      </c>
      <c r="Q63" s="2">
        <v>4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47">
        <v>99.3288590604027</v>
      </c>
      <c r="X63" s="47">
        <v>0</v>
      </c>
      <c r="Y63" s="48">
        <v>0.67114093959731</v>
      </c>
      <c r="Z63" s="17"/>
    </row>
    <row r="64" spans="1:26" ht="13.5" customHeight="1">
      <c r="A64" s="4" t="s">
        <v>84</v>
      </c>
      <c r="B64" s="2">
        <f>SUM(C64:D64)</f>
        <v>169</v>
      </c>
      <c r="C64" s="2">
        <v>73</v>
      </c>
      <c r="D64" s="2">
        <v>96</v>
      </c>
      <c r="E64" s="2">
        <v>72</v>
      </c>
      <c r="F64" s="2">
        <v>96</v>
      </c>
      <c r="G64" s="2">
        <v>0</v>
      </c>
      <c r="H64" s="2">
        <v>0</v>
      </c>
      <c r="I64" s="2"/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1</v>
      </c>
      <c r="P64" s="2">
        <v>0</v>
      </c>
      <c r="Q64" s="2">
        <v>7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47">
        <v>99.4082840236686</v>
      </c>
      <c r="X64" s="47">
        <v>0</v>
      </c>
      <c r="Y64" s="48">
        <v>0</v>
      </c>
      <c r="Z64" s="17"/>
    </row>
    <row r="65" spans="1:26" ht="13.5" customHeight="1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47"/>
      <c r="X65" s="47"/>
      <c r="Y65" s="48"/>
      <c r="Z65" s="17"/>
    </row>
    <row r="66" spans="1:26" s="34" customFormat="1" ht="13.5" customHeight="1">
      <c r="A66" s="32" t="s">
        <v>85</v>
      </c>
      <c r="B66" s="37">
        <f>SUM(B67:B69)</f>
        <v>361</v>
      </c>
      <c r="C66" s="37">
        <f aca="true" t="shared" si="6" ref="C66:V66">SUM(C67:C69)</f>
        <v>185</v>
      </c>
      <c r="D66" s="37">
        <f t="shared" si="6"/>
        <v>176</v>
      </c>
      <c r="E66" s="37">
        <f t="shared" si="6"/>
        <v>183</v>
      </c>
      <c r="F66" s="37">
        <f t="shared" si="6"/>
        <v>176</v>
      </c>
      <c r="G66" s="37">
        <f t="shared" si="6"/>
        <v>0</v>
      </c>
      <c r="H66" s="37">
        <f t="shared" si="6"/>
        <v>0</v>
      </c>
      <c r="I66" s="37">
        <f t="shared" si="6"/>
        <v>0</v>
      </c>
      <c r="J66" s="37">
        <f t="shared" si="6"/>
        <v>0</v>
      </c>
      <c r="K66" s="37">
        <f t="shared" si="6"/>
        <v>0</v>
      </c>
      <c r="L66" s="37">
        <f t="shared" si="6"/>
        <v>0</v>
      </c>
      <c r="M66" s="37">
        <f t="shared" si="6"/>
        <v>1</v>
      </c>
      <c r="N66" s="37">
        <f t="shared" si="6"/>
        <v>0</v>
      </c>
      <c r="O66" s="37">
        <f t="shared" si="6"/>
        <v>1</v>
      </c>
      <c r="P66" s="37">
        <f t="shared" si="6"/>
        <v>0</v>
      </c>
      <c r="Q66" s="37">
        <f t="shared" si="6"/>
        <v>7</v>
      </c>
      <c r="R66" s="37">
        <f t="shared" si="6"/>
        <v>0</v>
      </c>
      <c r="S66" s="37">
        <f t="shared" si="6"/>
        <v>0</v>
      </c>
      <c r="T66" s="37">
        <f t="shared" si="6"/>
        <v>0</v>
      </c>
      <c r="U66" s="37">
        <f t="shared" si="6"/>
        <v>0</v>
      </c>
      <c r="V66" s="37">
        <f t="shared" si="6"/>
        <v>0</v>
      </c>
      <c r="W66" s="49">
        <f>SUM(E66:F66)/$B$66*100</f>
        <v>99.44598337950139</v>
      </c>
      <c r="X66" s="49">
        <v>0</v>
      </c>
      <c r="Y66" s="50">
        <f>SUM(M66:N66)/$B$66*100</f>
        <v>0.2770083102493075</v>
      </c>
      <c r="Z66" s="33"/>
    </row>
    <row r="67" spans="1:26" ht="13.5" customHeight="1">
      <c r="A67" s="4" t="s">
        <v>86</v>
      </c>
      <c r="B67" s="2">
        <f>SUM(C67:D67)</f>
        <v>61</v>
      </c>
      <c r="C67" s="2">
        <v>25</v>
      </c>
      <c r="D67" s="2">
        <v>36</v>
      </c>
      <c r="E67" s="2">
        <v>24</v>
      </c>
      <c r="F67" s="2">
        <v>36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1</v>
      </c>
      <c r="P67" s="2">
        <v>0</v>
      </c>
      <c r="Q67" s="2">
        <v>2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47">
        <v>98.3606557377049</v>
      </c>
      <c r="X67" s="47">
        <v>0</v>
      </c>
      <c r="Y67" s="48">
        <v>0</v>
      </c>
      <c r="Z67" s="17"/>
    </row>
    <row r="68" spans="1:26" ht="13.5" customHeight="1">
      <c r="A68" s="4" t="s">
        <v>87</v>
      </c>
      <c r="B68" s="2">
        <f>SUM(C68:D68)</f>
        <v>168</v>
      </c>
      <c r="C68" s="2">
        <v>95</v>
      </c>
      <c r="D68" s="2">
        <v>73</v>
      </c>
      <c r="E68" s="2">
        <v>94</v>
      </c>
      <c r="F68" s="2">
        <v>73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1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47">
        <v>99.4047619047619</v>
      </c>
      <c r="X68" s="47">
        <v>0</v>
      </c>
      <c r="Y68" s="48">
        <v>0.59523809523809</v>
      </c>
      <c r="Z68" s="17"/>
    </row>
    <row r="69" spans="1:26" ht="13.5" customHeight="1">
      <c r="A69" s="4" t="s">
        <v>88</v>
      </c>
      <c r="B69" s="2">
        <f>SUM(C69:D69)</f>
        <v>132</v>
      </c>
      <c r="C69" s="2">
        <v>65</v>
      </c>
      <c r="D69" s="2">
        <v>67</v>
      </c>
      <c r="E69" s="2">
        <v>65</v>
      </c>
      <c r="F69" s="2">
        <v>67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5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47">
        <v>100</v>
      </c>
      <c r="X69" s="47">
        <v>0</v>
      </c>
      <c r="Y69" s="48">
        <v>0</v>
      </c>
      <c r="Z69" s="17"/>
    </row>
    <row r="70" spans="1:26" ht="13.5" customHeigh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47"/>
      <c r="X70" s="47"/>
      <c r="Y70" s="48"/>
      <c r="Z70" s="17"/>
    </row>
    <row r="71" spans="1:26" s="34" customFormat="1" ht="13.5" customHeight="1">
      <c r="A71" s="32" t="s">
        <v>89</v>
      </c>
      <c r="B71" s="37">
        <f>SUM(B72:B75)</f>
        <v>1002</v>
      </c>
      <c r="C71" s="37">
        <f aca="true" t="shared" si="7" ref="C71:V71">SUM(C72:C75)</f>
        <v>512</v>
      </c>
      <c r="D71" s="37">
        <f t="shared" si="7"/>
        <v>490</v>
      </c>
      <c r="E71" s="37">
        <f t="shared" si="7"/>
        <v>498</v>
      </c>
      <c r="F71" s="37">
        <f t="shared" si="7"/>
        <v>484</v>
      </c>
      <c r="G71" s="37">
        <f t="shared" si="7"/>
        <v>0</v>
      </c>
      <c r="H71" s="37">
        <f t="shared" si="7"/>
        <v>0</v>
      </c>
      <c r="I71" s="37">
        <f t="shared" si="7"/>
        <v>0</v>
      </c>
      <c r="J71" s="37">
        <f t="shared" si="7"/>
        <v>0</v>
      </c>
      <c r="K71" s="37">
        <f t="shared" si="7"/>
        <v>5</v>
      </c>
      <c r="L71" s="37">
        <f t="shared" si="7"/>
        <v>0</v>
      </c>
      <c r="M71" s="37">
        <f t="shared" si="7"/>
        <v>5</v>
      </c>
      <c r="N71" s="37">
        <f t="shared" si="7"/>
        <v>1</v>
      </c>
      <c r="O71" s="37">
        <f t="shared" si="7"/>
        <v>4</v>
      </c>
      <c r="P71" s="37">
        <f t="shared" si="7"/>
        <v>5</v>
      </c>
      <c r="Q71" s="37">
        <f t="shared" si="7"/>
        <v>15</v>
      </c>
      <c r="R71" s="37">
        <f t="shared" si="7"/>
        <v>0</v>
      </c>
      <c r="S71" s="37">
        <f t="shared" si="7"/>
        <v>0</v>
      </c>
      <c r="T71" s="37">
        <f t="shared" si="7"/>
        <v>0</v>
      </c>
      <c r="U71" s="37">
        <f t="shared" si="7"/>
        <v>0</v>
      </c>
      <c r="V71" s="37">
        <f t="shared" si="7"/>
        <v>0</v>
      </c>
      <c r="W71" s="49">
        <f>SUM(E71:F71)/$B$71*100</f>
        <v>98.00399201596807</v>
      </c>
      <c r="X71" s="49">
        <v>0</v>
      </c>
      <c r="Y71" s="50">
        <f>SUM(M71:N71)/$B$71*100</f>
        <v>0.5988023952095809</v>
      </c>
      <c r="Z71" s="33"/>
    </row>
    <row r="72" spans="1:26" ht="13.5" customHeight="1">
      <c r="A72" s="4" t="s">
        <v>90</v>
      </c>
      <c r="B72" s="2">
        <f>SUM(C72:D72)</f>
        <v>509</v>
      </c>
      <c r="C72" s="2">
        <v>262</v>
      </c>
      <c r="D72" s="2">
        <v>247</v>
      </c>
      <c r="E72" s="2">
        <v>256</v>
      </c>
      <c r="F72" s="2">
        <v>241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4</v>
      </c>
      <c r="N72" s="2">
        <v>1</v>
      </c>
      <c r="O72" s="2">
        <v>2</v>
      </c>
      <c r="P72" s="2">
        <v>5</v>
      </c>
      <c r="Q72" s="2">
        <v>8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47">
        <v>97.6424361493124</v>
      </c>
      <c r="X72" s="47">
        <v>0</v>
      </c>
      <c r="Y72" s="48">
        <v>0.98231827111984</v>
      </c>
      <c r="Z72" s="17"/>
    </row>
    <row r="73" spans="1:26" ht="13.5" customHeight="1">
      <c r="A73" s="4" t="s">
        <v>91</v>
      </c>
      <c r="B73" s="2">
        <f>SUM(C73:D73)</f>
        <v>157</v>
      </c>
      <c r="C73" s="2">
        <v>82</v>
      </c>
      <c r="D73" s="2">
        <v>75</v>
      </c>
      <c r="E73" s="2">
        <v>78</v>
      </c>
      <c r="F73" s="2">
        <v>75</v>
      </c>
      <c r="G73" s="2">
        <v>0</v>
      </c>
      <c r="H73" s="2">
        <v>0</v>
      </c>
      <c r="I73" s="2">
        <v>0</v>
      </c>
      <c r="J73" s="2">
        <v>0</v>
      </c>
      <c r="K73" s="2">
        <v>3</v>
      </c>
      <c r="L73" s="2">
        <v>0</v>
      </c>
      <c r="M73" s="2">
        <v>0</v>
      </c>
      <c r="N73" s="2">
        <v>0</v>
      </c>
      <c r="O73" s="2">
        <v>1</v>
      </c>
      <c r="P73" s="2">
        <v>0</v>
      </c>
      <c r="Q73" s="2">
        <v>1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47">
        <v>97.452229299363</v>
      </c>
      <c r="X73" s="47">
        <v>0</v>
      </c>
      <c r="Y73" s="48">
        <v>0</v>
      </c>
      <c r="Z73" s="17"/>
    </row>
    <row r="74" spans="1:26" ht="13.5" customHeight="1">
      <c r="A74" s="4" t="s">
        <v>92</v>
      </c>
      <c r="B74" s="2">
        <f>SUM(C74:D74)</f>
        <v>75</v>
      </c>
      <c r="C74" s="2">
        <v>41</v>
      </c>
      <c r="D74" s="2">
        <v>34</v>
      </c>
      <c r="E74" s="2">
        <v>41</v>
      </c>
      <c r="F74" s="2">
        <v>34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1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47">
        <v>100</v>
      </c>
      <c r="X74" s="47">
        <v>0</v>
      </c>
      <c r="Y74" s="48">
        <v>0</v>
      </c>
      <c r="Z74" s="17"/>
    </row>
    <row r="75" spans="1:26" ht="13.5" customHeight="1">
      <c r="A75" s="4" t="s">
        <v>93</v>
      </c>
      <c r="B75" s="2">
        <f>SUM(C75:D75)</f>
        <v>261</v>
      </c>
      <c r="C75" s="2">
        <v>127</v>
      </c>
      <c r="D75" s="2">
        <v>134</v>
      </c>
      <c r="E75" s="2">
        <v>123</v>
      </c>
      <c r="F75" s="2">
        <v>134</v>
      </c>
      <c r="G75" s="2">
        <v>0</v>
      </c>
      <c r="H75" s="2">
        <v>0</v>
      </c>
      <c r="I75" s="2">
        <v>0</v>
      </c>
      <c r="J75" s="2">
        <v>0</v>
      </c>
      <c r="K75" s="2">
        <v>2</v>
      </c>
      <c r="L75" s="2">
        <v>0</v>
      </c>
      <c r="M75" s="2">
        <v>1</v>
      </c>
      <c r="N75" s="2">
        <v>0</v>
      </c>
      <c r="O75" s="2">
        <v>1</v>
      </c>
      <c r="P75" s="2">
        <v>0</v>
      </c>
      <c r="Q75" s="2">
        <v>5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47">
        <v>98.4674329501915</v>
      </c>
      <c r="X75" s="47">
        <v>0</v>
      </c>
      <c r="Y75" s="48">
        <v>0.3831417624521</v>
      </c>
      <c r="Z75" s="17"/>
    </row>
    <row r="76" spans="1:26" ht="13.5" customHeight="1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47"/>
      <c r="X76" s="47"/>
      <c r="Y76" s="48"/>
      <c r="Z76" s="17"/>
    </row>
    <row r="77" spans="1:26" s="34" customFormat="1" ht="13.5" customHeight="1">
      <c r="A77" s="32" t="s">
        <v>94</v>
      </c>
      <c r="B77" s="37">
        <f>SUM(B78:B83)</f>
        <v>558</v>
      </c>
      <c r="C77" s="37">
        <f aca="true" t="shared" si="8" ref="C77:V77">SUM(C78:C83)</f>
        <v>289</v>
      </c>
      <c r="D77" s="37">
        <f t="shared" si="8"/>
        <v>269</v>
      </c>
      <c r="E77" s="37">
        <f t="shared" si="8"/>
        <v>285</v>
      </c>
      <c r="F77" s="37">
        <f t="shared" si="8"/>
        <v>264</v>
      </c>
      <c r="G77" s="37">
        <f t="shared" si="8"/>
        <v>1</v>
      </c>
      <c r="H77" s="37">
        <f t="shared" si="8"/>
        <v>2</v>
      </c>
      <c r="I77" s="37">
        <f t="shared" si="8"/>
        <v>0</v>
      </c>
      <c r="J77" s="37">
        <f t="shared" si="8"/>
        <v>0</v>
      </c>
      <c r="K77" s="37">
        <f t="shared" si="8"/>
        <v>0</v>
      </c>
      <c r="L77" s="37">
        <f t="shared" si="8"/>
        <v>0</v>
      </c>
      <c r="M77" s="37">
        <f t="shared" si="8"/>
        <v>2</v>
      </c>
      <c r="N77" s="37">
        <f t="shared" si="8"/>
        <v>1</v>
      </c>
      <c r="O77" s="37">
        <f t="shared" si="8"/>
        <v>1</v>
      </c>
      <c r="P77" s="37">
        <f t="shared" si="8"/>
        <v>2</v>
      </c>
      <c r="Q77" s="37">
        <f t="shared" si="8"/>
        <v>8</v>
      </c>
      <c r="R77" s="37">
        <f t="shared" si="8"/>
        <v>0</v>
      </c>
      <c r="S77" s="37">
        <f t="shared" si="8"/>
        <v>0</v>
      </c>
      <c r="T77" s="37">
        <f t="shared" si="8"/>
        <v>0</v>
      </c>
      <c r="U77" s="37">
        <f t="shared" si="8"/>
        <v>0</v>
      </c>
      <c r="V77" s="37">
        <f t="shared" si="8"/>
        <v>0</v>
      </c>
      <c r="W77" s="49">
        <f>SUM(E77:F77)/$B$77*100</f>
        <v>98.38709677419355</v>
      </c>
      <c r="X77" s="49">
        <f>SUM(G77:H77)/$B$77*100</f>
        <v>0.5376344086021506</v>
      </c>
      <c r="Y77" s="50">
        <f>SUM(M77:N77)/$B$77*100</f>
        <v>0.5376344086021506</v>
      </c>
      <c r="Z77" s="33"/>
    </row>
    <row r="78" spans="1:26" ht="13.5" customHeight="1">
      <c r="A78" s="4" t="s">
        <v>95</v>
      </c>
      <c r="B78" s="2">
        <f aca="true" t="shared" si="9" ref="B78:B83">SUM(C78:D78)</f>
        <v>100</v>
      </c>
      <c r="C78" s="2">
        <v>61</v>
      </c>
      <c r="D78" s="2">
        <v>39</v>
      </c>
      <c r="E78" s="2">
        <v>59</v>
      </c>
      <c r="F78" s="2">
        <v>37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1</v>
      </c>
      <c r="N78" s="2">
        <v>1</v>
      </c>
      <c r="O78" s="2">
        <v>1</v>
      </c>
      <c r="P78" s="2">
        <v>1</v>
      </c>
      <c r="Q78" s="2">
        <v>2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47">
        <v>96</v>
      </c>
      <c r="X78" s="47">
        <v>0</v>
      </c>
      <c r="Y78" s="48">
        <v>2</v>
      </c>
      <c r="Z78" s="17"/>
    </row>
    <row r="79" spans="1:26" ht="13.5" customHeight="1">
      <c r="A79" s="4" t="s">
        <v>96</v>
      </c>
      <c r="B79" s="2">
        <f t="shared" si="9"/>
        <v>70</v>
      </c>
      <c r="C79" s="2">
        <v>31</v>
      </c>
      <c r="D79" s="2">
        <v>39</v>
      </c>
      <c r="E79" s="2">
        <v>30</v>
      </c>
      <c r="F79" s="2">
        <v>39</v>
      </c>
      <c r="G79" s="2">
        <v>0</v>
      </c>
      <c r="H79" s="2"/>
      <c r="I79" s="2">
        <v>0</v>
      </c>
      <c r="J79" s="2">
        <v>0</v>
      </c>
      <c r="K79" s="2">
        <v>0</v>
      </c>
      <c r="L79" s="2">
        <v>0</v>
      </c>
      <c r="M79" s="2">
        <v>1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47">
        <v>98.5714285714285</v>
      </c>
      <c r="X79" s="47">
        <v>0</v>
      </c>
      <c r="Y79" s="48">
        <v>1.42857142857142</v>
      </c>
      <c r="Z79" s="17"/>
    </row>
    <row r="80" spans="1:26" ht="13.5" customHeight="1">
      <c r="A80" s="4" t="s">
        <v>97</v>
      </c>
      <c r="B80" s="2">
        <f t="shared" si="9"/>
        <v>140</v>
      </c>
      <c r="C80" s="2">
        <v>72</v>
      </c>
      <c r="D80" s="2">
        <v>68</v>
      </c>
      <c r="E80" s="2">
        <v>71</v>
      </c>
      <c r="F80" s="2">
        <v>67</v>
      </c>
      <c r="G80" s="2">
        <v>1</v>
      </c>
      <c r="H80" s="2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1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47">
        <v>98.5714285714285</v>
      </c>
      <c r="X80" s="47">
        <v>1.42857142857142</v>
      </c>
      <c r="Y80" s="48">
        <v>0</v>
      </c>
      <c r="Z80" s="17"/>
    </row>
    <row r="81" spans="1:26" ht="13.5" customHeight="1">
      <c r="A81" s="4" t="s">
        <v>98</v>
      </c>
      <c r="B81" s="2">
        <f t="shared" si="9"/>
        <v>91</v>
      </c>
      <c r="C81" s="2">
        <v>43</v>
      </c>
      <c r="D81" s="2">
        <v>48</v>
      </c>
      <c r="E81" s="2">
        <v>43</v>
      </c>
      <c r="F81" s="2">
        <v>47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1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47">
        <v>98.9010989010989</v>
      </c>
      <c r="X81" s="47">
        <v>1.09890109890109</v>
      </c>
      <c r="Y81" s="48">
        <v>0</v>
      </c>
      <c r="Z81" s="17"/>
    </row>
    <row r="82" spans="1:26" ht="13.5" customHeight="1">
      <c r="A82" s="4" t="s">
        <v>99</v>
      </c>
      <c r="B82" s="2">
        <f t="shared" si="9"/>
        <v>84</v>
      </c>
      <c r="C82" s="2">
        <v>45</v>
      </c>
      <c r="D82" s="2">
        <v>39</v>
      </c>
      <c r="E82" s="2">
        <v>45</v>
      </c>
      <c r="F82" s="2">
        <v>39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4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47">
        <v>100</v>
      </c>
      <c r="X82" s="47">
        <v>0</v>
      </c>
      <c r="Y82" s="48">
        <v>0</v>
      </c>
      <c r="Z82" s="17"/>
    </row>
    <row r="83" spans="1:26" ht="13.5" customHeight="1">
      <c r="A83" s="4" t="s">
        <v>100</v>
      </c>
      <c r="B83" s="2">
        <f t="shared" si="9"/>
        <v>73</v>
      </c>
      <c r="C83" s="2">
        <v>37</v>
      </c>
      <c r="D83" s="2">
        <v>36</v>
      </c>
      <c r="E83" s="2">
        <v>37</v>
      </c>
      <c r="F83" s="2">
        <v>35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1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47">
        <v>98.6301369863013</v>
      </c>
      <c r="X83" s="47">
        <v>0</v>
      </c>
      <c r="Y83" s="48">
        <v>0</v>
      </c>
      <c r="Z83" s="17"/>
    </row>
    <row r="84" spans="1:26" ht="13.5" customHeight="1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47"/>
      <c r="X84" s="47"/>
      <c r="Y84" s="48"/>
      <c r="Z84" s="17"/>
    </row>
    <row r="85" spans="1:26" s="34" customFormat="1" ht="13.5" customHeight="1">
      <c r="A85" s="32" t="s">
        <v>101</v>
      </c>
      <c r="B85" s="37">
        <f>SUM(B86:B87)</f>
        <v>135</v>
      </c>
      <c r="C85" s="37">
        <f aca="true" t="shared" si="10" ref="C85:V85">SUM(C86:C87)</f>
        <v>61</v>
      </c>
      <c r="D85" s="37">
        <f t="shared" si="10"/>
        <v>74</v>
      </c>
      <c r="E85" s="37">
        <f t="shared" si="10"/>
        <v>60</v>
      </c>
      <c r="F85" s="37">
        <f t="shared" si="10"/>
        <v>74</v>
      </c>
      <c r="G85" s="37">
        <f t="shared" si="10"/>
        <v>0</v>
      </c>
      <c r="H85" s="37">
        <f t="shared" si="10"/>
        <v>0</v>
      </c>
      <c r="I85" s="37">
        <f t="shared" si="10"/>
        <v>0</v>
      </c>
      <c r="J85" s="37">
        <f t="shared" si="10"/>
        <v>0</v>
      </c>
      <c r="K85" s="37">
        <f t="shared" si="10"/>
        <v>0</v>
      </c>
      <c r="L85" s="37">
        <f t="shared" si="10"/>
        <v>0</v>
      </c>
      <c r="M85" s="37">
        <f t="shared" si="10"/>
        <v>0</v>
      </c>
      <c r="N85" s="37">
        <f t="shared" si="10"/>
        <v>0</v>
      </c>
      <c r="O85" s="37">
        <f t="shared" si="10"/>
        <v>1</v>
      </c>
      <c r="P85" s="37">
        <f t="shared" si="10"/>
        <v>0</v>
      </c>
      <c r="Q85" s="37">
        <f t="shared" si="10"/>
        <v>0</v>
      </c>
      <c r="R85" s="37">
        <f t="shared" si="10"/>
        <v>0</v>
      </c>
      <c r="S85" s="37">
        <f t="shared" si="10"/>
        <v>0</v>
      </c>
      <c r="T85" s="37">
        <f t="shared" si="10"/>
        <v>0</v>
      </c>
      <c r="U85" s="37">
        <f t="shared" si="10"/>
        <v>0</v>
      </c>
      <c r="V85" s="37">
        <f t="shared" si="10"/>
        <v>0</v>
      </c>
      <c r="W85" s="49">
        <f>SUM(E85:F85)/$B$85*100</f>
        <v>99.25925925925925</v>
      </c>
      <c r="X85" s="49">
        <v>0</v>
      </c>
      <c r="Y85" s="50">
        <f>SUM(M85:N85)/$B$85*100</f>
        <v>0</v>
      </c>
      <c r="Z85" s="33"/>
    </row>
    <row r="86" spans="1:26" ht="13.5" customHeight="1">
      <c r="A86" s="4" t="s">
        <v>102</v>
      </c>
      <c r="B86" s="2">
        <f>SUM(C86:D86)</f>
        <v>98</v>
      </c>
      <c r="C86" s="2">
        <v>45</v>
      </c>
      <c r="D86" s="2">
        <v>53</v>
      </c>
      <c r="E86" s="2">
        <v>44</v>
      </c>
      <c r="F86" s="2">
        <v>53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1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47">
        <v>98.9795918367347</v>
      </c>
      <c r="X86" s="47">
        <v>0</v>
      </c>
      <c r="Y86" s="48">
        <v>0</v>
      </c>
      <c r="Z86" s="17"/>
    </row>
    <row r="87" spans="1:26" ht="13.5" customHeight="1">
      <c r="A87" s="4" t="s">
        <v>103</v>
      </c>
      <c r="B87" s="2">
        <f>SUM(C87:D87)</f>
        <v>37</v>
      </c>
      <c r="C87" s="2">
        <v>16</v>
      </c>
      <c r="D87" s="2">
        <v>21</v>
      </c>
      <c r="E87" s="2">
        <v>16</v>
      </c>
      <c r="F87" s="2">
        <v>21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47">
        <v>100</v>
      </c>
      <c r="X87" s="47">
        <v>0</v>
      </c>
      <c r="Y87" s="48">
        <v>0</v>
      </c>
      <c r="Z87" s="17"/>
    </row>
    <row r="88" spans="1:26" ht="13.5" customHeight="1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47"/>
      <c r="X88" s="47"/>
      <c r="Y88" s="48"/>
      <c r="Z88" s="17"/>
    </row>
    <row r="89" spans="1:26" s="34" customFormat="1" ht="13.5" customHeight="1">
      <c r="A89" s="32" t="s">
        <v>104</v>
      </c>
      <c r="B89" s="37">
        <f>SUM(B90)</f>
        <v>78</v>
      </c>
      <c r="C89" s="37">
        <f aca="true" t="shared" si="11" ref="C89:V89">SUM(C90)</f>
        <v>36</v>
      </c>
      <c r="D89" s="37">
        <f t="shared" si="11"/>
        <v>42</v>
      </c>
      <c r="E89" s="37">
        <f t="shared" si="11"/>
        <v>36</v>
      </c>
      <c r="F89" s="37">
        <f t="shared" si="11"/>
        <v>42</v>
      </c>
      <c r="G89" s="37">
        <f t="shared" si="11"/>
        <v>0</v>
      </c>
      <c r="H89" s="37">
        <f t="shared" si="11"/>
        <v>0</v>
      </c>
      <c r="I89" s="37">
        <f t="shared" si="11"/>
        <v>0</v>
      </c>
      <c r="J89" s="37">
        <f t="shared" si="11"/>
        <v>0</v>
      </c>
      <c r="K89" s="37">
        <f t="shared" si="11"/>
        <v>0</v>
      </c>
      <c r="L89" s="37">
        <f t="shared" si="11"/>
        <v>0</v>
      </c>
      <c r="M89" s="37">
        <f t="shared" si="11"/>
        <v>0</v>
      </c>
      <c r="N89" s="37">
        <f t="shared" si="11"/>
        <v>0</v>
      </c>
      <c r="O89" s="37">
        <f t="shared" si="11"/>
        <v>0</v>
      </c>
      <c r="P89" s="37">
        <f t="shared" si="11"/>
        <v>0</v>
      </c>
      <c r="Q89" s="37">
        <f t="shared" si="11"/>
        <v>1</v>
      </c>
      <c r="R89" s="37">
        <f t="shared" si="11"/>
        <v>0</v>
      </c>
      <c r="S89" s="37">
        <f t="shared" si="11"/>
        <v>0</v>
      </c>
      <c r="T89" s="37">
        <f t="shared" si="11"/>
        <v>0</v>
      </c>
      <c r="U89" s="37">
        <f t="shared" si="11"/>
        <v>0</v>
      </c>
      <c r="V89" s="37">
        <f t="shared" si="11"/>
        <v>0</v>
      </c>
      <c r="W89" s="49">
        <f>W90</f>
        <v>100</v>
      </c>
      <c r="X89" s="49">
        <f>X90</f>
        <v>0</v>
      </c>
      <c r="Y89" s="50">
        <f>Y90</f>
        <v>0</v>
      </c>
      <c r="Z89" s="33"/>
    </row>
    <row r="90" spans="1:26" ht="13.5" customHeight="1">
      <c r="A90" s="15" t="s">
        <v>105</v>
      </c>
      <c r="B90" s="39">
        <f>SUM(C90:D90)</f>
        <v>78</v>
      </c>
      <c r="C90" s="38">
        <v>36</v>
      </c>
      <c r="D90" s="38">
        <v>42</v>
      </c>
      <c r="E90" s="38">
        <v>36</v>
      </c>
      <c r="F90" s="38">
        <v>42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1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51">
        <v>100</v>
      </c>
      <c r="X90" s="51">
        <v>0</v>
      </c>
      <c r="Y90" s="52">
        <v>0</v>
      </c>
      <c r="Z90" s="17"/>
    </row>
    <row r="91" spans="1:26" ht="12">
      <c r="A91" s="16"/>
      <c r="B91" s="16"/>
      <c r="C91" s="16"/>
      <c r="D91" s="16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17"/>
    </row>
    <row r="92" spans="6:8" ht="12">
      <c r="F92" s="36"/>
      <c r="G92" s="36"/>
      <c r="H92" s="36"/>
    </row>
    <row r="93" spans="6:8" ht="12">
      <c r="F93" s="36"/>
      <c r="G93" s="36"/>
      <c r="H93" s="36"/>
    </row>
    <row r="94" spans="6:8" ht="12">
      <c r="F94" s="36"/>
      <c r="G94" s="36"/>
      <c r="H94" s="36"/>
    </row>
    <row r="95" spans="6:8" ht="12">
      <c r="F95" s="36"/>
      <c r="G95" s="36"/>
      <c r="H95" s="36"/>
    </row>
    <row r="96" spans="6:8" ht="12">
      <c r="F96" s="36"/>
      <c r="G96" s="36"/>
      <c r="H96" s="36"/>
    </row>
    <row r="97" spans="6:8" ht="12">
      <c r="F97" s="36"/>
      <c r="G97" s="36"/>
      <c r="H97" s="36"/>
    </row>
  </sheetData>
  <mergeCells count="14">
    <mergeCell ref="A2:C2"/>
    <mergeCell ref="C1:Y1"/>
    <mergeCell ref="G4:H4"/>
    <mergeCell ref="G5:H5"/>
    <mergeCell ref="K4:L4"/>
    <mergeCell ref="K5:L5"/>
    <mergeCell ref="G6:H6"/>
    <mergeCell ref="M5:N6"/>
    <mergeCell ref="E4:F6"/>
    <mergeCell ref="B3:D6"/>
    <mergeCell ref="K6:L6"/>
    <mergeCell ref="I4:J4"/>
    <mergeCell ref="I5:J5"/>
    <mergeCell ref="I6:J6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2012-11-27T06:05:32Z</cp:lastPrinted>
  <dcterms:created xsi:type="dcterms:W3CDTF">2009-12-21T08:26:25Z</dcterms:created>
  <dcterms:modified xsi:type="dcterms:W3CDTF">2013-01-23T07:27:19Z</dcterms:modified>
  <cp:category/>
  <cp:version/>
  <cp:contentType/>
  <cp:contentStatus/>
</cp:coreProperties>
</file>