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drawings/drawing2.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726"/>
  <workbookPr defaultThemeVersion="124226"/>
  <mc:AlternateContent xmlns:mc="http://schemas.openxmlformats.org/markup-compatibility/2006">
    <mc:Choice Requires="x15">
      <x15ac:absPath xmlns:x15ac="http://schemas.microsoft.com/office/spreadsheetml/2010/11/ac" url="\\Dstfs03\17060_水政課$\02_室班フォルダ\水道事業室\経営指導\800 千葉県の水道・水道統計\千葉県の水道\R04千葉県の水道（R03実績）\08_印刷用PDF&amp;ホームページ掲載データ作成\02_HP更新_R0503●●アップ\r3_excel\"/>
    </mc:Choice>
  </mc:AlternateContent>
  <xr:revisionPtr revIDLastSave="0" documentId="13_ncr:1_{C24238EC-8EBA-43EC-80B5-293078E722C8}" xr6:coauthVersionLast="47" xr6:coauthVersionMax="47" xr10:uidLastSave="{00000000-0000-0000-0000-000000000000}"/>
  <bookViews>
    <workbookView xWindow="39885" yWindow="1860" windowWidth="16695" windowHeight="7500" tabRatio="869" xr2:uid="{00000000-000D-0000-FFFF-FFFF00000000}"/>
  </bookViews>
  <sheets>
    <sheet name="Ｐ２２" sheetId="40" r:id="rId1"/>
    <sheet name="Ｐ２３" sheetId="48" r:id="rId2"/>
    <sheet name="Ｐ２４" sheetId="34" r:id="rId3"/>
    <sheet name="Ｐ２５" sheetId="43" r:id="rId4"/>
    <sheet name="Ｐ２６" sheetId="35" r:id="rId5"/>
    <sheet name="Ｐ２６ (ぼつ)" sheetId="51" state="hidden" r:id="rId6"/>
    <sheet name="Ｐ２７" sheetId="28" r:id="rId7"/>
    <sheet name="Ｐ２８" sheetId="29" r:id="rId8"/>
  </sheets>
  <externalReferences>
    <externalReference r:id="rId9"/>
  </externalReferences>
  <definedNames>
    <definedName name="_Order1" hidden="1">255</definedName>
    <definedName name="_Order2" hidden="1">255</definedName>
    <definedName name="_xlnm.Extract" localSheetId="5">#REF!</definedName>
    <definedName name="_xlnm.Extract">#REF!</definedName>
    <definedName name="_xlnm.Print_Area" localSheetId="0">'Ｐ２２'!$A$1:$BF$40</definedName>
    <definedName name="_xlnm.Print_Area" localSheetId="1">'Ｐ２３'!$A$1:$BB$49</definedName>
    <definedName name="_xlnm.Print_Area" localSheetId="2">'Ｐ２４'!$B$2:$BD$42</definedName>
    <definedName name="_xlnm.Print_Area" localSheetId="3">'Ｐ２５'!$B$2:$BA$44</definedName>
    <definedName name="_xlnm.Print_Area" localSheetId="4">'Ｐ２６'!$B$2:$BB$44</definedName>
    <definedName name="_xlnm.Print_Area" localSheetId="5">'Ｐ２６ (ぼつ)'!$B$2:$BB$44</definedName>
    <definedName name="_xlnm.Print_Area" localSheetId="6">'Ｐ２７'!$B$2:$AQ$37</definedName>
    <definedName name="_xlnm.Print_Area" localSheetId="7">'Ｐ２８'!$B$2:$AQ$45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29" i="51" l="1"/>
  <c r="AA37" i="51"/>
  <c r="AA38" i="51"/>
  <c r="S37" i="51"/>
  <c r="AA41" i="51"/>
  <c r="AA40" i="51"/>
  <c r="AE40" i="51" l="1"/>
  <c r="AE41" i="51"/>
  <c r="AA43" i="51"/>
  <c r="AI37" i="51"/>
  <c r="S36" i="51" l="1"/>
  <c r="AA34" i="51"/>
  <c r="AE34" i="51" s="1"/>
  <c r="S30" i="51"/>
  <c r="BK37" i="51"/>
  <c r="AV37" i="51"/>
  <c r="AA36" i="51"/>
  <c r="S34" i="51"/>
  <c r="AA35" i="51"/>
  <c r="S33" i="51"/>
  <c r="AA33" i="51"/>
  <c r="AE33" i="51" s="1"/>
  <c r="S41" i="51"/>
  <c r="S40" i="51"/>
  <c r="S35" i="51"/>
  <c r="AA30" i="51"/>
  <c r="AE30" i="51" s="1"/>
  <c r="S39" i="51"/>
  <c r="AA39" i="51"/>
  <c r="AE39" i="51" s="1"/>
  <c r="S29" i="51"/>
  <c r="AI29" i="51" s="1"/>
  <c r="S31" i="51" l="1"/>
  <c r="W31" i="51" s="1"/>
  <c r="S38" i="51"/>
  <c r="AI38" i="51" s="1"/>
  <c r="AV38" i="51" s="1"/>
  <c r="S42" i="51"/>
  <c r="AI40" i="51"/>
  <c r="AI33" i="51"/>
  <c r="W33" i="51"/>
  <c r="W30" i="51"/>
  <c r="AI30" i="51"/>
  <c r="AA32" i="51"/>
  <c r="AE32" i="51" s="1"/>
  <c r="AV29" i="51"/>
  <c r="BK29" i="51"/>
  <c r="AI41" i="51"/>
  <c r="AA42" i="51"/>
  <c r="AE42" i="51" s="1"/>
  <c r="AI35" i="51"/>
  <c r="W34" i="51"/>
  <c r="AI34" i="51"/>
  <c r="S32" i="51"/>
  <c r="AA31" i="51"/>
  <c r="AE31" i="51" s="1"/>
  <c r="AI39" i="51"/>
  <c r="AI36" i="51"/>
  <c r="W41" i="51" l="1"/>
  <c r="W40" i="51"/>
  <c r="BK38" i="51"/>
  <c r="W42" i="51"/>
  <c r="W39" i="51"/>
  <c r="AI42" i="51"/>
  <c r="S43" i="51"/>
  <c r="AI43" i="51" s="1"/>
  <c r="AV34" i="51"/>
  <c r="AM34" i="51"/>
  <c r="BK34" i="51"/>
  <c r="AV35" i="51"/>
  <c r="BK35" i="51"/>
  <c r="AM41" i="51"/>
  <c r="BK41" i="51"/>
  <c r="AV41" i="51"/>
  <c r="AM33" i="51"/>
  <c r="AV33" i="51"/>
  <c r="BK33" i="51"/>
  <c r="BK36" i="51"/>
  <c r="AV36" i="51"/>
  <c r="AM30" i="51"/>
  <c r="AV30" i="51"/>
  <c r="BK30" i="51"/>
  <c r="BK40" i="51"/>
  <c r="AV40" i="51"/>
  <c r="AM40" i="51"/>
  <c r="AV39" i="51"/>
  <c r="AM39" i="51"/>
  <c r="BK39" i="51"/>
  <c r="W32" i="51"/>
  <c r="AI32" i="51"/>
  <c r="AI31" i="51"/>
  <c r="BK43" i="51" l="1"/>
  <c r="AV43" i="51"/>
  <c r="AV32" i="51"/>
  <c r="AM32" i="51"/>
  <c r="BK32" i="51"/>
  <c r="AV42" i="51"/>
  <c r="AM42" i="51"/>
  <c r="BK42" i="51"/>
  <c r="AV31" i="51"/>
  <c r="AM31" i="51"/>
  <c r="BK31" i="5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千葉県</author>
  </authors>
  <commentList>
    <comment ref="W30" authorId="0" shapeId="0" xr:uid="{00000000-0006-0000-0700-000001000000}">
      <text>
        <r>
          <rPr>
            <b/>
            <sz val="9"/>
            <color indexed="81"/>
            <rFont val="MS P ゴシック"/>
            <family val="3"/>
            <charset val="128"/>
          </rPr>
          <t xml:space="preserve">構成比を調整。roundup
</t>
        </r>
      </text>
    </comment>
    <comment ref="AE32" authorId="0" shapeId="0" xr:uid="{00000000-0006-0000-0700-000002000000}">
      <text>
        <r>
          <rPr>
            <b/>
            <sz val="9"/>
            <color indexed="81"/>
            <rFont val="MS P ゴシック"/>
            <family val="3"/>
            <charset val="128"/>
          </rPr>
          <t>構成比を調整。rounddown</t>
        </r>
      </text>
    </comment>
    <comment ref="W40" authorId="0" shapeId="0" xr:uid="{00000000-0006-0000-0700-000003000000}">
      <text>
        <r>
          <rPr>
            <b/>
            <sz val="9"/>
            <color indexed="81"/>
            <rFont val="MS P ゴシック"/>
            <family val="3"/>
            <charset val="128"/>
          </rPr>
          <t>構成比を調整。roundup</t>
        </r>
        <r>
          <rPr>
            <sz val="9"/>
            <color indexed="81"/>
            <rFont val="MS P ゴシック"/>
            <family val="3"/>
            <charset val="128"/>
          </rPr>
          <t xml:space="preserve">
</t>
        </r>
      </text>
    </comment>
    <comment ref="AM40" authorId="0" shapeId="0" xr:uid="{00000000-0006-0000-0700-000004000000}">
      <text>
        <r>
          <rPr>
            <b/>
            <sz val="9"/>
            <color indexed="81"/>
            <rFont val="MS P ゴシック"/>
            <family val="3"/>
            <charset val="128"/>
          </rPr>
          <t>構成比を調整。roundup</t>
        </r>
      </text>
    </comment>
  </commentList>
</comments>
</file>

<file path=xl/sharedStrings.xml><?xml version="1.0" encoding="utf-8"?>
<sst xmlns="http://schemas.openxmlformats.org/spreadsheetml/2006/main" count="412" uniqueCount="280">
  <si>
    <t>　収支差引　（D）－（E）　</t>
    <rPh sb="1" eb="3">
      <t>シュウシ</t>
    </rPh>
    <rPh sb="3" eb="5">
      <t>サシヒキ</t>
    </rPh>
    <phoneticPr fontId="2"/>
  </si>
  <si>
    <t>－</t>
    <phoneticPr fontId="2"/>
  </si>
  <si>
    <t>種　別</t>
    <rPh sb="0" eb="1">
      <t>タネ</t>
    </rPh>
    <rPh sb="2" eb="3">
      <t>ベツ</t>
    </rPh>
    <phoneticPr fontId="2"/>
  </si>
  <si>
    <t>規　模　別</t>
    <rPh sb="0" eb="1">
      <t>タダシ</t>
    </rPh>
    <rPh sb="2" eb="3">
      <t>ボ</t>
    </rPh>
    <rPh sb="4" eb="5">
      <t>ベツ</t>
    </rPh>
    <phoneticPr fontId="2"/>
  </si>
  <si>
    <t>　前年度許可債の今年度収入分（Ｃ）</t>
    <rPh sb="1" eb="4">
      <t>ゼンネンド</t>
    </rPh>
    <rPh sb="4" eb="6">
      <t>キョカ</t>
    </rPh>
    <rPh sb="6" eb="7">
      <t>サイ</t>
    </rPh>
    <rPh sb="8" eb="11">
      <t>コンネンド</t>
    </rPh>
    <rPh sb="11" eb="13">
      <t>シュウニュウ</t>
    </rPh>
    <rPh sb="13" eb="14">
      <t>ブン</t>
    </rPh>
    <phoneticPr fontId="2"/>
  </si>
  <si>
    <t>構成比</t>
    <rPh sb="0" eb="3">
      <t>コウセイヒ</t>
    </rPh>
    <phoneticPr fontId="2"/>
  </si>
  <si>
    <t>a/b</t>
    <phoneticPr fontId="2"/>
  </si>
  <si>
    <t>　受水費</t>
    <rPh sb="1" eb="3">
      <t>ジュスイ</t>
    </rPh>
    <rPh sb="3" eb="4">
      <t>ヒ</t>
    </rPh>
    <phoneticPr fontId="2"/>
  </si>
  <si>
    <t>　　（うち資本費相当額）</t>
    <rPh sb="5" eb="8">
      <t>シホンヒ</t>
    </rPh>
    <rPh sb="8" eb="11">
      <t>ソウトウガク</t>
    </rPh>
    <phoneticPr fontId="2"/>
  </si>
  <si>
    <t>料金回収率</t>
    <rPh sb="0" eb="2">
      <t>リョウキン</t>
    </rPh>
    <rPh sb="2" eb="4">
      <t>カイシュウ</t>
    </rPh>
    <rPh sb="4" eb="5">
      <t>リツ</t>
    </rPh>
    <phoneticPr fontId="2"/>
  </si>
  <si>
    <t>千葉県</t>
    <rPh sb="0" eb="3">
      <t>チバケン</t>
    </rPh>
    <phoneticPr fontId="2"/>
  </si>
  <si>
    <t>全国</t>
    <rPh sb="0" eb="2">
      <t>ゼンコク</t>
    </rPh>
    <phoneticPr fontId="2"/>
  </si>
  <si>
    <t>項　　　　　　目</t>
    <rPh sb="0" eb="1">
      <t>コウ</t>
    </rPh>
    <rPh sb="7" eb="8">
      <t>メ</t>
    </rPh>
    <phoneticPr fontId="2"/>
  </si>
  <si>
    <t>内　　訳</t>
    <rPh sb="0" eb="1">
      <t>ウチ</t>
    </rPh>
    <rPh sb="3" eb="4">
      <t>ヤク</t>
    </rPh>
    <phoneticPr fontId="2"/>
  </si>
  <si>
    <t>上水道</t>
    <rPh sb="0" eb="3">
      <t>ジョウスイドウ</t>
    </rPh>
    <phoneticPr fontId="2"/>
  </si>
  <si>
    <t>用水供給</t>
    <rPh sb="0" eb="2">
      <t>ヨウスイ</t>
    </rPh>
    <rPh sb="2" eb="4">
      <t>キョウキュウ</t>
    </rPh>
    <phoneticPr fontId="2"/>
  </si>
  <si>
    <t>構成比</t>
    <rPh sb="0" eb="2">
      <t>コウセイ</t>
    </rPh>
    <rPh sb="2" eb="3">
      <t>ヒ</t>
    </rPh>
    <phoneticPr fontId="2"/>
  </si>
  <si>
    <t>（単位：百万円）</t>
    <rPh sb="1" eb="3">
      <t>タンイ</t>
    </rPh>
    <rPh sb="4" eb="7">
      <t>ヒャクマンエン</t>
    </rPh>
    <phoneticPr fontId="2"/>
  </si>
  <si>
    <t>ａ</t>
    <phoneticPr fontId="2"/>
  </si>
  <si>
    <t>ｂ</t>
    <phoneticPr fontId="2"/>
  </si>
  <si>
    <t>ａ／ｂ</t>
    <phoneticPr fontId="2"/>
  </si>
  <si>
    <t>対前年比</t>
    <rPh sb="0" eb="1">
      <t>タイ</t>
    </rPh>
    <rPh sb="1" eb="4">
      <t>ゼンネンヒ</t>
    </rPh>
    <phoneticPr fontId="2"/>
  </si>
  <si>
    <t>ａ</t>
    <phoneticPr fontId="2"/>
  </si>
  <si>
    <t>ｂ</t>
    <phoneticPr fontId="2"/>
  </si>
  <si>
    <t>ａ／ｂ</t>
    <phoneticPr fontId="2"/>
  </si>
  <si>
    <t>計</t>
    <rPh sb="0" eb="1">
      <t>ケイ</t>
    </rPh>
    <phoneticPr fontId="2"/>
  </si>
  <si>
    <t>内訳</t>
    <rPh sb="0" eb="2">
      <t>ウチワケ</t>
    </rPh>
    <phoneticPr fontId="2"/>
  </si>
  <si>
    <t>その他</t>
    <rPh sb="2" eb="3">
      <t>タ</t>
    </rPh>
    <phoneticPr fontId="2"/>
  </si>
  <si>
    <t>新設・拡張事業費</t>
    <rPh sb="0" eb="2">
      <t>シンセツ</t>
    </rPh>
    <rPh sb="3" eb="5">
      <t>カクチョウ</t>
    </rPh>
    <rPh sb="5" eb="8">
      <t>ジギョウヒ</t>
    </rPh>
    <phoneticPr fontId="2"/>
  </si>
  <si>
    <t>改良事業費</t>
    <rPh sb="0" eb="2">
      <t>カイリョウ</t>
    </rPh>
    <rPh sb="2" eb="5">
      <t>ジギョウヒ</t>
    </rPh>
    <phoneticPr fontId="2"/>
  </si>
  <si>
    <t>合計</t>
    <rPh sb="0" eb="2">
      <t>ゴウケイ</t>
    </rPh>
    <phoneticPr fontId="2"/>
  </si>
  <si>
    <t>　資本的収入（Ａ）</t>
    <rPh sb="1" eb="4">
      <t>シホンテキ</t>
    </rPh>
    <rPh sb="4" eb="6">
      <t>シュウニュウ</t>
    </rPh>
    <phoneticPr fontId="2"/>
  </si>
  <si>
    <t>　企業債</t>
    <rPh sb="1" eb="3">
      <t>キギョウ</t>
    </rPh>
    <rPh sb="3" eb="4">
      <t>サイ</t>
    </rPh>
    <phoneticPr fontId="2"/>
  </si>
  <si>
    <t>　他会計繰入金</t>
    <rPh sb="1" eb="2">
      <t>タ</t>
    </rPh>
    <rPh sb="2" eb="4">
      <t>カイケイ</t>
    </rPh>
    <rPh sb="4" eb="6">
      <t>クリイレ</t>
    </rPh>
    <rPh sb="6" eb="7">
      <t>キン</t>
    </rPh>
    <phoneticPr fontId="2"/>
  </si>
  <si>
    <t>　国庫（県）補助金</t>
    <rPh sb="1" eb="3">
      <t>コッコ</t>
    </rPh>
    <rPh sb="4" eb="5">
      <t>ケン</t>
    </rPh>
    <rPh sb="6" eb="9">
      <t>ホジョキン</t>
    </rPh>
    <phoneticPr fontId="2"/>
  </si>
  <si>
    <t>　工事負担金</t>
    <rPh sb="1" eb="3">
      <t>コウジ</t>
    </rPh>
    <rPh sb="3" eb="6">
      <t>フタンキン</t>
    </rPh>
    <phoneticPr fontId="2"/>
  </si>
  <si>
    <t>　その他</t>
    <rPh sb="3" eb="4">
      <t>タ</t>
    </rPh>
    <phoneticPr fontId="2"/>
  </si>
  <si>
    <t>　翌年度繰越財源充当額（Ｂ）</t>
    <rPh sb="1" eb="2">
      <t>ヨク</t>
    </rPh>
    <rPh sb="2" eb="4">
      <t>ネンド</t>
    </rPh>
    <rPh sb="4" eb="6">
      <t>クリコシ</t>
    </rPh>
    <rPh sb="6" eb="8">
      <t>ザイゲン</t>
    </rPh>
    <rPh sb="8" eb="10">
      <t>ジュウトウ</t>
    </rPh>
    <rPh sb="10" eb="11">
      <t>ガク</t>
    </rPh>
    <phoneticPr fontId="2"/>
  </si>
  <si>
    <t>　純計　（Ｄ）＝（Ａ）－（Ｂ）－（Ｃ）</t>
    <rPh sb="1" eb="2">
      <t>ジュン</t>
    </rPh>
    <rPh sb="2" eb="3">
      <t>ケイ</t>
    </rPh>
    <phoneticPr fontId="2"/>
  </si>
  <si>
    <t>　資本的支出　（Ｅ）</t>
    <rPh sb="1" eb="4">
      <t>シホンテキ</t>
    </rPh>
    <rPh sb="4" eb="6">
      <t>シシュツ</t>
    </rPh>
    <phoneticPr fontId="2"/>
  </si>
  <si>
    <t>　新設・拡張事業費</t>
    <rPh sb="1" eb="3">
      <t>シンセツ</t>
    </rPh>
    <rPh sb="4" eb="6">
      <t>カクチョウ</t>
    </rPh>
    <rPh sb="6" eb="8">
      <t>ジギョウ</t>
    </rPh>
    <rPh sb="8" eb="9">
      <t>ヒ</t>
    </rPh>
    <phoneticPr fontId="2"/>
  </si>
  <si>
    <t>　改良事業費</t>
    <rPh sb="1" eb="3">
      <t>カイリョウ</t>
    </rPh>
    <rPh sb="3" eb="6">
      <t>ジギョウヒ</t>
    </rPh>
    <phoneticPr fontId="2"/>
  </si>
  <si>
    <t>　企業債償還金</t>
    <rPh sb="1" eb="3">
      <t>キギョウ</t>
    </rPh>
    <rPh sb="3" eb="4">
      <t>サイ</t>
    </rPh>
    <rPh sb="4" eb="6">
      <t>ショウカン</t>
    </rPh>
    <rPh sb="6" eb="7">
      <t>キン</t>
    </rPh>
    <phoneticPr fontId="2"/>
  </si>
  <si>
    <t>貯　水　施　設　費</t>
    <rPh sb="0" eb="1">
      <t>チョ</t>
    </rPh>
    <rPh sb="2" eb="3">
      <t>ミズ</t>
    </rPh>
    <rPh sb="4" eb="5">
      <t>ホドコ</t>
    </rPh>
    <rPh sb="6" eb="7">
      <t>セツ</t>
    </rPh>
    <rPh sb="8" eb="9">
      <t>ヒ</t>
    </rPh>
    <phoneticPr fontId="2"/>
  </si>
  <si>
    <t>取　水　施　設　費</t>
    <rPh sb="0" eb="1">
      <t>トリ</t>
    </rPh>
    <rPh sb="2" eb="3">
      <t>ミズ</t>
    </rPh>
    <rPh sb="4" eb="5">
      <t>ホドコ</t>
    </rPh>
    <rPh sb="6" eb="7">
      <t>セツ</t>
    </rPh>
    <rPh sb="8" eb="9">
      <t>ヒ</t>
    </rPh>
    <phoneticPr fontId="2"/>
  </si>
  <si>
    <t>導　水　施　設　費</t>
    <rPh sb="0" eb="1">
      <t>シルベ</t>
    </rPh>
    <rPh sb="2" eb="3">
      <t>ミズ</t>
    </rPh>
    <rPh sb="4" eb="5">
      <t>ホドコ</t>
    </rPh>
    <rPh sb="6" eb="7">
      <t>セツ</t>
    </rPh>
    <rPh sb="8" eb="9">
      <t>ヒ</t>
    </rPh>
    <phoneticPr fontId="2"/>
  </si>
  <si>
    <t>浄　水　施　設　費</t>
    <rPh sb="0" eb="1">
      <t>キヨシ</t>
    </rPh>
    <rPh sb="2" eb="3">
      <t>ミズ</t>
    </rPh>
    <rPh sb="4" eb="5">
      <t>ホドコ</t>
    </rPh>
    <rPh sb="6" eb="7">
      <t>セツ</t>
    </rPh>
    <rPh sb="8" eb="9">
      <t>ヒ</t>
    </rPh>
    <phoneticPr fontId="2"/>
  </si>
  <si>
    <t>送　水　施　設　費</t>
    <rPh sb="0" eb="1">
      <t>ソウ</t>
    </rPh>
    <rPh sb="2" eb="3">
      <t>ミズ</t>
    </rPh>
    <rPh sb="4" eb="5">
      <t>ホドコ</t>
    </rPh>
    <rPh sb="6" eb="7">
      <t>セツ</t>
    </rPh>
    <rPh sb="8" eb="9">
      <t>ヒ</t>
    </rPh>
    <phoneticPr fontId="2"/>
  </si>
  <si>
    <t>配　水　施　設　費</t>
    <rPh sb="0" eb="1">
      <t>クバ</t>
    </rPh>
    <rPh sb="2" eb="3">
      <t>ミズ</t>
    </rPh>
    <rPh sb="4" eb="5">
      <t>ホドコ</t>
    </rPh>
    <rPh sb="6" eb="7">
      <t>セツ</t>
    </rPh>
    <rPh sb="8" eb="9">
      <t>ヒ</t>
    </rPh>
    <phoneticPr fontId="2"/>
  </si>
  <si>
    <t>そ　　　 の　　 　他</t>
    <rPh sb="10" eb="11">
      <t>タ</t>
    </rPh>
    <phoneticPr fontId="2"/>
  </si>
  <si>
    <t>対前年比</t>
    <rPh sb="0" eb="1">
      <t>タイ</t>
    </rPh>
    <rPh sb="1" eb="3">
      <t>ゼンネン</t>
    </rPh>
    <rPh sb="3" eb="4">
      <t>ヒ</t>
    </rPh>
    <phoneticPr fontId="2"/>
  </si>
  <si>
    <t>　資産合計　（Ａ）＋（Ｂ）+（Ｃ）</t>
    <rPh sb="1" eb="3">
      <t>シサン</t>
    </rPh>
    <rPh sb="3" eb="5">
      <t>ゴウケイ</t>
    </rPh>
    <phoneticPr fontId="2"/>
  </si>
  <si>
    <t>　固定資産　（Ａ）＝（Ｄ）+（Ｅ）＋（Ｆ）</t>
    <rPh sb="1" eb="3">
      <t>コテイ</t>
    </rPh>
    <rPh sb="3" eb="5">
      <t>シサン</t>
    </rPh>
    <phoneticPr fontId="2"/>
  </si>
  <si>
    <t>　有形固定資産　（Ｄ）</t>
    <rPh sb="1" eb="3">
      <t>ユウケイ</t>
    </rPh>
    <rPh sb="3" eb="5">
      <t>コテイ</t>
    </rPh>
    <rPh sb="5" eb="7">
      <t>シサン</t>
    </rPh>
    <phoneticPr fontId="2"/>
  </si>
  <si>
    <t>　　　うち土地</t>
    <rPh sb="5" eb="7">
      <t>トチ</t>
    </rPh>
    <phoneticPr fontId="2"/>
  </si>
  <si>
    <t>　　　　 　償却資産</t>
    <rPh sb="6" eb="8">
      <t>ショウキャク</t>
    </rPh>
    <rPh sb="8" eb="10">
      <t>シサン</t>
    </rPh>
    <phoneticPr fontId="2"/>
  </si>
  <si>
    <t>　　　　 　減価償却累計額（△）</t>
    <rPh sb="6" eb="8">
      <t>ゲンカ</t>
    </rPh>
    <rPh sb="8" eb="10">
      <t>ショウキャク</t>
    </rPh>
    <rPh sb="10" eb="12">
      <t>ルイケイ</t>
    </rPh>
    <rPh sb="12" eb="13">
      <t>ガク</t>
    </rPh>
    <phoneticPr fontId="2"/>
  </si>
  <si>
    <t>　　　　 　建設仮勘定</t>
    <rPh sb="6" eb="8">
      <t>ケンセツ</t>
    </rPh>
    <rPh sb="8" eb="9">
      <t>カリ</t>
    </rPh>
    <rPh sb="9" eb="11">
      <t>カンジョウ</t>
    </rPh>
    <phoneticPr fontId="2"/>
  </si>
  <si>
    <t>　無形固定資産　（Ｅ）</t>
    <rPh sb="1" eb="3">
      <t>ムケイ</t>
    </rPh>
    <rPh sb="3" eb="5">
      <t>コテイ</t>
    </rPh>
    <rPh sb="5" eb="7">
      <t>シサン</t>
    </rPh>
    <phoneticPr fontId="2"/>
  </si>
  <si>
    <t>　投資　（Ｆ）</t>
    <rPh sb="1" eb="3">
      <t>トウシ</t>
    </rPh>
    <phoneticPr fontId="2"/>
  </si>
  <si>
    <t>　流動資産　（Ｂ）</t>
    <rPh sb="1" eb="3">
      <t>リュウドウ</t>
    </rPh>
    <rPh sb="3" eb="5">
      <t>シサン</t>
    </rPh>
    <phoneticPr fontId="2"/>
  </si>
  <si>
    <t>　　　うち現金及び預金</t>
    <rPh sb="5" eb="7">
      <t>ゲンキン</t>
    </rPh>
    <rPh sb="7" eb="8">
      <t>オヨ</t>
    </rPh>
    <rPh sb="9" eb="11">
      <t>ヨキン</t>
    </rPh>
    <phoneticPr fontId="2"/>
  </si>
  <si>
    <t>　繰延勘定　（Ｃ）</t>
    <rPh sb="1" eb="3">
      <t>クリノベ</t>
    </rPh>
    <rPh sb="3" eb="5">
      <t>カンジョウ</t>
    </rPh>
    <phoneticPr fontId="2"/>
  </si>
  <si>
    <t>　負債・資本合計　（Ｇ）+（Ｈ）</t>
    <rPh sb="1" eb="3">
      <t>フサイ</t>
    </rPh>
    <rPh sb="4" eb="6">
      <t>シホン</t>
    </rPh>
    <rPh sb="6" eb="8">
      <t>ゴウケイ</t>
    </rPh>
    <phoneticPr fontId="2"/>
  </si>
  <si>
    <t>　固定負債　（I）</t>
    <rPh sb="1" eb="3">
      <t>コテイ</t>
    </rPh>
    <rPh sb="3" eb="5">
      <t>フサイ</t>
    </rPh>
    <phoneticPr fontId="2"/>
  </si>
  <si>
    <t>　流動負債　（J）</t>
    <rPh sb="1" eb="3">
      <t>リュウドウ</t>
    </rPh>
    <rPh sb="3" eb="5">
      <t>フサイ</t>
    </rPh>
    <phoneticPr fontId="2"/>
  </si>
  <si>
    <t>年　度</t>
    <rPh sb="0" eb="3">
      <t>ネンド</t>
    </rPh>
    <phoneticPr fontId="2"/>
  </si>
  <si>
    <t>給水原価</t>
    <rPh sb="0" eb="4">
      <t>キュウスイゲンカ</t>
    </rPh>
    <phoneticPr fontId="2"/>
  </si>
  <si>
    <t>供給単価</t>
    <rPh sb="0" eb="2">
      <t>キョウキュウ</t>
    </rPh>
    <rPh sb="2" eb="4">
      <t>タンカ</t>
    </rPh>
    <phoneticPr fontId="2"/>
  </si>
  <si>
    <t>区分</t>
    <rPh sb="0" eb="2">
      <t>クブン</t>
    </rPh>
    <phoneticPr fontId="2"/>
  </si>
  <si>
    <t>140
円
未満</t>
    <rPh sb="4" eb="5">
      <t>エン</t>
    </rPh>
    <rPh sb="6" eb="8">
      <t>ミマン</t>
    </rPh>
    <phoneticPr fontId="2"/>
  </si>
  <si>
    <t>140
円
以上</t>
    <rPh sb="4" eb="5">
      <t>エン</t>
    </rPh>
    <rPh sb="6" eb="8">
      <t>イジョウ</t>
    </rPh>
    <phoneticPr fontId="2"/>
  </si>
  <si>
    <t>160
円
以上</t>
    <rPh sb="4" eb="5">
      <t>エン</t>
    </rPh>
    <rPh sb="6" eb="8">
      <t>イジョウ</t>
    </rPh>
    <phoneticPr fontId="2"/>
  </si>
  <si>
    <t>180
円
以上</t>
    <rPh sb="4" eb="5">
      <t>エン</t>
    </rPh>
    <rPh sb="6" eb="8">
      <t>イジョウ</t>
    </rPh>
    <phoneticPr fontId="2"/>
  </si>
  <si>
    <t>200
円
以上</t>
    <rPh sb="4" eb="5">
      <t>エン</t>
    </rPh>
    <rPh sb="6" eb="8">
      <t>イジョウ</t>
    </rPh>
    <phoneticPr fontId="2"/>
  </si>
  <si>
    <t>220
円
以上</t>
    <rPh sb="4" eb="5">
      <t>エン</t>
    </rPh>
    <rPh sb="6" eb="8">
      <t>イジョウ</t>
    </rPh>
    <phoneticPr fontId="2"/>
  </si>
  <si>
    <t>240
円
以上</t>
    <rPh sb="4" eb="5">
      <t>エン</t>
    </rPh>
    <rPh sb="6" eb="8">
      <t>イジョウ</t>
    </rPh>
    <phoneticPr fontId="2"/>
  </si>
  <si>
    <t>260
円
以上</t>
    <rPh sb="4" eb="5">
      <t>エン</t>
    </rPh>
    <rPh sb="6" eb="8">
      <t>イジョウ</t>
    </rPh>
    <phoneticPr fontId="2"/>
  </si>
  <si>
    <t>280
円
以上</t>
    <rPh sb="4" eb="5">
      <t>エン</t>
    </rPh>
    <rPh sb="6" eb="8">
      <t>イジョウ</t>
    </rPh>
    <phoneticPr fontId="2"/>
  </si>
  <si>
    <t>300
円
以上</t>
    <rPh sb="4" eb="5">
      <t>エン</t>
    </rPh>
    <rPh sb="6" eb="8">
      <t>イジョウ</t>
    </rPh>
    <phoneticPr fontId="2"/>
  </si>
  <si>
    <t>400
円
以上</t>
    <rPh sb="4" eb="5">
      <t>エン</t>
    </rPh>
    <rPh sb="6" eb="8">
      <t>イジョウ</t>
    </rPh>
    <phoneticPr fontId="2"/>
  </si>
  <si>
    <t>500
円
以上</t>
    <rPh sb="4" eb="5">
      <t>エン</t>
    </rPh>
    <rPh sb="6" eb="8">
      <t>イジョウ</t>
    </rPh>
    <phoneticPr fontId="2"/>
  </si>
  <si>
    <t>千葉県計</t>
    <rPh sb="0" eb="3">
      <t>チバケン</t>
    </rPh>
    <rPh sb="3" eb="4">
      <t>ケイ</t>
    </rPh>
    <phoneticPr fontId="2"/>
  </si>
  <si>
    <t>種別</t>
    <rPh sb="0" eb="2">
      <t>シュベツ</t>
    </rPh>
    <phoneticPr fontId="2"/>
  </si>
  <si>
    <t>県営</t>
    <rPh sb="0" eb="2">
      <t>ケンエイ</t>
    </rPh>
    <phoneticPr fontId="2"/>
  </si>
  <si>
    <t>市町村営</t>
    <rPh sb="0" eb="1">
      <t>シチョウ</t>
    </rPh>
    <rPh sb="1" eb="2">
      <t>チョウ</t>
    </rPh>
    <rPh sb="2" eb="4">
      <t>ソンエイ</t>
    </rPh>
    <phoneticPr fontId="2"/>
  </si>
  <si>
    <t>地　域　別</t>
    <rPh sb="0" eb="5">
      <t>チイキベツ</t>
    </rPh>
    <phoneticPr fontId="2"/>
  </si>
  <si>
    <t>京葉</t>
    <rPh sb="0" eb="2">
      <t>ケイヨウ</t>
    </rPh>
    <phoneticPr fontId="2"/>
  </si>
  <si>
    <t>東葛飾</t>
    <rPh sb="0" eb="1">
      <t>トウ</t>
    </rPh>
    <rPh sb="1" eb="3">
      <t>カツシカ</t>
    </rPh>
    <phoneticPr fontId="2"/>
  </si>
  <si>
    <t>君津</t>
    <rPh sb="0" eb="2">
      <t>キミツ</t>
    </rPh>
    <phoneticPr fontId="2"/>
  </si>
  <si>
    <t>印旛</t>
    <rPh sb="0" eb="2">
      <t>インバ</t>
    </rPh>
    <phoneticPr fontId="2"/>
  </si>
  <si>
    <t>香取</t>
    <rPh sb="0" eb="2">
      <t>カトリ</t>
    </rPh>
    <phoneticPr fontId="2"/>
  </si>
  <si>
    <t>東総</t>
    <rPh sb="0" eb="2">
      <t>トウソウ</t>
    </rPh>
    <phoneticPr fontId="2"/>
  </si>
  <si>
    <t>九十九里</t>
    <rPh sb="0" eb="4">
      <t>クジュウクリ</t>
    </rPh>
    <phoneticPr fontId="2"/>
  </si>
  <si>
    <t>南房総</t>
    <rPh sb="0" eb="3">
      <t>ミナミボウソウ</t>
    </rPh>
    <phoneticPr fontId="2"/>
  </si>
  <si>
    <r>
      <t>平均
(円/m</t>
    </r>
    <r>
      <rPr>
        <vertAlign val="superscript"/>
        <sz val="9"/>
        <rFont val="ＭＳ Ｐ明朝"/>
        <family val="1"/>
        <charset val="128"/>
      </rPr>
      <t>3</t>
    </r>
    <r>
      <rPr>
        <sz val="9"/>
        <rFont val="ＭＳ Ｐ明朝"/>
        <family val="1"/>
        <charset val="128"/>
      </rPr>
      <t>)</t>
    </r>
    <rPh sb="0" eb="2">
      <t>ヘイキン</t>
    </rPh>
    <rPh sb="4" eb="5">
      <t>エン</t>
    </rPh>
    <phoneticPr fontId="2"/>
  </si>
  <si>
    <r>
      <t>最高
(円/m</t>
    </r>
    <r>
      <rPr>
        <vertAlign val="superscript"/>
        <sz val="9"/>
        <rFont val="ＭＳ Ｐ明朝"/>
        <family val="1"/>
        <charset val="128"/>
      </rPr>
      <t>3</t>
    </r>
    <r>
      <rPr>
        <sz val="9"/>
        <rFont val="ＭＳ Ｐ明朝"/>
        <family val="1"/>
        <charset val="128"/>
      </rPr>
      <t>)</t>
    </r>
    <rPh sb="0" eb="2">
      <t>サイコウ</t>
    </rPh>
    <phoneticPr fontId="2"/>
  </si>
  <si>
    <r>
      <t>最低
(円/m</t>
    </r>
    <r>
      <rPr>
        <vertAlign val="superscript"/>
        <sz val="9"/>
        <rFont val="ＭＳ Ｐ明朝"/>
        <family val="1"/>
        <charset val="128"/>
      </rPr>
      <t>3</t>
    </r>
    <r>
      <rPr>
        <sz val="9"/>
        <rFont val="ＭＳ Ｐ明朝"/>
        <family val="1"/>
        <charset val="128"/>
      </rPr>
      <t>)</t>
    </r>
    <rPh sb="0" eb="2">
      <t>サイテイ</t>
    </rPh>
    <phoneticPr fontId="2"/>
  </si>
  <si>
    <t>分布状況</t>
    <rPh sb="0" eb="2">
      <t>ブンプ</t>
    </rPh>
    <rPh sb="2" eb="4">
      <t>ジョウキョウ</t>
    </rPh>
    <phoneticPr fontId="2"/>
  </si>
  <si>
    <t>90
円
以上</t>
    <rPh sb="3" eb="4">
      <t>エン</t>
    </rPh>
    <rPh sb="5" eb="7">
      <t>イジョウ</t>
    </rPh>
    <phoneticPr fontId="2"/>
  </si>
  <si>
    <t>100
円
以上</t>
    <rPh sb="4" eb="5">
      <t>エン</t>
    </rPh>
    <rPh sb="6" eb="8">
      <t>イジョウ</t>
    </rPh>
    <phoneticPr fontId="2"/>
  </si>
  <si>
    <t>110
円
以上</t>
    <rPh sb="4" eb="5">
      <t>エン</t>
    </rPh>
    <rPh sb="6" eb="8">
      <t>イジョウ</t>
    </rPh>
    <phoneticPr fontId="2"/>
  </si>
  <si>
    <t>120
円
以上</t>
    <rPh sb="4" eb="5">
      <t>エン</t>
    </rPh>
    <rPh sb="6" eb="8">
      <t>イジョウ</t>
    </rPh>
    <phoneticPr fontId="2"/>
  </si>
  <si>
    <t>130
円
以上</t>
    <rPh sb="4" eb="5">
      <t>エン</t>
    </rPh>
    <rPh sb="6" eb="8">
      <t>イジョウ</t>
    </rPh>
    <phoneticPr fontId="2"/>
  </si>
  <si>
    <t>150
円
以上</t>
    <rPh sb="4" eb="5">
      <t>エン</t>
    </rPh>
    <rPh sb="6" eb="8">
      <t>イジョウ</t>
    </rPh>
    <phoneticPr fontId="2"/>
  </si>
  <si>
    <t>170
円
以上</t>
    <rPh sb="4" eb="5">
      <t>エン</t>
    </rPh>
    <rPh sb="6" eb="8">
      <t>イジョウ</t>
    </rPh>
    <phoneticPr fontId="2"/>
  </si>
  <si>
    <t>190
円
以上</t>
    <rPh sb="4" eb="5">
      <t>エン</t>
    </rPh>
    <rPh sb="6" eb="8">
      <t>イジョウ</t>
    </rPh>
    <phoneticPr fontId="2"/>
  </si>
  <si>
    <t>210
円
以上</t>
    <rPh sb="4" eb="5">
      <t>エン</t>
    </rPh>
    <rPh sb="6" eb="8">
      <t>イジョウ</t>
    </rPh>
    <phoneticPr fontId="2"/>
  </si>
  <si>
    <t>(２)資本的収支</t>
    <rPh sb="3" eb="6">
      <t>シホンテキ</t>
    </rPh>
    <rPh sb="6" eb="8">
      <t>シュウシ</t>
    </rPh>
    <phoneticPr fontId="2"/>
  </si>
  <si>
    <t>１００万人以上</t>
    <rPh sb="3" eb="5">
      <t>マンニン</t>
    </rPh>
    <rPh sb="5" eb="7">
      <t>イジョウ</t>
    </rPh>
    <phoneticPr fontId="2"/>
  </si>
  <si>
    <t>５０万～１００万人未満</t>
    <rPh sb="2" eb="3">
      <t>マン</t>
    </rPh>
    <rPh sb="7" eb="9">
      <t>マンニン</t>
    </rPh>
    <rPh sb="9" eb="11">
      <t>ミマン</t>
    </rPh>
    <phoneticPr fontId="2"/>
  </si>
  <si>
    <t>２５万～５０万人未満</t>
    <rPh sb="2" eb="3">
      <t>マン</t>
    </rPh>
    <rPh sb="6" eb="8">
      <t>マンニン</t>
    </rPh>
    <rPh sb="8" eb="10">
      <t>ミマン</t>
    </rPh>
    <phoneticPr fontId="2"/>
  </si>
  <si>
    <t>５万～１０万人未満</t>
    <rPh sb="1" eb="2">
      <t>マン</t>
    </rPh>
    <rPh sb="5" eb="7">
      <t>マンニン</t>
    </rPh>
    <rPh sb="7" eb="9">
      <t>ミマン</t>
    </rPh>
    <phoneticPr fontId="2"/>
  </si>
  <si>
    <t>３万～５万人未満</t>
    <rPh sb="1" eb="2">
      <t>マン</t>
    </rPh>
    <rPh sb="4" eb="6">
      <t>マンニン</t>
    </rPh>
    <rPh sb="6" eb="8">
      <t>ミマン</t>
    </rPh>
    <phoneticPr fontId="2"/>
  </si>
  <si>
    <t>１０万～２５万人未満</t>
    <rPh sb="2" eb="3">
      <t>マン</t>
    </rPh>
    <rPh sb="6" eb="8">
      <t>マンニン</t>
    </rPh>
    <rPh sb="8" eb="10">
      <t>ミマン</t>
    </rPh>
    <phoneticPr fontId="2"/>
  </si>
  <si>
    <t>２万～３万人未満</t>
    <rPh sb="1" eb="2">
      <t>マン</t>
    </rPh>
    <rPh sb="4" eb="5">
      <t>マン</t>
    </rPh>
    <rPh sb="5" eb="6">
      <t>ニン</t>
    </rPh>
    <rPh sb="6" eb="8">
      <t>ミマン</t>
    </rPh>
    <phoneticPr fontId="2"/>
  </si>
  <si>
    <t>１万～２万人未満</t>
    <rPh sb="1" eb="2">
      <t>マン</t>
    </rPh>
    <rPh sb="4" eb="5">
      <t>マン</t>
    </rPh>
    <rPh sb="5" eb="6">
      <t>ニン</t>
    </rPh>
    <rPh sb="6" eb="8">
      <t>ミマン</t>
    </rPh>
    <phoneticPr fontId="2"/>
  </si>
  <si>
    <t>構成比（％）</t>
    <rPh sb="0" eb="3">
      <t>コウセイヒ</t>
    </rPh>
    <phoneticPr fontId="2"/>
  </si>
  <si>
    <t>企業債償還金</t>
    <rPh sb="0" eb="3">
      <t>キギョウサイ</t>
    </rPh>
    <rPh sb="3" eb="6">
      <t>ショウカンキン</t>
    </rPh>
    <phoneticPr fontId="2"/>
  </si>
  <si>
    <t>　</t>
    <phoneticPr fontId="2"/>
  </si>
  <si>
    <t>年　　度</t>
    <rPh sb="0" eb="1">
      <t>トシ</t>
    </rPh>
    <rPh sb="3" eb="4">
      <t>ド</t>
    </rPh>
    <phoneticPr fontId="2"/>
  </si>
  <si>
    <t>項     目</t>
    <rPh sb="0" eb="1">
      <t>コウ</t>
    </rPh>
    <rPh sb="6" eb="7">
      <t>メ</t>
    </rPh>
    <phoneticPr fontId="2"/>
  </si>
  <si>
    <t>－</t>
    <phoneticPr fontId="2"/>
  </si>
  <si>
    <t>－</t>
    <phoneticPr fontId="2"/>
  </si>
  <si>
    <r>
      <t>平均
(円/m</t>
    </r>
    <r>
      <rPr>
        <vertAlign val="superscript"/>
        <sz val="10"/>
        <rFont val="ＭＳ Ｐ明朝"/>
        <family val="1"/>
        <charset val="128"/>
      </rPr>
      <t>3</t>
    </r>
    <r>
      <rPr>
        <sz val="10"/>
        <rFont val="ＭＳ Ｐ明朝"/>
        <family val="1"/>
        <charset val="128"/>
      </rPr>
      <t>)</t>
    </r>
    <rPh sb="0" eb="2">
      <t>ヘイキン</t>
    </rPh>
    <rPh sb="5" eb="6">
      <t>エン</t>
    </rPh>
    <phoneticPr fontId="2"/>
  </si>
  <si>
    <r>
      <t>最高
(円/m</t>
    </r>
    <r>
      <rPr>
        <vertAlign val="superscript"/>
        <sz val="10"/>
        <rFont val="ＭＳ Ｐ明朝"/>
        <family val="1"/>
        <charset val="128"/>
      </rPr>
      <t>3</t>
    </r>
    <r>
      <rPr>
        <sz val="10"/>
        <rFont val="ＭＳ Ｐ明朝"/>
        <family val="1"/>
        <charset val="128"/>
      </rPr>
      <t>)</t>
    </r>
    <rPh sb="0" eb="2">
      <t>サイコウ</t>
    </rPh>
    <rPh sb="5" eb="6">
      <t>エン</t>
    </rPh>
    <phoneticPr fontId="2"/>
  </si>
  <si>
    <r>
      <t>最低
(円/m</t>
    </r>
    <r>
      <rPr>
        <vertAlign val="superscript"/>
        <sz val="10"/>
        <rFont val="ＭＳ Ｐ明朝"/>
        <family val="1"/>
        <charset val="128"/>
      </rPr>
      <t>3</t>
    </r>
    <r>
      <rPr>
        <sz val="10"/>
        <rFont val="ＭＳ Ｐ明朝"/>
        <family val="1"/>
        <charset val="128"/>
      </rPr>
      <t>)</t>
    </r>
    <rPh sb="0" eb="2">
      <t>サイテイ</t>
    </rPh>
    <rPh sb="5" eb="6">
      <t>エン</t>
    </rPh>
    <phoneticPr fontId="2"/>
  </si>
  <si>
    <t>　　　うち当年度未処分利益剰余金、</t>
    <rPh sb="8" eb="9">
      <t>ミ</t>
    </rPh>
    <phoneticPr fontId="2"/>
  </si>
  <si>
    <t>　　　当年度未処理欠損金（△）</t>
    <rPh sb="6" eb="7">
      <t>ミ</t>
    </rPh>
    <phoneticPr fontId="2"/>
  </si>
  <si>
    <t>（単位：百万円、％）</t>
    <rPh sb="1" eb="3">
      <t>タンイ</t>
    </rPh>
    <rPh sb="4" eb="7">
      <t>ヒャクマンエン</t>
    </rPh>
    <phoneticPr fontId="2"/>
  </si>
  <si>
    <t>　人件費</t>
    <rPh sb="1" eb="4">
      <t>ジンケンヒ</t>
    </rPh>
    <phoneticPr fontId="2"/>
  </si>
  <si>
    <t>　ウ．給水原価と供給単価</t>
    <rPh sb="3" eb="5">
      <t>キュウスイ</t>
    </rPh>
    <rPh sb="5" eb="7">
      <t>ゲンカ</t>
    </rPh>
    <rPh sb="8" eb="10">
      <t>キョウキュウ</t>
    </rPh>
    <rPh sb="10" eb="12">
      <t>タンカ</t>
    </rPh>
    <phoneticPr fontId="2"/>
  </si>
  <si>
    <t>90
円
未満</t>
    <rPh sb="3" eb="4">
      <t>エン</t>
    </rPh>
    <rPh sb="5" eb="7">
      <t>ミマン</t>
    </rPh>
    <phoneticPr fontId="2"/>
  </si>
  <si>
    <t>　エ．水道料金</t>
    <rPh sb="3" eb="5">
      <t>スイドウ</t>
    </rPh>
    <rPh sb="5" eb="7">
      <t>リョウキン</t>
    </rPh>
    <phoneticPr fontId="2"/>
  </si>
  <si>
    <t>※家庭用で口径13mmを１か月20㎥使用した場合の1㎥当たり換算料金である。メーター使用料及び消費税を含む。</t>
    <rPh sb="1" eb="4">
      <t>カテイヨウ</t>
    </rPh>
    <rPh sb="5" eb="7">
      <t>コウケイ</t>
    </rPh>
    <rPh sb="14" eb="15">
      <t>ゲツ</t>
    </rPh>
    <rPh sb="18" eb="20">
      <t>シヨウ</t>
    </rPh>
    <rPh sb="22" eb="24">
      <t>バアイ</t>
    </rPh>
    <rPh sb="27" eb="28">
      <t>ア</t>
    </rPh>
    <rPh sb="30" eb="32">
      <t>カンザン</t>
    </rPh>
    <rPh sb="32" eb="34">
      <t>リョウキン</t>
    </rPh>
    <rPh sb="42" eb="44">
      <t>シヨウリョウ</t>
    </rPh>
    <rPh sb="44" eb="45">
      <t>リョウ</t>
    </rPh>
    <rPh sb="45" eb="46">
      <t>オヨ</t>
    </rPh>
    <rPh sb="47" eb="50">
      <t>ショウヒゼイ</t>
    </rPh>
    <rPh sb="51" eb="52">
      <t>フク</t>
    </rPh>
    <phoneticPr fontId="2"/>
  </si>
  <si>
    <t>（３）貸借対照表</t>
    <rPh sb="3" eb="5">
      <t>タイシャク</t>
    </rPh>
    <rPh sb="5" eb="7">
      <t>タイショウ</t>
    </rPh>
    <rPh sb="7" eb="8">
      <t>ヒョウ</t>
    </rPh>
    <phoneticPr fontId="2"/>
  </si>
  <si>
    <t>S60</t>
  </si>
  <si>
    <t>H2</t>
  </si>
  <si>
    <t>H7</t>
  </si>
  <si>
    <t>H12</t>
  </si>
  <si>
    <t>H23</t>
  </si>
  <si>
    <t>H24</t>
  </si>
  <si>
    <t>H22</t>
  </si>
  <si>
    <t>S55</t>
  </si>
  <si>
    <t>H1７</t>
  </si>
  <si>
    <t>　負債合計　（Ｇ）＝（I）+（J）＋（K）</t>
    <rPh sb="1" eb="3">
      <t>フサイ</t>
    </rPh>
    <rPh sb="3" eb="5">
      <t>ゴウケイ</t>
    </rPh>
    <phoneticPr fontId="2"/>
  </si>
  <si>
    <t>　資本合計　（Ｈ）＝（L）+（M）</t>
    <rPh sb="1" eb="3">
      <t>シホン</t>
    </rPh>
    <rPh sb="3" eb="5">
      <t>ゴウケイ</t>
    </rPh>
    <phoneticPr fontId="2"/>
  </si>
  <si>
    <t>　資本金　（L）</t>
    <rPh sb="1" eb="3">
      <t>シホン</t>
    </rPh>
    <rPh sb="3" eb="4">
      <t>キン</t>
    </rPh>
    <phoneticPr fontId="2"/>
  </si>
  <si>
    <t>　剰余金　（M）＝（N）＋（O）</t>
    <rPh sb="1" eb="3">
      <t>ジョウヨ</t>
    </rPh>
    <rPh sb="3" eb="4">
      <t>キン</t>
    </rPh>
    <phoneticPr fontId="2"/>
  </si>
  <si>
    <t>　資本剰余金　（N）</t>
    <rPh sb="1" eb="3">
      <t>シホン</t>
    </rPh>
    <rPh sb="3" eb="5">
      <t>ジョウヨ</t>
    </rPh>
    <rPh sb="5" eb="6">
      <t>キン</t>
    </rPh>
    <phoneticPr fontId="2"/>
  </si>
  <si>
    <t>　利益剰余金　（O）</t>
    <rPh sb="1" eb="3">
      <t>リエキ</t>
    </rPh>
    <rPh sb="3" eb="5">
      <t>ジョウヨ</t>
    </rPh>
    <rPh sb="5" eb="6">
      <t>キン</t>
    </rPh>
    <phoneticPr fontId="2"/>
  </si>
  <si>
    <t>H25</t>
  </si>
  <si>
    <t>１万人未満</t>
    <rPh sb="1" eb="2">
      <t>マン</t>
    </rPh>
    <rPh sb="2" eb="3">
      <t>ニン</t>
    </rPh>
    <rPh sb="3" eb="5">
      <t>ミマン</t>
    </rPh>
    <phoneticPr fontId="2"/>
  </si>
  <si>
    <t>－</t>
    <phoneticPr fontId="2"/>
  </si>
  <si>
    <t>ている。</t>
    <phoneticPr fontId="2"/>
  </si>
  <si>
    <t>H26</t>
  </si>
  <si>
    <t>注：平成26年度から給水原価は長期前受金戻入分を差し引いて算定している。</t>
    <rPh sb="0" eb="1">
      <t>チュウ</t>
    </rPh>
    <rPh sb="2" eb="4">
      <t>ヘイセイ</t>
    </rPh>
    <rPh sb="6" eb="8">
      <t>ネンド</t>
    </rPh>
    <rPh sb="10" eb="12">
      <t>キュウスイ</t>
    </rPh>
    <rPh sb="12" eb="14">
      <t>ゲンカ</t>
    </rPh>
    <rPh sb="15" eb="17">
      <t>チョウキ</t>
    </rPh>
    <rPh sb="17" eb="19">
      <t>マエウ</t>
    </rPh>
    <rPh sb="19" eb="20">
      <t>キン</t>
    </rPh>
    <rPh sb="20" eb="22">
      <t>レイニュウ</t>
    </rPh>
    <rPh sb="22" eb="23">
      <t>ブン</t>
    </rPh>
    <rPh sb="24" eb="25">
      <t>サ</t>
    </rPh>
    <rPh sb="26" eb="27">
      <t>ヒ</t>
    </rPh>
    <rPh sb="29" eb="31">
      <t>サンテイ</t>
    </rPh>
    <phoneticPr fontId="2"/>
  </si>
  <si>
    <t>H27</t>
  </si>
  <si>
    <t>H28</t>
  </si>
  <si>
    <t>分布状況（事業者数）</t>
    <rPh sb="0" eb="2">
      <t>ブンプ</t>
    </rPh>
    <rPh sb="2" eb="4">
      <t>ジョウキョウ</t>
    </rPh>
    <phoneticPr fontId="2"/>
  </si>
  <si>
    <t>注：事業者数は、料金体系が異なる事業は別事業者としてカウントしている。</t>
    <rPh sb="0" eb="1">
      <t>チュウ</t>
    </rPh>
    <rPh sb="5" eb="6">
      <t>カズ</t>
    </rPh>
    <rPh sb="8" eb="10">
      <t>リョウキン</t>
    </rPh>
    <rPh sb="10" eb="12">
      <t>タイケイ</t>
    </rPh>
    <rPh sb="13" eb="14">
      <t>コト</t>
    </rPh>
    <rPh sb="16" eb="18">
      <t>ジギョウ</t>
    </rPh>
    <rPh sb="19" eb="20">
      <t>ベツ</t>
    </rPh>
    <phoneticPr fontId="2"/>
  </si>
  <si>
    <t>※平均欄には、各事業者の料金の単純平均を記載した。</t>
    <rPh sb="1" eb="3">
      <t>ヘイキン</t>
    </rPh>
    <rPh sb="3" eb="4">
      <t>ラン</t>
    </rPh>
    <rPh sb="12" eb="14">
      <t>リョウキン</t>
    </rPh>
    <rPh sb="15" eb="17">
      <t>タンジュン</t>
    </rPh>
    <rPh sb="17" eb="19">
      <t>ヘイキン</t>
    </rPh>
    <rPh sb="20" eb="22">
      <t>キサイ</t>
    </rPh>
    <phoneticPr fontId="2"/>
  </si>
  <si>
    <t>※事業者数は、料金体系が異なる事業は別事業者としてカウントしている。</t>
    <rPh sb="4" eb="5">
      <t>カズ</t>
    </rPh>
    <rPh sb="7" eb="9">
      <t>リョウキン</t>
    </rPh>
    <rPh sb="9" eb="11">
      <t>タイケイ</t>
    </rPh>
    <rPh sb="12" eb="13">
      <t>コト</t>
    </rPh>
    <rPh sb="15" eb="17">
      <t>ジギョウ</t>
    </rPh>
    <rPh sb="18" eb="19">
      <t>ベツ</t>
    </rPh>
    <phoneticPr fontId="2"/>
  </si>
  <si>
    <t>　 地域別にみると、京葉地区、東葛飾地区の料金が低く、君津地区、香取地区、東総地区、</t>
    <rPh sb="2" eb="4">
      <t>チイキ</t>
    </rPh>
    <rPh sb="4" eb="5">
      <t>ベツ</t>
    </rPh>
    <rPh sb="10" eb="12">
      <t>ケイヨウ</t>
    </rPh>
    <rPh sb="12" eb="14">
      <t>チク</t>
    </rPh>
    <rPh sb="15" eb="18">
      <t>ヒガシカツシカ</t>
    </rPh>
    <rPh sb="18" eb="20">
      <t>チク</t>
    </rPh>
    <rPh sb="21" eb="23">
      <t>リョウキン</t>
    </rPh>
    <rPh sb="24" eb="25">
      <t>ヒク</t>
    </rPh>
    <rPh sb="27" eb="29">
      <t>キミツ</t>
    </rPh>
    <rPh sb="29" eb="31">
      <t>チク</t>
    </rPh>
    <rPh sb="32" eb="34">
      <t>カトリ</t>
    </rPh>
    <rPh sb="34" eb="36">
      <t>チク</t>
    </rPh>
    <rPh sb="37" eb="38">
      <t>ヒガシ</t>
    </rPh>
    <rPh sb="38" eb="39">
      <t>ソウ</t>
    </rPh>
    <rPh sb="39" eb="41">
      <t>チク</t>
    </rPh>
    <phoneticPr fontId="2"/>
  </si>
  <si>
    <t>九十九里地区、南房総地区の料金が高い。規模別でみると、規模が大きくなるほど料金が低く</t>
    <rPh sb="5" eb="6">
      <t>ク</t>
    </rPh>
    <rPh sb="19" eb="22">
      <t>キボベツ</t>
    </rPh>
    <rPh sb="27" eb="29">
      <t>キボ</t>
    </rPh>
    <rPh sb="30" eb="31">
      <t>オオ</t>
    </rPh>
    <rPh sb="37" eb="39">
      <t>リョウキン</t>
    </rPh>
    <rPh sb="40" eb="41">
      <t>ヒク</t>
    </rPh>
    <phoneticPr fontId="2"/>
  </si>
  <si>
    <t>当たりの換算料金）となっている。また、事業者の分布をみると、130円未満が4事業者</t>
    <phoneticPr fontId="2"/>
  </si>
  <si>
    <t>　繰延収益　（K)</t>
    <rPh sb="1" eb="3">
      <t>クリノベ</t>
    </rPh>
    <rPh sb="3" eb="5">
      <t>シュウエキ</t>
    </rPh>
    <phoneticPr fontId="2"/>
  </si>
  <si>
    <t>　減価償却費</t>
    <rPh sb="1" eb="3">
      <t>ゲンカ</t>
    </rPh>
    <rPh sb="3" eb="5">
      <t>ショウキャク</t>
    </rPh>
    <rPh sb="5" eb="6">
      <t>ヒ</t>
    </rPh>
    <phoneticPr fontId="2"/>
  </si>
  <si>
    <t>　支払利息</t>
    <rPh sb="1" eb="3">
      <t>シハラ</t>
    </rPh>
    <rPh sb="3" eb="5">
      <t>リソク</t>
    </rPh>
    <phoneticPr fontId="2"/>
  </si>
  <si>
    <t>※端数処理により合計は合わないことがある。</t>
    <phoneticPr fontId="2"/>
  </si>
  <si>
    <t>※端数処理により合計は合わないことがある。</t>
    <rPh sb="1" eb="3">
      <t>ハスウ</t>
    </rPh>
    <rPh sb="3" eb="5">
      <t>ショリ</t>
    </rPh>
    <rPh sb="8" eb="10">
      <t>ゴウケイ</t>
    </rPh>
    <rPh sb="11" eb="12">
      <t>ア</t>
    </rPh>
    <phoneticPr fontId="2"/>
  </si>
  <si>
    <t>※</t>
    <phoneticPr fontId="2"/>
  </si>
  <si>
    <t>端数処理により合計は合わないことがある。</t>
    <rPh sb="0" eb="2">
      <t>ハスウ</t>
    </rPh>
    <rPh sb="2" eb="4">
      <t>ショリ</t>
    </rPh>
    <rPh sb="7" eb="9">
      <t>ゴウケイ</t>
    </rPh>
    <rPh sb="10" eb="11">
      <t>ア</t>
    </rPh>
    <phoneticPr fontId="2"/>
  </si>
  <si>
    <t>を下回っている。　〔表－１８、図－１２〕</t>
    <rPh sb="1" eb="3">
      <t>シタマワ</t>
    </rPh>
    <phoneticPr fontId="2"/>
  </si>
  <si>
    <t>表－１８　上水道事業における給水原価、供給単価、及び料金回収率の推移（単位：円/㎥、％）</t>
    <rPh sb="0" eb="1">
      <t>ヒョウ</t>
    </rPh>
    <rPh sb="5" eb="8">
      <t>ジョウスイドウ</t>
    </rPh>
    <rPh sb="8" eb="10">
      <t>ジギョウ</t>
    </rPh>
    <rPh sb="14" eb="18">
      <t>キュウスイゲンカ</t>
    </rPh>
    <rPh sb="19" eb="21">
      <t>キョウキュウ</t>
    </rPh>
    <rPh sb="21" eb="23">
      <t>タンカ</t>
    </rPh>
    <rPh sb="24" eb="25">
      <t>オヨ</t>
    </rPh>
    <rPh sb="26" eb="28">
      <t>リョウキン</t>
    </rPh>
    <rPh sb="28" eb="30">
      <t>カイシュウ</t>
    </rPh>
    <rPh sb="30" eb="31">
      <t>リツ</t>
    </rPh>
    <rPh sb="32" eb="34">
      <t>スイイ</t>
    </rPh>
    <phoneticPr fontId="2"/>
  </si>
  <si>
    <t>なる傾向がある。　〔表－２１〕</t>
    <rPh sb="10" eb="11">
      <t>ヒョウ</t>
    </rPh>
    <phoneticPr fontId="2"/>
  </si>
  <si>
    <t>表－２２　資本的収支の状況（消費税を含む）</t>
    <rPh sb="0" eb="1">
      <t>ヒョウ</t>
    </rPh>
    <rPh sb="5" eb="8">
      <t>シホンテキ</t>
    </rPh>
    <rPh sb="8" eb="10">
      <t>シュウシ</t>
    </rPh>
    <rPh sb="11" eb="13">
      <t>ジョウキョウ</t>
    </rPh>
    <rPh sb="14" eb="17">
      <t>ショウヒゼイ</t>
    </rPh>
    <rPh sb="18" eb="19">
      <t>フク</t>
    </rPh>
    <phoneticPr fontId="2"/>
  </si>
  <si>
    <t>表－２３　施設別事業費（消費税を含む、建設利息を除く）</t>
    <rPh sb="0" eb="1">
      <t>ヒョウ</t>
    </rPh>
    <rPh sb="5" eb="7">
      <t>シセツ</t>
    </rPh>
    <rPh sb="7" eb="8">
      <t>ベツ</t>
    </rPh>
    <rPh sb="8" eb="11">
      <t>ジギョウヒ</t>
    </rPh>
    <rPh sb="12" eb="15">
      <t>ショウヒゼイ</t>
    </rPh>
    <rPh sb="16" eb="17">
      <t>フク</t>
    </rPh>
    <rPh sb="19" eb="21">
      <t>ケンセツ</t>
    </rPh>
    <rPh sb="21" eb="23">
      <t>リソク</t>
    </rPh>
    <rPh sb="24" eb="25">
      <t>ノゾ</t>
    </rPh>
    <phoneticPr fontId="2"/>
  </si>
  <si>
    <t>表－２４　貸借対照表の状況</t>
    <rPh sb="0" eb="1">
      <t>ヒョウ</t>
    </rPh>
    <rPh sb="5" eb="7">
      <t>タイシャク</t>
    </rPh>
    <rPh sb="7" eb="9">
      <t>タイショウ</t>
    </rPh>
    <rPh sb="9" eb="10">
      <t>ヒョウ</t>
    </rPh>
    <rPh sb="11" eb="13">
      <t>ジョウキョウ</t>
    </rPh>
    <phoneticPr fontId="2"/>
  </si>
  <si>
    <t>H29</t>
  </si>
  <si>
    <t>　平成20年度の企業債償還金の額が、平成21年度以降と比べて多くなっているが、これは、総務省</t>
    <phoneticPr fontId="2"/>
  </si>
  <si>
    <t>が平成19年度から21年度までの臨時特例措置として設けた公的資金補償金免除繰上償還</t>
    <phoneticPr fontId="2"/>
  </si>
  <si>
    <t>　　資本的支出は約1,062億円で、前年度（約1,011億円）と比較して約51億円、5.0％増加</t>
    <phoneticPr fontId="2"/>
  </si>
  <si>
    <t>している。内訳は、支出全体の72.0％を占めている建設改良事業費（新設・拡張事業費＋改良</t>
    <phoneticPr fontId="2"/>
  </si>
  <si>
    <t>事業費）が約765億円で、前年度（約690億円）と比較して約75億円増加し、支出全体の</t>
    <phoneticPr fontId="2"/>
  </si>
  <si>
    <t>26.1％を占めている企業債償還金が約277億円で、前年度（約285億円）と比較して約8億円</t>
    <phoneticPr fontId="2"/>
  </si>
  <si>
    <t>減少となっている。</t>
    <phoneticPr fontId="2"/>
  </si>
  <si>
    <t>　この結果、資本的収入から翌年度繰越財源充当額、前年度許可債の今年度収入分を除いた約</t>
    <phoneticPr fontId="2"/>
  </si>
  <si>
    <t>274億円から、資本的支出約1,062億円を差し引いた約788億円が収支不足額となり、前年度</t>
    <phoneticPr fontId="2"/>
  </si>
  <si>
    <t>（約731億円）と比較して約57億円、7.9%増加している。　〔表－２２〕</t>
    <phoneticPr fontId="2"/>
  </si>
  <si>
    <t>制度を活用したためである。〔図－１３〕</t>
    <phoneticPr fontId="2"/>
  </si>
  <si>
    <t>している。〔表－２２〕</t>
    <phoneticPr fontId="2"/>
  </si>
  <si>
    <t>H30</t>
  </si>
  <si>
    <t>R元</t>
    <rPh sb="1" eb="2">
      <t>ガン</t>
    </rPh>
    <phoneticPr fontId="2"/>
  </si>
  <si>
    <t>　また、資本的収入から翌年度繰越財源充当額、前年度許可債の今年度収入分を除いた約</t>
    <rPh sb="4" eb="7">
      <t>シホンテキ</t>
    </rPh>
    <rPh sb="7" eb="9">
      <t>シュウニュウ</t>
    </rPh>
    <rPh sb="11" eb="14">
      <t>ヨクネンド</t>
    </rPh>
    <rPh sb="14" eb="16">
      <t>クリコシ</t>
    </rPh>
    <rPh sb="16" eb="18">
      <t>ザイゲン</t>
    </rPh>
    <rPh sb="18" eb="20">
      <t>ジュウトウ</t>
    </rPh>
    <rPh sb="20" eb="21">
      <t>ガク</t>
    </rPh>
    <rPh sb="22" eb="25">
      <t>ゼンネンド</t>
    </rPh>
    <rPh sb="25" eb="27">
      <t>キョカ</t>
    </rPh>
    <rPh sb="27" eb="28">
      <t>サイ</t>
    </rPh>
    <rPh sb="29" eb="32">
      <t>コンネンド</t>
    </rPh>
    <rPh sb="32" eb="34">
      <t>シュウニュウ</t>
    </rPh>
    <rPh sb="34" eb="35">
      <t>ブン</t>
    </rPh>
    <rPh sb="36" eb="37">
      <t>ノゾ</t>
    </rPh>
    <rPh sb="39" eb="40">
      <t>ヤク</t>
    </rPh>
    <phoneticPr fontId="2"/>
  </si>
  <si>
    <t>0.5万人未満</t>
    <rPh sb="3" eb="4">
      <t>マン</t>
    </rPh>
    <rPh sb="4" eb="5">
      <t>ニン</t>
    </rPh>
    <rPh sb="5" eb="7">
      <t>ミマン</t>
    </rPh>
    <phoneticPr fontId="2"/>
  </si>
  <si>
    <t>特別地方公共団体営</t>
    <rPh sb="0" eb="2">
      <t>トクベツ</t>
    </rPh>
    <rPh sb="2" eb="4">
      <t>チホウ</t>
    </rPh>
    <rPh sb="4" eb="6">
      <t>コウキョウ</t>
    </rPh>
    <rPh sb="6" eb="8">
      <t>ダンタイ</t>
    </rPh>
    <rPh sb="8" eb="9">
      <t>エイ</t>
    </rPh>
    <phoneticPr fontId="2"/>
  </si>
  <si>
    <t>２年度計</t>
    <rPh sb="1" eb="2">
      <t>ネン</t>
    </rPh>
    <rPh sb="2" eb="3">
      <t>ド</t>
    </rPh>
    <rPh sb="3" eb="4">
      <t>ケイ</t>
    </rPh>
    <phoneticPr fontId="2"/>
  </si>
  <si>
    <t>元年度計</t>
    <rPh sb="0" eb="1">
      <t>ガン</t>
    </rPh>
    <rPh sb="1" eb="3">
      <t>ネンド</t>
    </rPh>
    <rPh sb="3" eb="4">
      <t>ケイ</t>
    </rPh>
    <phoneticPr fontId="2"/>
  </si>
  <si>
    <t>令和２年度</t>
    <rPh sb="0" eb="2">
      <t>レイワ</t>
    </rPh>
    <phoneticPr fontId="2"/>
  </si>
  <si>
    <t>２年度計</t>
    <rPh sb="1" eb="3">
      <t>ネンド</t>
    </rPh>
    <rPh sb="3" eb="4">
      <t>ケイ</t>
    </rPh>
    <phoneticPr fontId="2"/>
  </si>
  <si>
    <t xml:space="preserve"> 　令和２年度における上水道事業及び水道用水供給事業の資本的収入は約320億円で、前年</t>
    <rPh sb="2" eb="3">
      <t>レイ</t>
    </rPh>
    <rPh sb="3" eb="4">
      <t>カズ</t>
    </rPh>
    <rPh sb="5" eb="7">
      <t>ネンド</t>
    </rPh>
    <rPh sb="7" eb="9">
      <t>ヘイネンド</t>
    </rPh>
    <rPh sb="11" eb="14">
      <t>ジョウスイドウ</t>
    </rPh>
    <rPh sb="14" eb="16">
      <t>ジギョウ</t>
    </rPh>
    <rPh sb="16" eb="17">
      <t>オヨ</t>
    </rPh>
    <rPh sb="18" eb="20">
      <t>スイドウ</t>
    </rPh>
    <rPh sb="20" eb="22">
      <t>ヨウスイ</t>
    </rPh>
    <rPh sb="22" eb="24">
      <t>キョウキュウ</t>
    </rPh>
    <rPh sb="24" eb="26">
      <t>ジギョウ</t>
    </rPh>
    <rPh sb="27" eb="30">
      <t>シホンテキ</t>
    </rPh>
    <rPh sb="30" eb="32">
      <t>シュウニュウ</t>
    </rPh>
    <rPh sb="33" eb="34">
      <t>ヤク</t>
    </rPh>
    <rPh sb="37" eb="39">
      <t>オクエン</t>
    </rPh>
    <rPh sb="41" eb="43">
      <t>ゼンネン</t>
    </rPh>
    <phoneticPr fontId="2"/>
  </si>
  <si>
    <t>度（約285億円）と比較して約35億円、12.1％増加している。内訳は、収入全体の67.0％を占</t>
    <rPh sb="25" eb="27">
      <t>ゾウカ</t>
    </rPh>
    <rPh sb="32" eb="34">
      <t>ウチワケ</t>
    </rPh>
    <rPh sb="36" eb="38">
      <t>シュウニュウ</t>
    </rPh>
    <rPh sb="38" eb="40">
      <t>ゼンタイ</t>
    </rPh>
    <phoneticPr fontId="2"/>
  </si>
  <si>
    <t>める企業債が約214億円で前年度（約185億円）と比較して約29億円増加し、他会計</t>
    <rPh sb="34" eb="36">
      <t>ゾウカ</t>
    </rPh>
    <phoneticPr fontId="2"/>
  </si>
  <si>
    <t>繰入金が約27億円で、前年度（約29億円）と比較して約2億円減少し、国庫（県）補助金が約</t>
    <rPh sb="0" eb="2">
      <t>クリイレ</t>
    </rPh>
    <rPh sb="2" eb="3">
      <t>キン</t>
    </rPh>
    <rPh sb="26" eb="27">
      <t>ヤク</t>
    </rPh>
    <rPh sb="28" eb="29">
      <t>オク</t>
    </rPh>
    <rPh sb="29" eb="30">
      <t>エン</t>
    </rPh>
    <rPh sb="30" eb="32">
      <t>ゲンショウ</t>
    </rPh>
    <rPh sb="34" eb="36">
      <t>コッコ</t>
    </rPh>
    <rPh sb="37" eb="38">
      <t>ケン</t>
    </rPh>
    <rPh sb="43" eb="44">
      <t>ヤク</t>
    </rPh>
    <phoneticPr fontId="2"/>
  </si>
  <si>
    <t>　一方、資本的支出は約1,196億円で、前年度（約1,053億円）と比較して約143億円、13.6％増加</t>
    <rPh sb="1" eb="3">
      <t>イッポウ</t>
    </rPh>
    <rPh sb="4" eb="7">
      <t>シホンテキ</t>
    </rPh>
    <rPh sb="7" eb="9">
      <t>シシュツ</t>
    </rPh>
    <rPh sb="10" eb="11">
      <t>ヤク</t>
    </rPh>
    <rPh sb="16" eb="18">
      <t>オクエン</t>
    </rPh>
    <rPh sb="20" eb="23">
      <t>ゼンネンド</t>
    </rPh>
    <rPh sb="24" eb="25">
      <t>ヤク</t>
    </rPh>
    <rPh sb="30" eb="32">
      <t>オクエン</t>
    </rPh>
    <rPh sb="34" eb="36">
      <t>ヒカク</t>
    </rPh>
    <rPh sb="38" eb="39">
      <t>ヤク</t>
    </rPh>
    <rPh sb="42" eb="44">
      <t>オクエン</t>
    </rPh>
    <rPh sb="50" eb="52">
      <t>ゾウカ</t>
    </rPh>
    <phoneticPr fontId="2"/>
  </si>
  <si>
    <t>Ｒ４．２．４入力済み</t>
    <rPh sb="6" eb="8">
      <t>ニュウリョク</t>
    </rPh>
    <rPh sb="8" eb="9">
      <t>ズ</t>
    </rPh>
    <phoneticPr fontId="2"/>
  </si>
  <si>
    <t>　内訳を見ると、建設改良事業費のうち、新設・拡張事業費は約60億円であり、過去10年間を</t>
    <rPh sb="1" eb="3">
      <t>ウチワケ</t>
    </rPh>
    <rPh sb="4" eb="5">
      <t>ミ</t>
    </rPh>
    <phoneticPr fontId="2"/>
  </si>
  <si>
    <t>315億円から、資本的支出約1,196億円を差し引いた約880億円が収支不足額となり、前年度</t>
    <rPh sb="22" eb="23">
      <t>サ</t>
    </rPh>
    <rPh sb="24" eb="25">
      <t>ヒ</t>
    </rPh>
    <rPh sb="27" eb="28">
      <t>ヤク</t>
    </rPh>
    <rPh sb="31" eb="33">
      <t>オクエン</t>
    </rPh>
    <rPh sb="34" eb="36">
      <t>シュウシ</t>
    </rPh>
    <rPh sb="36" eb="38">
      <t>ブソク</t>
    </rPh>
    <rPh sb="38" eb="39">
      <t>ガク</t>
    </rPh>
    <rPh sb="43" eb="46">
      <t>ゼンネンド</t>
    </rPh>
    <phoneticPr fontId="2"/>
  </si>
  <si>
    <t>（約772億円）と比較して約108億円、14.1%増加している。　〔表－２２〕</t>
    <rPh sb="25" eb="27">
      <t>ゾウカ</t>
    </rPh>
    <phoneticPr fontId="2"/>
  </si>
  <si>
    <t>26.5％となっている。〔表－２３〕</t>
    <phoneticPr fontId="2"/>
  </si>
  <si>
    <t>H27</t>
    <phoneticPr fontId="2"/>
  </si>
  <si>
    <t>前年度(約53億円)と比較して、約2億円の増加となっている。</t>
    <rPh sb="7" eb="9">
      <t>オクエン</t>
    </rPh>
    <rPh sb="11" eb="13">
      <t>ヒカク</t>
    </rPh>
    <rPh sb="16" eb="17">
      <t>ヤク</t>
    </rPh>
    <rPh sb="18" eb="20">
      <t>オクエン</t>
    </rPh>
    <rPh sb="21" eb="23">
      <t>ゾウカ</t>
    </rPh>
    <phoneticPr fontId="2"/>
  </si>
  <si>
    <t>見ると平成25年度の約184億円をピークに３分の１程度に減少している。一方、老朽化等に伴う</t>
    <rPh sb="0" eb="1">
      <t>ミ</t>
    </rPh>
    <rPh sb="3" eb="5">
      <t>ヘイセイ</t>
    </rPh>
    <rPh sb="7" eb="9">
      <t>ネンド</t>
    </rPh>
    <rPh sb="10" eb="11">
      <t>ヤク</t>
    </rPh>
    <rPh sb="14" eb="16">
      <t>オクエン</t>
    </rPh>
    <rPh sb="22" eb="23">
      <t>ブン</t>
    </rPh>
    <rPh sb="25" eb="27">
      <t>テイド</t>
    </rPh>
    <rPh sb="28" eb="30">
      <t>ゲンショウ</t>
    </rPh>
    <rPh sb="35" eb="37">
      <t>イッポウ</t>
    </rPh>
    <rPh sb="38" eb="41">
      <t>ロウキュウカ</t>
    </rPh>
    <rPh sb="41" eb="42">
      <t>トウ</t>
    </rPh>
    <rPh sb="43" eb="44">
      <t>トモナ</t>
    </rPh>
    <phoneticPr fontId="2"/>
  </si>
  <si>
    <t>各事業体においては施設の更新に係る取組を推進している状況にある。〔図－１３〕</t>
    <rPh sb="9" eb="11">
      <t>シセツ</t>
    </rPh>
    <rPh sb="12" eb="14">
      <t>コウシン</t>
    </rPh>
    <rPh sb="15" eb="16">
      <t>カカ</t>
    </rPh>
    <rPh sb="17" eb="19">
      <t>トリクミ</t>
    </rPh>
    <rPh sb="20" eb="22">
      <t>スイシン</t>
    </rPh>
    <rPh sb="26" eb="28">
      <t>ジョウキョウ</t>
    </rPh>
    <phoneticPr fontId="2"/>
  </si>
  <si>
    <t>既存施設の改良に要する改良事業費は約829億円と、10年前に比べ２倍以上となっており、</t>
    <rPh sb="27" eb="29">
      <t>ネンマエ</t>
    </rPh>
    <rPh sb="30" eb="31">
      <t>クラ</t>
    </rPh>
    <rPh sb="33" eb="34">
      <t>バイ</t>
    </rPh>
    <rPh sb="34" eb="36">
      <t>イジョウ</t>
    </rPh>
    <phoneticPr fontId="2"/>
  </si>
  <si>
    <t>　　なお、令和２年度の建設利息を除いた建設改良事業費約887億円のうち、施設別の主な事</t>
    <rPh sb="5" eb="6">
      <t>レイ</t>
    </rPh>
    <rPh sb="6" eb="7">
      <t>カズ</t>
    </rPh>
    <rPh sb="8" eb="10">
      <t>ネンド</t>
    </rPh>
    <rPh sb="10" eb="12">
      <t>ヘイネンド</t>
    </rPh>
    <rPh sb="11" eb="13">
      <t>ケンセツ</t>
    </rPh>
    <rPh sb="13" eb="15">
      <t>リソク</t>
    </rPh>
    <rPh sb="16" eb="17">
      <t>ノゾ</t>
    </rPh>
    <rPh sb="19" eb="21">
      <t>ケンセツ</t>
    </rPh>
    <rPh sb="21" eb="23">
      <t>カイリョウ</t>
    </rPh>
    <rPh sb="23" eb="26">
      <t>ジギョウヒ</t>
    </rPh>
    <rPh sb="26" eb="27">
      <t>ヤク</t>
    </rPh>
    <rPh sb="30" eb="32">
      <t>オクエン</t>
    </rPh>
    <rPh sb="36" eb="38">
      <t>シセツ</t>
    </rPh>
    <rPh sb="38" eb="39">
      <t>ベツ</t>
    </rPh>
    <rPh sb="40" eb="41">
      <t>オモ</t>
    </rPh>
    <rPh sb="42" eb="43">
      <t>コト</t>
    </rPh>
    <phoneticPr fontId="2"/>
  </si>
  <si>
    <t>業費の内訳は、配水施設費が約493億円で全体の55.6％、浄水施設費が約235億円で全体の</t>
    <rPh sb="7" eb="9">
      <t>ハイスイ</t>
    </rPh>
    <rPh sb="9" eb="12">
      <t>シセツヒ</t>
    </rPh>
    <rPh sb="13" eb="14">
      <t>ヤク</t>
    </rPh>
    <rPh sb="17" eb="19">
      <t>オクエン</t>
    </rPh>
    <rPh sb="20" eb="22">
      <t>ゼンタイ</t>
    </rPh>
    <rPh sb="29" eb="31">
      <t>ジョウスイ</t>
    </rPh>
    <rPh sb="31" eb="34">
      <t>シセツヒ</t>
    </rPh>
    <rPh sb="35" eb="36">
      <t>ヤク</t>
    </rPh>
    <rPh sb="39" eb="41">
      <t>オクエン</t>
    </rPh>
    <rPh sb="42" eb="44">
      <t>ゼンタイ</t>
    </rPh>
    <phoneticPr fontId="2"/>
  </si>
  <si>
    <t>構成比については合計を１００％に合うよう調整する。</t>
    <rPh sb="0" eb="3">
      <t>コウセイヒ</t>
    </rPh>
    <rPh sb="8" eb="10">
      <t>ゴウケイ</t>
    </rPh>
    <rPh sb="16" eb="17">
      <t>ア</t>
    </rPh>
    <rPh sb="20" eb="22">
      <t>チョウセイ</t>
    </rPh>
    <phoneticPr fontId="2"/>
  </si>
  <si>
    <t>24億円で、前年度（約19億円）と比較すると約5億円増加、工事負担金及びその他が約55億円で、</t>
    <rPh sb="2" eb="3">
      <t>オク</t>
    </rPh>
    <rPh sb="17" eb="19">
      <t>ヒカク</t>
    </rPh>
    <rPh sb="22" eb="23">
      <t>ヤク</t>
    </rPh>
    <rPh sb="24" eb="26">
      <t>オクエン</t>
    </rPh>
    <rPh sb="26" eb="28">
      <t>ゾウカ</t>
    </rPh>
    <rPh sb="29" eb="31">
      <t>コウジ</t>
    </rPh>
    <rPh sb="31" eb="34">
      <t>フタンキン</t>
    </rPh>
    <rPh sb="34" eb="35">
      <t>オヨ</t>
    </rPh>
    <rPh sb="38" eb="39">
      <t>タ</t>
    </rPh>
    <rPh sb="40" eb="41">
      <t>ヤク</t>
    </rPh>
    <rPh sb="43" eb="45">
      <t>オクエン</t>
    </rPh>
    <phoneticPr fontId="2"/>
  </si>
  <si>
    <t>　資本的支出の推移をみると、平成22年度から増減を繰り返しつつ、近年は上昇傾向にある。</t>
    <rPh sb="1" eb="4">
      <t>シホンテキ</t>
    </rPh>
    <rPh sb="4" eb="6">
      <t>シシュツ</t>
    </rPh>
    <rPh sb="7" eb="9">
      <t>スイイ</t>
    </rPh>
    <rPh sb="14" eb="16">
      <t>ヘイセイ</t>
    </rPh>
    <rPh sb="18" eb="20">
      <t>ネンド</t>
    </rPh>
    <rPh sb="22" eb="24">
      <t>ゾウゲン</t>
    </rPh>
    <rPh sb="25" eb="26">
      <t>ク</t>
    </rPh>
    <rPh sb="27" eb="28">
      <t>カエ</t>
    </rPh>
    <rPh sb="32" eb="34">
      <t>キンネン</t>
    </rPh>
    <rPh sb="35" eb="37">
      <t>ジョウショウ</t>
    </rPh>
    <rPh sb="37" eb="39">
      <t>ケイコウ</t>
    </rPh>
    <phoneticPr fontId="2"/>
  </si>
  <si>
    <t>前年度比</t>
    <rPh sb="0" eb="3">
      <t>ゼンネンド</t>
    </rPh>
    <rPh sb="3" eb="4">
      <t>ヒ</t>
    </rPh>
    <phoneticPr fontId="2"/>
  </si>
  <si>
    <t>（10.5％）、130円以上180円未満が11事業者（28.9％）、180円以上が23事業者</t>
    <phoneticPr fontId="2"/>
  </si>
  <si>
    <t>（60.6％）となっている。</t>
    <phoneticPr fontId="2"/>
  </si>
  <si>
    <t>３年度計</t>
    <rPh sb="1" eb="2">
      <t>ネン</t>
    </rPh>
    <rPh sb="2" eb="3">
      <t>ド</t>
    </rPh>
    <rPh sb="3" eb="4">
      <t>ケイ</t>
    </rPh>
    <phoneticPr fontId="2"/>
  </si>
  <si>
    <t>R2</t>
  </si>
  <si>
    <t>R3</t>
    <phoneticPr fontId="2"/>
  </si>
  <si>
    <t>令和３年度</t>
    <rPh sb="0" eb="2">
      <t>レイワ</t>
    </rPh>
    <phoneticPr fontId="2"/>
  </si>
  <si>
    <r>
      <t>　 上水道事業の有収水量1m</t>
    </r>
    <r>
      <rPr>
        <vertAlign val="superscript"/>
        <sz val="11"/>
        <color theme="1"/>
        <rFont val="ＭＳ Ｐ明朝"/>
        <family val="1"/>
        <charset val="128"/>
      </rPr>
      <t>3</t>
    </r>
    <r>
      <rPr>
        <sz val="11"/>
        <color theme="1"/>
        <rFont val="ＭＳ Ｐ明朝"/>
        <family val="1"/>
        <charset val="128"/>
      </rPr>
      <t>当たりの給水原価は197円28銭で、前年度</t>
    </r>
    <rPh sb="2" eb="4">
      <t>ジョウスイ</t>
    </rPh>
    <rPh sb="4" eb="5">
      <t>ドウ</t>
    </rPh>
    <rPh sb="5" eb="7">
      <t>ジギョウ</t>
    </rPh>
    <rPh sb="8" eb="9">
      <t>ユウ</t>
    </rPh>
    <rPh sb="9" eb="10">
      <t>シュウ</t>
    </rPh>
    <rPh sb="10" eb="12">
      <t>スイリョウ</t>
    </rPh>
    <rPh sb="15" eb="16">
      <t>ア</t>
    </rPh>
    <rPh sb="19" eb="21">
      <t>キュウスイ</t>
    </rPh>
    <rPh sb="21" eb="23">
      <t>ゲンカ</t>
    </rPh>
    <rPh sb="27" eb="28">
      <t>エン</t>
    </rPh>
    <rPh sb="30" eb="31">
      <t>セン</t>
    </rPh>
    <rPh sb="33" eb="36">
      <t>ゼンネンド</t>
    </rPh>
    <phoneticPr fontId="2"/>
  </si>
  <si>
    <t xml:space="preserve"> 　給水原価と供給単価を比較すると、供給単価が給水原価を23銭下回り、</t>
    <rPh sb="2" eb="4">
      <t>キュウスイ</t>
    </rPh>
    <rPh sb="4" eb="6">
      <t>ゲンカ</t>
    </rPh>
    <rPh sb="7" eb="9">
      <t>キョウキュウ</t>
    </rPh>
    <rPh sb="9" eb="11">
      <t>タンカ</t>
    </rPh>
    <rPh sb="12" eb="14">
      <t>ヒカク</t>
    </rPh>
    <rPh sb="18" eb="20">
      <t>キョウキュウ</t>
    </rPh>
    <rPh sb="20" eb="22">
      <t>タンカ</t>
    </rPh>
    <rPh sb="23" eb="25">
      <t>キュウスイ</t>
    </rPh>
    <rPh sb="25" eb="27">
      <t>ゲンカ</t>
    </rPh>
    <rPh sb="30" eb="31">
      <t>セン</t>
    </rPh>
    <rPh sb="31" eb="32">
      <t>シタ</t>
    </rPh>
    <phoneticPr fontId="2"/>
  </si>
  <si>
    <t>料金回収率（供給単価／給水原価×100）は99.9％となっており、前年度</t>
    <rPh sb="0" eb="2">
      <t>リョウキン</t>
    </rPh>
    <rPh sb="2" eb="5">
      <t>カイシュウリツ</t>
    </rPh>
    <rPh sb="6" eb="8">
      <t>キョウキュウ</t>
    </rPh>
    <rPh sb="8" eb="10">
      <t>タンカ</t>
    </rPh>
    <rPh sb="11" eb="15">
      <t>キュウスイゲンカ</t>
    </rPh>
    <rPh sb="33" eb="34">
      <t>マエ</t>
    </rPh>
    <rPh sb="34" eb="36">
      <t>ネンド</t>
    </rPh>
    <phoneticPr fontId="2"/>
  </si>
  <si>
    <t>表－１９　上水道事業における給水原価の分布状況　（令和３年度）</t>
    <rPh sb="0" eb="1">
      <t>ヒョウ</t>
    </rPh>
    <rPh sb="5" eb="8">
      <t>ジョウスイドウ</t>
    </rPh>
    <rPh sb="14" eb="18">
      <t>キュウスイゲンカ</t>
    </rPh>
    <rPh sb="19" eb="21">
      <t>ブンプ</t>
    </rPh>
    <rPh sb="21" eb="23">
      <t>ジョウキョウ</t>
    </rPh>
    <rPh sb="25" eb="26">
      <t>レイ</t>
    </rPh>
    <rPh sb="26" eb="27">
      <t>カズ</t>
    </rPh>
    <rPh sb="28" eb="30">
      <t>ネンドヘイネンド</t>
    </rPh>
    <phoneticPr fontId="2"/>
  </si>
  <si>
    <t>表－２０　上水道事業における供給単価の分布状況　（令和３年度）</t>
    <rPh sb="0" eb="1">
      <t>ヒョウ</t>
    </rPh>
    <rPh sb="5" eb="8">
      <t>ジョウスイドウ</t>
    </rPh>
    <rPh sb="14" eb="16">
      <t>キョウキュウ</t>
    </rPh>
    <rPh sb="16" eb="18">
      <t>タンカ</t>
    </rPh>
    <rPh sb="19" eb="21">
      <t>ブンプ</t>
    </rPh>
    <rPh sb="21" eb="23">
      <t>ジョウキョウ</t>
    </rPh>
    <rPh sb="25" eb="26">
      <t>レイ</t>
    </rPh>
    <rPh sb="26" eb="27">
      <t>カズ</t>
    </rPh>
    <rPh sb="28" eb="30">
      <t>ネンドヘイネンド</t>
    </rPh>
    <phoneticPr fontId="2"/>
  </si>
  <si>
    <t>表－２１　上水道事業における水道料金の地域別及び規模別分布状況　（令和３年度）</t>
    <rPh sb="0" eb="1">
      <t>ヒョウ</t>
    </rPh>
    <rPh sb="5" eb="8">
      <t>ジョウスイドウ</t>
    </rPh>
    <rPh sb="14" eb="16">
      <t>スイドウ</t>
    </rPh>
    <rPh sb="16" eb="18">
      <t>リョウキン</t>
    </rPh>
    <rPh sb="19" eb="21">
      <t>チイキ</t>
    </rPh>
    <rPh sb="21" eb="22">
      <t>ベツ</t>
    </rPh>
    <rPh sb="22" eb="23">
      <t>オヨ</t>
    </rPh>
    <rPh sb="24" eb="27">
      <t>キボベツ</t>
    </rPh>
    <rPh sb="27" eb="29">
      <t>ブンプ</t>
    </rPh>
    <rPh sb="29" eb="31">
      <t>ジョウキョウ</t>
    </rPh>
    <rPh sb="33" eb="34">
      <t>レイ</t>
    </rPh>
    <rPh sb="34" eb="35">
      <t>カズ</t>
    </rPh>
    <rPh sb="36" eb="38">
      <t>ネンドヘイネンド</t>
    </rPh>
    <phoneticPr fontId="2"/>
  </si>
  <si>
    <t>３年度計</t>
    <rPh sb="1" eb="3">
      <t>ネンド</t>
    </rPh>
    <rPh sb="3" eb="4">
      <t>ケイ</t>
    </rPh>
    <phoneticPr fontId="2"/>
  </si>
  <si>
    <t>２年度</t>
    <rPh sb="1" eb="3">
      <t>ネンド</t>
    </rPh>
    <phoneticPr fontId="2"/>
  </si>
  <si>
    <t xml:space="preserve"> 　令和３年度における上水道事業及び水道用水供給事業の資本的収入は約322億円で、前年</t>
    <rPh sb="2" eb="3">
      <t>レイ</t>
    </rPh>
    <rPh sb="3" eb="4">
      <t>カズ</t>
    </rPh>
    <rPh sb="5" eb="7">
      <t>ネンド</t>
    </rPh>
    <rPh sb="7" eb="9">
      <t>ヘイネンド</t>
    </rPh>
    <rPh sb="11" eb="14">
      <t>ジョウスイドウ</t>
    </rPh>
    <rPh sb="14" eb="16">
      <t>ジギョウ</t>
    </rPh>
    <rPh sb="16" eb="17">
      <t>オヨ</t>
    </rPh>
    <rPh sb="18" eb="20">
      <t>スイドウ</t>
    </rPh>
    <rPh sb="20" eb="22">
      <t>ヨウスイ</t>
    </rPh>
    <rPh sb="22" eb="24">
      <t>キョウキュウ</t>
    </rPh>
    <rPh sb="24" eb="26">
      <t>ジギョウ</t>
    </rPh>
    <rPh sb="27" eb="30">
      <t>シホンテキ</t>
    </rPh>
    <rPh sb="30" eb="32">
      <t>シュウニュウ</t>
    </rPh>
    <rPh sb="33" eb="34">
      <t>ヤク</t>
    </rPh>
    <rPh sb="37" eb="39">
      <t>オクエン</t>
    </rPh>
    <rPh sb="41" eb="43">
      <t>ゼンネン</t>
    </rPh>
    <phoneticPr fontId="2"/>
  </si>
  <si>
    <t>度（約320億円）と比較して約2億円、0.7％増加している。内訳は、収入全体の68.1％を占</t>
    <rPh sb="23" eb="25">
      <t>ゾウカ</t>
    </rPh>
    <rPh sb="30" eb="32">
      <t>ウチワケ</t>
    </rPh>
    <rPh sb="34" eb="36">
      <t>シュウニュウ</t>
    </rPh>
    <rPh sb="36" eb="38">
      <t>ゼンタイ</t>
    </rPh>
    <phoneticPr fontId="2"/>
  </si>
  <si>
    <t>める企業債が約219億円で前年度（約214億円）と比較して約5億円増加し、他会計</t>
    <rPh sb="33" eb="35">
      <t>ゾウカ</t>
    </rPh>
    <phoneticPr fontId="2"/>
  </si>
  <si>
    <t>（約24億円）と比較すると約3億円増加し、その他が約24億円で、前年度(約31億円)と比較して</t>
    <rPh sb="17" eb="19">
      <t>ゾウカ</t>
    </rPh>
    <rPh sb="39" eb="40">
      <t>オク</t>
    </rPh>
    <phoneticPr fontId="2"/>
  </si>
  <si>
    <t>約７億円の減少となっている。</t>
    <rPh sb="0" eb="1">
      <t>ヤク</t>
    </rPh>
    <rPh sb="2" eb="4">
      <t>オクエン</t>
    </rPh>
    <rPh sb="5" eb="7">
      <t>ゲンショウ</t>
    </rPh>
    <phoneticPr fontId="2"/>
  </si>
  <si>
    <t>　一方、資本的支出は約1,091億円で、前年度（約1,196億円）と比較して約106億円、8.8％減少</t>
    <rPh sb="1" eb="3">
      <t>イッポウ</t>
    </rPh>
    <rPh sb="4" eb="7">
      <t>シホンテキ</t>
    </rPh>
    <rPh sb="7" eb="9">
      <t>シシュツ</t>
    </rPh>
    <rPh sb="10" eb="11">
      <t>ヤク</t>
    </rPh>
    <rPh sb="16" eb="18">
      <t>オクエン</t>
    </rPh>
    <rPh sb="20" eb="23">
      <t>ゼンネンド</t>
    </rPh>
    <rPh sb="24" eb="25">
      <t>ヤク</t>
    </rPh>
    <rPh sb="30" eb="32">
      <t>オクエン</t>
    </rPh>
    <rPh sb="34" eb="36">
      <t>ヒカク</t>
    </rPh>
    <rPh sb="38" eb="39">
      <t>ヤク</t>
    </rPh>
    <rPh sb="42" eb="44">
      <t>オクエン</t>
    </rPh>
    <rPh sb="49" eb="51">
      <t>ゲンショウ</t>
    </rPh>
    <phoneticPr fontId="2"/>
  </si>
  <si>
    <t>317億円から、資本的支出約1,091億円を差し引いた約774億円が収支不足額となり、前年度</t>
    <rPh sb="22" eb="23">
      <t>サ</t>
    </rPh>
    <rPh sb="24" eb="25">
      <t>ヒ</t>
    </rPh>
    <rPh sb="27" eb="28">
      <t>ヤク</t>
    </rPh>
    <rPh sb="31" eb="33">
      <t>オクエン</t>
    </rPh>
    <rPh sb="34" eb="36">
      <t>シュウシ</t>
    </rPh>
    <rPh sb="36" eb="38">
      <t>ブソク</t>
    </rPh>
    <rPh sb="38" eb="39">
      <t>ガク</t>
    </rPh>
    <rPh sb="43" eb="46">
      <t>ゼンネンド</t>
    </rPh>
    <phoneticPr fontId="2"/>
  </si>
  <si>
    <t>（約881億円）と比較して約107億円、12.1%減少している。　〔表－２２〕</t>
    <rPh sb="25" eb="27">
      <t>ゲンショウ</t>
    </rPh>
    <phoneticPr fontId="2"/>
  </si>
  <si>
    <t>　　なお、令和３年度の建設利息を除いた建設改良事業費約789億円のうち、施設別の主な事</t>
    <rPh sb="5" eb="6">
      <t>レイ</t>
    </rPh>
    <rPh sb="6" eb="7">
      <t>カズ</t>
    </rPh>
    <rPh sb="8" eb="10">
      <t>ネンド</t>
    </rPh>
    <rPh sb="10" eb="12">
      <t>ヘイネンド</t>
    </rPh>
    <rPh sb="11" eb="13">
      <t>ケンセツ</t>
    </rPh>
    <rPh sb="13" eb="15">
      <t>リソク</t>
    </rPh>
    <rPh sb="16" eb="17">
      <t>ノゾ</t>
    </rPh>
    <rPh sb="19" eb="21">
      <t>ケンセツ</t>
    </rPh>
    <rPh sb="21" eb="23">
      <t>カイリョウ</t>
    </rPh>
    <rPh sb="23" eb="26">
      <t>ジギョウヒ</t>
    </rPh>
    <rPh sb="26" eb="27">
      <t>ヤク</t>
    </rPh>
    <rPh sb="30" eb="32">
      <t>オクエン</t>
    </rPh>
    <rPh sb="36" eb="38">
      <t>シセツ</t>
    </rPh>
    <rPh sb="38" eb="39">
      <t>ベツ</t>
    </rPh>
    <rPh sb="40" eb="41">
      <t>オモ</t>
    </rPh>
    <rPh sb="42" eb="43">
      <t>コト</t>
    </rPh>
    <phoneticPr fontId="2"/>
  </si>
  <si>
    <t>業費の内訳は、配水施設費が約451億円で全体の57.2％、浄水施設費が約177億円で全体の</t>
    <rPh sb="7" eb="9">
      <t>ハイスイ</t>
    </rPh>
    <rPh sb="9" eb="12">
      <t>シセツヒ</t>
    </rPh>
    <rPh sb="13" eb="14">
      <t>ヤク</t>
    </rPh>
    <rPh sb="17" eb="19">
      <t>オクエン</t>
    </rPh>
    <rPh sb="20" eb="22">
      <t>ゼンタイ</t>
    </rPh>
    <rPh sb="29" eb="31">
      <t>ジョウスイ</t>
    </rPh>
    <rPh sb="31" eb="34">
      <t>シセツヒ</t>
    </rPh>
    <rPh sb="35" eb="36">
      <t>ヤク</t>
    </rPh>
    <rPh sb="39" eb="41">
      <t>オクエン</t>
    </rPh>
    <rPh sb="42" eb="44">
      <t>ゼンタイ</t>
    </rPh>
    <phoneticPr fontId="2"/>
  </si>
  <si>
    <t>22.4％となっている。〔表－２３〕</t>
    <phoneticPr fontId="2"/>
  </si>
  <si>
    <t>　令和３年度末における上水道事業及び水道用水供給事業の資産の合計は約1兆8,442億円</t>
    <rPh sb="1" eb="3">
      <t>レイワ</t>
    </rPh>
    <rPh sb="4" eb="6">
      <t>ネンド</t>
    </rPh>
    <rPh sb="6" eb="7">
      <t>マツ</t>
    </rPh>
    <rPh sb="11" eb="14">
      <t>ジョウスイドウ</t>
    </rPh>
    <rPh sb="14" eb="16">
      <t>ジギョウ</t>
    </rPh>
    <rPh sb="16" eb="17">
      <t>オヨ</t>
    </rPh>
    <rPh sb="18" eb="20">
      <t>スイドウ</t>
    </rPh>
    <rPh sb="20" eb="22">
      <t>ヨウスイ</t>
    </rPh>
    <rPh sb="22" eb="24">
      <t>キョウキュウ</t>
    </rPh>
    <rPh sb="24" eb="26">
      <t>ジギョウ</t>
    </rPh>
    <rPh sb="27" eb="29">
      <t>シサン</t>
    </rPh>
    <rPh sb="30" eb="32">
      <t>ゴウケイ</t>
    </rPh>
    <rPh sb="42" eb="43">
      <t>エン</t>
    </rPh>
    <phoneticPr fontId="2"/>
  </si>
  <si>
    <t>で前年度（約1兆8,386億円）と比較して、約56億円増加している。内訳は、資産の89.3％</t>
    <rPh sb="1" eb="2">
      <t>ゼン</t>
    </rPh>
    <rPh sb="2" eb="3">
      <t>ネン</t>
    </rPh>
    <rPh sb="3" eb="4">
      <t>タビ</t>
    </rPh>
    <rPh sb="5" eb="6">
      <t>ヤク</t>
    </rPh>
    <rPh sb="7" eb="8">
      <t>チョウ</t>
    </rPh>
    <rPh sb="13" eb="14">
      <t>オク</t>
    </rPh>
    <rPh sb="17" eb="19">
      <t>ヒカク</t>
    </rPh>
    <rPh sb="22" eb="23">
      <t>ヤク</t>
    </rPh>
    <rPh sb="25" eb="27">
      <t>オクエン</t>
    </rPh>
    <rPh sb="27" eb="29">
      <t>ゾウカ</t>
    </rPh>
    <phoneticPr fontId="2"/>
  </si>
  <si>
    <t>増加しており、流動資産が約1,968億円で前年度（約1,986億円）と比較して約18億円減少し</t>
    <rPh sb="0" eb="2">
      <t>ゾウカ</t>
    </rPh>
    <rPh sb="7" eb="9">
      <t>リュウドウ</t>
    </rPh>
    <rPh sb="9" eb="11">
      <t>シサン</t>
    </rPh>
    <rPh sb="12" eb="13">
      <t>ヤク</t>
    </rPh>
    <rPh sb="18" eb="19">
      <t>オク</t>
    </rPh>
    <rPh sb="19" eb="20">
      <t>エン</t>
    </rPh>
    <rPh sb="21" eb="24">
      <t>ゼンネンド</t>
    </rPh>
    <rPh sb="25" eb="26">
      <t>ヤク</t>
    </rPh>
    <rPh sb="31" eb="32">
      <t>オク</t>
    </rPh>
    <rPh sb="32" eb="33">
      <t>エン</t>
    </rPh>
    <rPh sb="44" eb="46">
      <t>ゲンショウ</t>
    </rPh>
    <phoneticPr fontId="2"/>
  </si>
  <si>
    <t>　負債の合計は、約8,111億円で前年度（約8,276億円）と比較して約165億円、2.0％減少</t>
    <rPh sb="46" eb="48">
      <t>ゲンショウ</t>
    </rPh>
    <phoneticPr fontId="2"/>
  </si>
  <si>
    <t>している。内訳は、固定負債が約3,060億円で前年度（約3,126億円）と比較して、約66億円</t>
    <rPh sb="5" eb="7">
      <t>ウチワケ</t>
    </rPh>
    <rPh sb="20" eb="21">
      <t>オク</t>
    </rPh>
    <rPh sb="23" eb="26">
      <t>ゼンネンド</t>
    </rPh>
    <rPh sb="27" eb="28">
      <t>ヤク</t>
    </rPh>
    <rPh sb="33" eb="34">
      <t>オク</t>
    </rPh>
    <rPh sb="34" eb="35">
      <t>エン</t>
    </rPh>
    <rPh sb="37" eb="39">
      <t>ヒカク</t>
    </rPh>
    <rPh sb="42" eb="43">
      <t>ヤク</t>
    </rPh>
    <rPh sb="45" eb="47">
      <t>オクエン</t>
    </rPh>
    <phoneticPr fontId="2"/>
  </si>
  <si>
    <t>減少し、流動負債が約751億円で前年度（約774億円）と比較して、約22億円減少している。</t>
    <rPh sb="0" eb="2">
      <t>ゲンショウ</t>
    </rPh>
    <rPh sb="4" eb="6">
      <t>リュウドウ</t>
    </rPh>
    <rPh sb="6" eb="8">
      <t>フサイ</t>
    </rPh>
    <rPh sb="9" eb="10">
      <t>ヤク</t>
    </rPh>
    <rPh sb="13" eb="15">
      <t>オクエン</t>
    </rPh>
    <rPh sb="16" eb="19">
      <t>ゼンネンド</t>
    </rPh>
    <rPh sb="20" eb="21">
      <t>ヤク</t>
    </rPh>
    <rPh sb="24" eb="26">
      <t>オクエン</t>
    </rPh>
    <rPh sb="28" eb="30">
      <t>ヒカク</t>
    </rPh>
    <rPh sb="33" eb="34">
      <t>ヤク</t>
    </rPh>
    <rPh sb="36" eb="38">
      <t>オクエン</t>
    </rPh>
    <rPh sb="38" eb="40">
      <t>ゲンショウ</t>
    </rPh>
    <phoneticPr fontId="2"/>
  </si>
  <si>
    <t>ている。内訳は、負債・資本の48.8％を占める資本金が約8,991億円で前年度（約8,758億円）</t>
    <rPh sb="37" eb="39">
      <t>ネンド</t>
    </rPh>
    <rPh sb="40" eb="41">
      <t>ヤク</t>
    </rPh>
    <rPh sb="46" eb="48">
      <t>オクエン</t>
    </rPh>
    <phoneticPr fontId="2"/>
  </si>
  <si>
    <t>と比較して、約233億円増加し、負債・資本の7.3％を占める剰余金が約1,340億円で</t>
    <rPh sb="12" eb="14">
      <t>ゾウカ</t>
    </rPh>
    <rPh sb="30" eb="33">
      <t>ジョウヨキン</t>
    </rPh>
    <rPh sb="34" eb="35">
      <t>ヤク</t>
    </rPh>
    <rPh sb="40" eb="42">
      <t>オクエン</t>
    </rPh>
    <phoneticPr fontId="2"/>
  </si>
  <si>
    <t>前年度（約1,352億円）と比較して約12億円減少している。</t>
    <rPh sb="23" eb="25">
      <t>ゲンショウ</t>
    </rPh>
    <phoneticPr fontId="2"/>
  </si>
  <si>
    <r>
      <t>　 令和３年度の県内平均は、185.16円／m</t>
    </r>
    <r>
      <rPr>
        <vertAlign val="superscript"/>
        <sz val="11"/>
        <rFont val="ＭＳ Ｐ明朝"/>
        <family val="1"/>
        <charset val="128"/>
      </rPr>
      <t>3</t>
    </r>
    <r>
      <rPr>
        <sz val="11"/>
        <rFont val="ＭＳ Ｐ明朝"/>
        <family val="1"/>
        <charset val="128"/>
      </rPr>
      <t>（家庭用で1か月20㎥使用した場合の1㎥</t>
    </r>
    <rPh sb="2" eb="3">
      <t>レイ</t>
    </rPh>
    <rPh sb="3" eb="4">
      <t>カズ</t>
    </rPh>
    <rPh sb="5" eb="7">
      <t>ネンド</t>
    </rPh>
    <rPh sb="7" eb="9">
      <t>ヘイネンド</t>
    </rPh>
    <rPh sb="8" eb="10">
      <t>ケンナイ</t>
    </rPh>
    <rPh sb="10" eb="12">
      <t>ヘイキン</t>
    </rPh>
    <rPh sb="20" eb="21">
      <t>エン</t>
    </rPh>
    <rPh sb="27" eb="28">
      <t>ヨウ</t>
    </rPh>
    <phoneticPr fontId="2"/>
  </si>
  <si>
    <t>　 また、県内水道事業者における最低料金は105.05円、最高料金は269.50円であり、</t>
    <rPh sb="5" eb="7">
      <t>ケンナイ</t>
    </rPh>
    <rPh sb="7" eb="9">
      <t>スイドウ</t>
    </rPh>
    <rPh sb="16" eb="18">
      <t>サイテイ</t>
    </rPh>
    <rPh sb="18" eb="20">
      <t>リョウキン</t>
    </rPh>
    <rPh sb="27" eb="28">
      <t>エン</t>
    </rPh>
    <phoneticPr fontId="2"/>
  </si>
  <si>
    <t>その格差は2.57倍となっている。</t>
    <rPh sb="2" eb="4">
      <t>カクサ</t>
    </rPh>
    <rPh sb="9" eb="10">
      <t>バイ</t>
    </rPh>
    <phoneticPr fontId="2"/>
  </si>
  <si>
    <t>（195円72銭）に比べ1円56銭の増加となっている。このうち、人件費が18円13銭</t>
    <rPh sb="10" eb="11">
      <t>クラ</t>
    </rPh>
    <rPh sb="13" eb="14">
      <t>エン</t>
    </rPh>
    <rPh sb="16" eb="17">
      <t>セン</t>
    </rPh>
    <rPh sb="18" eb="20">
      <t>ゾウカ</t>
    </rPh>
    <phoneticPr fontId="2"/>
  </si>
  <si>
    <t>（同18円15銭)、減価償却費が83円41銭（同81円54銭）、受水費が51円40銭</t>
    <rPh sb="7" eb="8">
      <t>セン</t>
    </rPh>
    <rPh sb="21" eb="22">
      <t>ゼニ</t>
    </rPh>
    <rPh sb="23" eb="24">
      <t>ドウ</t>
    </rPh>
    <rPh sb="29" eb="30">
      <t>セン</t>
    </rPh>
    <rPh sb="38" eb="39">
      <t>エン</t>
    </rPh>
    <phoneticPr fontId="2"/>
  </si>
  <si>
    <t>（同51円10銭)、支払利息が6円80銭（同7円52銭）で、それぞれ全体の9.2％、</t>
    <rPh sb="21" eb="22">
      <t>ドウ</t>
    </rPh>
    <phoneticPr fontId="2"/>
  </si>
  <si>
    <t>42.3％、26.1％、3.4％を占めている。〔表－１７〕</t>
    <phoneticPr fontId="2"/>
  </si>
  <si>
    <r>
      <t xml:space="preserve"> 　また、有収水量１m</t>
    </r>
    <r>
      <rPr>
        <vertAlign val="superscript"/>
        <sz val="11"/>
        <color theme="1"/>
        <rFont val="ＭＳ Ｐ明朝"/>
        <family val="1"/>
        <charset val="128"/>
      </rPr>
      <t>3</t>
    </r>
    <r>
      <rPr>
        <sz val="11"/>
        <color theme="1"/>
        <rFont val="ＭＳ Ｐ明朝"/>
        <family val="1"/>
        <charset val="128"/>
      </rPr>
      <t>当たりの供給単価は197円05銭で、前年度（196円31銭）に</t>
    </r>
    <rPh sb="5" eb="6">
      <t>ユウ</t>
    </rPh>
    <rPh sb="6" eb="7">
      <t>シュウ</t>
    </rPh>
    <rPh sb="7" eb="9">
      <t>スイリョウ</t>
    </rPh>
    <rPh sb="12" eb="13">
      <t>ア</t>
    </rPh>
    <rPh sb="16" eb="18">
      <t>キョウキュウ</t>
    </rPh>
    <rPh sb="18" eb="20">
      <t>タンカ</t>
    </rPh>
    <rPh sb="24" eb="25">
      <t>エン</t>
    </rPh>
    <rPh sb="27" eb="28">
      <t>セン</t>
    </rPh>
    <rPh sb="30" eb="33">
      <t>ゼンネンド</t>
    </rPh>
    <rPh sb="37" eb="38">
      <t>エン</t>
    </rPh>
    <rPh sb="40" eb="41">
      <t>セン</t>
    </rPh>
    <phoneticPr fontId="2"/>
  </si>
  <si>
    <t>比べ74銭増加している。</t>
    <rPh sb="4" eb="5">
      <t>セン</t>
    </rPh>
    <rPh sb="5" eb="7">
      <t>ゾウカ</t>
    </rPh>
    <phoneticPr fontId="2"/>
  </si>
  <si>
    <t>　剰余金のうち利益剰余金が約521億円で前年度（約533億円）と比較して約13億円減少して</t>
    <rPh sb="1" eb="4">
      <t>ジョウヨキン</t>
    </rPh>
    <rPh sb="20" eb="23">
      <t>ゼンネンド</t>
    </rPh>
    <rPh sb="24" eb="25">
      <t>ヤク</t>
    </rPh>
    <rPh sb="41" eb="43">
      <t>ゲンショウ</t>
    </rPh>
    <phoneticPr fontId="2"/>
  </si>
  <si>
    <t>いる。　〔表－２４〕</t>
    <phoneticPr fontId="2"/>
  </si>
  <si>
    <t>　</t>
    <phoneticPr fontId="2"/>
  </si>
  <si>
    <t>（100.3％）を下回っている。なお、令和２年度までの料金回収率は全国値</t>
    <rPh sb="9" eb="10">
      <t>シタ</t>
    </rPh>
    <rPh sb="10" eb="11">
      <t>マワ</t>
    </rPh>
    <rPh sb="19" eb="21">
      <t>レイワ</t>
    </rPh>
    <rPh sb="22" eb="24">
      <t>ネンド</t>
    </rPh>
    <phoneticPr fontId="2"/>
  </si>
  <si>
    <t>　</t>
    <phoneticPr fontId="2"/>
  </si>
  <si>
    <t>繰入金が約28億円で、前年度（約27億円）と比較するとほぼ同額であり、国庫（県）補助金が約</t>
    <rPh sb="0" eb="2">
      <t>クリイレ</t>
    </rPh>
    <rPh sb="2" eb="3">
      <t>キン</t>
    </rPh>
    <rPh sb="29" eb="31">
      <t>ドウガク</t>
    </rPh>
    <rPh sb="35" eb="37">
      <t>コッコ</t>
    </rPh>
    <rPh sb="38" eb="39">
      <t>ケン</t>
    </rPh>
    <rPh sb="44" eb="45">
      <t>ヤク</t>
    </rPh>
    <phoneticPr fontId="2"/>
  </si>
  <si>
    <t>24億円で、前年度（約24億円）と比較してほぼ同額であり、工事負担金が約27億円で、前年度</t>
    <rPh sb="2" eb="3">
      <t>オク</t>
    </rPh>
    <rPh sb="17" eb="19">
      <t>ヒカク</t>
    </rPh>
    <rPh sb="23" eb="25">
      <t>ドウガク</t>
    </rPh>
    <rPh sb="29" eb="31">
      <t>コウジ</t>
    </rPh>
    <rPh sb="31" eb="34">
      <t>フタンキン</t>
    </rPh>
    <rPh sb="35" eb="36">
      <t>ヤク</t>
    </rPh>
    <rPh sb="38" eb="40">
      <t>オクエン</t>
    </rPh>
    <rPh sb="42" eb="45">
      <t>ゼンネンド</t>
    </rPh>
    <phoneticPr fontId="2"/>
  </si>
  <si>
    <t>を占める固定資産が約1兆6,474億円で前年度（約1兆6,399億円）と比較して、約75億円</t>
    <phoneticPr fontId="2"/>
  </si>
  <si>
    <t>　資本の合計は、約1兆331億円で前年度（約1兆110億円）と比較して約221億円、2.2％増加し</t>
    <rPh sb="4" eb="6">
      <t>ゴウケイ</t>
    </rPh>
    <rPh sb="10" eb="11">
      <t>チョウ</t>
    </rPh>
    <rPh sb="23" eb="24">
      <t>チョウ</t>
    </rPh>
    <rPh sb="31" eb="33">
      <t>ヒカク</t>
    </rPh>
    <rPh sb="46" eb="48">
      <t>ゾウカ</t>
    </rPh>
    <phoneticPr fontId="2"/>
  </si>
  <si>
    <t>表－１７　上水道事業における給水原価の内訳（単位：円/㎥、％）</t>
    <rPh sb="0" eb="1">
      <t>ヒョウ</t>
    </rPh>
    <rPh sb="5" eb="8">
      <t>ジョウスイドウ</t>
    </rPh>
    <rPh sb="8" eb="10">
      <t>ジギョウ</t>
    </rPh>
    <rPh sb="14" eb="16">
      <t>キュウスイ</t>
    </rPh>
    <rPh sb="16" eb="18">
      <t>ゲンカ</t>
    </rPh>
    <rPh sb="19" eb="21">
      <t>ウチワケ</t>
    </rPh>
    <phoneticPr fontId="2"/>
  </si>
  <si>
    <t>　内訳を見ると、新設・拡張事業費は約28億円であり、過去10年間を見ると平成25年度の</t>
    <rPh sb="1" eb="3">
      <t>ウチワケ</t>
    </rPh>
    <rPh sb="4" eb="5">
      <t>ミ</t>
    </rPh>
    <phoneticPr fontId="2"/>
  </si>
  <si>
    <t>約184億円をピークに７分の１程度に減少している。一方、老朽化等に伴う既存施設の改良</t>
    <rPh sb="0" eb="1">
      <t>ヤク</t>
    </rPh>
    <rPh sb="4" eb="6">
      <t>オクエン</t>
    </rPh>
    <rPh sb="12" eb="13">
      <t>ブン</t>
    </rPh>
    <rPh sb="15" eb="17">
      <t>テイド</t>
    </rPh>
    <rPh sb="18" eb="20">
      <t>ゲンショウ</t>
    </rPh>
    <rPh sb="25" eb="27">
      <t>イッポウ</t>
    </rPh>
    <rPh sb="28" eb="31">
      <t>ロウキュウカ</t>
    </rPh>
    <rPh sb="31" eb="32">
      <t>トウ</t>
    </rPh>
    <rPh sb="33" eb="34">
      <t>トモナ</t>
    </rPh>
    <phoneticPr fontId="2"/>
  </si>
  <si>
    <t>施設の更新に係る取組を推進している状況にある。〔図－１３〕</t>
    <rPh sb="0" eb="2">
      <t>シセツ</t>
    </rPh>
    <rPh sb="3" eb="5">
      <t>コウシン</t>
    </rPh>
    <rPh sb="6" eb="7">
      <t>カカ</t>
    </rPh>
    <rPh sb="8" eb="10">
      <t>トリクミ</t>
    </rPh>
    <rPh sb="11" eb="13">
      <t>スイシン</t>
    </rPh>
    <rPh sb="17" eb="19">
      <t>ジョウキョウ</t>
    </rPh>
    <phoneticPr fontId="2"/>
  </si>
  <si>
    <t>に要する改良事業費は約763億円と、10年前に比べ２倍以上となっており、各事業体においては</t>
    <rPh sb="20" eb="22">
      <t>ネンマエ</t>
    </rPh>
    <rPh sb="23" eb="24">
      <t>クラ</t>
    </rPh>
    <rPh sb="26" eb="27">
      <t>バイ</t>
    </rPh>
    <rPh sb="27" eb="29">
      <t>イジョウ</t>
    </rPh>
    <phoneticPr fontId="2"/>
  </si>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</sst>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0"/>
    <numFmt numFmtId="177" formatCode="#,##0.0;[Red]\-#,##0.0"/>
    <numFmt numFmtId="179" formatCode="#,##0.0"/>
    <numFmt numFmtId="182" formatCode="\(0.00\)"/>
    <numFmt numFmtId="183" formatCode="\(0.0\)"/>
    <numFmt numFmtId="184" formatCode="0.0%"/>
    <numFmt numFmtId="185" formatCode="#,##0;&quot;▲ &quot;#,##0"/>
    <numFmt numFmtId="189" formatCode="#,##0.00_ "/>
  </numFmts>
  <fonts count="33">
    <font>
      <sz val="11"/>
      <name val="ＭＳ Ｐゴシック"/>
      <family val="3"/>
      <charset val="128"/>
    </font>
    <font>
      <sz val="11"/>
      <name val="ＭＳ Ｐゴシック"/>
      <family val="3"/>
      <charset val="128"/>
    </font>
    <font>
      <sz val="6"/>
      <name val="ＭＳ Ｐゴシック"/>
      <family val="3"/>
      <charset val="128"/>
    </font>
    <font>
      <sz val="10"/>
      <name val="ＭＳ Ｐ明朝"/>
      <family val="1"/>
      <charset val="128"/>
    </font>
    <font>
      <sz val="12"/>
      <name val="ＭＳ Ｐ明朝"/>
      <family val="1"/>
      <charset val="128"/>
    </font>
    <font>
      <sz val="11"/>
      <name val="ＭＳ Ｐ明朝"/>
      <family val="1"/>
      <charset val="128"/>
    </font>
    <font>
      <sz val="12"/>
      <name val="ＭＳ Ｐゴシック"/>
      <family val="3"/>
      <charset val="128"/>
    </font>
    <font>
      <sz val="9"/>
      <name val="ＭＳ Ｐ明朝"/>
      <family val="1"/>
      <charset val="128"/>
    </font>
    <font>
      <sz val="8"/>
      <name val="ＭＳ Ｐ明朝"/>
      <family val="1"/>
      <charset val="128"/>
    </font>
    <font>
      <b/>
      <sz val="11"/>
      <name val="ＭＳ Ｐ明朝"/>
      <family val="1"/>
      <charset val="128"/>
    </font>
    <font>
      <b/>
      <sz val="10"/>
      <name val="ＭＳ Ｐ明朝"/>
      <family val="1"/>
      <charset val="128"/>
    </font>
    <font>
      <sz val="6"/>
      <name val="ＭＳ Ｐ明朝"/>
      <family val="1"/>
      <charset val="128"/>
    </font>
    <font>
      <sz val="10.5"/>
      <name val="ＭＳ 明朝"/>
      <family val="1"/>
      <charset val="128"/>
    </font>
    <font>
      <sz val="14"/>
      <name val="ＭＳ 明朝"/>
      <family val="1"/>
      <charset val="128"/>
    </font>
    <font>
      <vertAlign val="superscript"/>
      <sz val="9"/>
      <name val="ＭＳ Ｐ明朝"/>
      <family val="1"/>
      <charset val="128"/>
    </font>
    <font>
      <b/>
      <sz val="9"/>
      <name val="ＭＳ Ｐ明朝"/>
      <family val="1"/>
      <charset val="128"/>
    </font>
    <font>
      <sz val="11"/>
      <name val="ＭＳ 明朝"/>
      <family val="1"/>
      <charset val="128"/>
    </font>
    <font>
      <sz val="10"/>
      <name val="ＭＳ Ｐゴシック"/>
      <family val="3"/>
      <charset val="128"/>
    </font>
    <font>
      <sz val="7"/>
      <name val="ＭＳ Ｐ明朝"/>
      <family val="1"/>
      <charset val="128"/>
    </font>
    <font>
      <sz val="9"/>
      <name val="ＭＳ Ｐゴシック"/>
      <family val="3"/>
      <charset val="128"/>
    </font>
    <font>
      <vertAlign val="superscript"/>
      <sz val="10"/>
      <name val="ＭＳ Ｐ明朝"/>
      <family val="1"/>
      <charset val="128"/>
    </font>
    <font>
      <u/>
      <sz val="11"/>
      <name val="ＭＳ Ｐ明朝"/>
      <family val="1"/>
      <charset val="128"/>
    </font>
    <font>
      <strike/>
      <sz val="11"/>
      <name val="ＭＳ Ｐ明朝"/>
      <family val="1"/>
      <charset val="128"/>
    </font>
    <font>
      <b/>
      <sz val="9"/>
      <color indexed="81"/>
      <name val="MS P ゴシック"/>
      <family val="3"/>
      <charset val="128"/>
    </font>
    <font>
      <sz val="9"/>
      <color indexed="81"/>
      <name val="MS P ゴシック"/>
      <family val="3"/>
      <charset val="128"/>
    </font>
    <font>
      <sz val="11"/>
      <color theme="1"/>
      <name val="ＭＳ Ｐゴシック"/>
      <family val="3"/>
      <charset val="128"/>
    </font>
    <font>
      <strike/>
      <sz val="11"/>
      <color rgb="FFFF0000"/>
      <name val="ＭＳ Ｐ明朝"/>
      <family val="1"/>
      <charset val="128"/>
    </font>
    <font>
      <strike/>
      <sz val="10"/>
      <color rgb="FFFF0000"/>
      <name val="ＭＳ Ｐ明朝"/>
      <family val="1"/>
      <charset val="128"/>
    </font>
    <font>
      <sz val="11"/>
      <color theme="1"/>
      <name val="ＭＳ Ｐ明朝"/>
      <family val="1"/>
      <charset val="128"/>
    </font>
    <font>
      <sz val="9"/>
      <color theme="1"/>
      <name val="ＭＳ Ｐ明朝"/>
      <family val="1"/>
      <charset val="128"/>
    </font>
    <font>
      <vertAlign val="superscript"/>
      <sz val="11"/>
      <color theme="1"/>
      <name val="ＭＳ Ｐ明朝"/>
      <family val="1"/>
      <charset val="128"/>
    </font>
    <font>
      <sz val="10"/>
      <color theme="1"/>
      <name val="ＭＳ Ｐ明朝"/>
      <family val="1"/>
      <charset val="128"/>
    </font>
    <font>
      <vertAlign val="superscript"/>
      <sz val="11"/>
      <name val="ＭＳ Ｐ明朝"/>
      <family val="1"/>
      <charset val="128"/>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99CC"/>
        <bgColor indexed="64"/>
      </patternFill>
    </fill>
    <fill>
      <patternFill patternType="solid">
        <fgColor rgb="FF99FFCC"/>
        <bgColor indexed="64"/>
      </patternFill>
    </fill>
  </fills>
  <borders count="74">
    <border>
      <left/>
      <right/>
      <top/>
      <bottom/>
      <diagonal/>
    </border>
    <border>
      <left/>
      <right/>
      <top style="thin">
        <color indexed="64"/>
      </top>
      <bottom/>
      <diagonal/>
    </border>
    <border>
      <left/>
      <right/>
      <top style="thin">
        <color indexed="64"/>
      </top>
      <bottom style="hair">
        <color indexed="64"/>
      </bottom>
      <diagonal/>
    </border>
    <border>
      <left/>
      <right style="hair">
        <color indexed="64"/>
      </right>
      <top style="thin">
        <color indexed="64"/>
      </top>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top/>
      <bottom style="hair">
        <color indexed="64"/>
      </bottom>
      <diagonal/>
    </border>
    <border>
      <left style="hair">
        <color indexed="64"/>
      </left>
      <right/>
      <top/>
      <bottom/>
      <diagonal/>
    </border>
    <border>
      <left/>
      <right style="thin">
        <color indexed="64"/>
      </right>
      <top/>
      <bottom/>
      <diagonal/>
    </border>
    <border>
      <left/>
      <right style="thin">
        <color indexed="64"/>
      </right>
      <top/>
      <bottom style="hair">
        <color indexed="64"/>
      </bottom>
      <diagonal/>
    </border>
    <border>
      <left style="hair">
        <color indexed="64"/>
      </left>
      <right/>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double">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double">
        <color indexed="64"/>
      </right>
      <top style="hair">
        <color indexed="64"/>
      </top>
      <bottom style="thin">
        <color indexed="64"/>
      </bottom>
      <diagonal/>
    </border>
    <border>
      <left/>
      <right style="hair">
        <color indexed="64"/>
      </right>
      <top style="hair">
        <color indexed="64"/>
      </top>
      <bottom style="hair">
        <color indexed="64"/>
      </bottom>
      <diagonal/>
    </border>
    <border>
      <left style="thin">
        <color indexed="64"/>
      </left>
      <right/>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hair">
        <color indexed="64"/>
      </left>
      <right style="hair">
        <color indexed="64"/>
      </right>
      <top/>
      <bottom/>
      <diagonal/>
    </border>
    <border>
      <left style="thin">
        <color indexed="64"/>
      </left>
      <right style="hair">
        <color indexed="64"/>
      </right>
      <top/>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bottom style="thin">
        <color indexed="64"/>
      </bottom>
      <diagonal/>
    </border>
    <border>
      <left style="thin">
        <color indexed="64"/>
      </left>
      <right/>
      <top/>
      <bottom style="thin">
        <color indexed="64"/>
      </bottom>
      <diagonal/>
    </border>
    <border>
      <left style="hair">
        <color indexed="64"/>
      </left>
      <right style="hair">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top/>
      <bottom style="thin">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right style="hair">
        <color indexed="64"/>
      </right>
      <top/>
      <bottom style="hair">
        <color indexed="64"/>
      </bottom>
      <diagonal/>
    </border>
    <border>
      <left style="hair">
        <color indexed="64"/>
      </left>
      <right/>
      <top style="thin">
        <color indexed="64"/>
      </top>
      <bottom/>
      <diagonal/>
    </border>
    <border>
      <left/>
      <right style="thin">
        <color indexed="64"/>
      </right>
      <top style="thin">
        <color indexed="64"/>
      </top>
      <bottom/>
      <diagonal/>
    </border>
    <border>
      <left/>
      <right style="hair">
        <color indexed="64"/>
      </right>
      <top/>
      <bottom style="thin">
        <color indexed="64"/>
      </bottom>
      <diagonal/>
    </border>
    <border>
      <left style="thin">
        <color indexed="64"/>
      </left>
      <right style="thin">
        <color indexed="64"/>
      </right>
      <top style="thin">
        <color indexed="64"/>
      </top>
      <bottom/>
      <diagonal/>
    </border>
    <border>
      <left/>
      <right style="hair">
        <color indexed="64"/>
      </right>
      <top/>
      <bottom/>
      <diagonal/>
    </border>
    <border>
      <left style="thin">
        <color indexed="64"/>
      </left>
      <right/>
      <top style="thin">
        <color indexed="64"/>
      </top>
      <bottom/>
      <diagonal/>
    </border>
    <border>
      <left style="thin">
        <color indexed="64"/>
      </left>
      <right/>
      <top style="hair">
        <color indexed="64"/>
      </top>
      <bottom/>
      <diagonal/>
    </border>
    <border>
      <left/>
      <right style="hair">
        <color indexed="64"/>
      </right>
      <top style="hair">
        <color indexed="64"/>
      </top>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top style="thin">
        <color indexed="64"/>
      </top>
      <bottom style="thin">
        <color indexed="64"/>
      </bottom>
      <diagonal/>
    </border>
    <border>
      <left style="thin">
        <color indexed="64"/>
      </left>
      <right style="hair">
        <color indexed="64"/>
      </right>
      <top/>
      <bottom style="thin">
        <color indexed="64"/>
      </bottom>
      <diagonal/>
    </border>
    <border>
      <left/>
      <right style="double">
        <color indexed="64"/>
      </right>
      <top style="thin">
        <color indexed="64"/>
      </top>
      <bottom style="hair">
        <color indexed="64"/>
      </bottom>
      <diagonal/>
    </border>
    <border>
      <left style="thin">
        <color indexed="64"/>
      </left>
      <right style="thin">
        <color indexed="64"/>
      </right>
      <top style="hair">
        <color indexed="64"/>
      </top>
      <bottom/>
      <diagonal/>
    </border>
  </borders>
  <cellStyleXfs count="9">
    <xf numFmtId="0" fontId="0" fillId="0" borderId="0"/>
    <xf numFmtId="9" fontId="1" fillId="0" borderId="0" applyFont="0" applyFill="0" applyBorder="0" applyAlignment="0" applyProtection="0"/>
    <xf numFmtId="38" fontId="1" fillId="0" borderId="0" applyFont="0" applyFill="0" applyBorder="0" applyAlignment="0" applyProtection="0"/>
    <xf numFmtId="0" fontId="1" fillId="0" borderId="0"/>
    <xf numFmtId="0" fontId="1" fillId="0" borderId="0"/>
    <xf numFmtId="0" fontId="1" fillId="0" borderId="0">
      <alignment vertical="center"/>
    </xf>
    <xf numFmtId="0" fontId="6" fillId="0" borderId="0"/>
    <xf numFmtId="0" fontId="16" fillId="0" borderId="0"/>
    <xf numFmtId="38" fontId="16" fillId="0" borderId="0" applyFont="0" applyFill="0" applyBorder="0" applyAlignment="0" applyProtection="0"/>
  </cellStyleXfs>
  <cellXfs count="707">
    <xf numFmtId="0" fontId="0" fillId="0" borderId="0" xfId="0"/>
    <xf numFmtId="0" fontId="3" fillId="0" borderId="0" xfId="0" applyFont="1" applyAlignment="1">
      <alignment vertical="center"/>
    </xf>
    <xf numFmtId="0" fontId="4" fillId="0" borderId="0" xfId="0" applyFont="1" applyAlignment="1">
      <alignment vertical="center"/>
    </xf>
    <xf numFmtId="38" fontId="8" fillId="0" borderId="1" xfId="2" applyFont="1" applyBorder="1" applyAlignment="1">
      <alignment horizontal="center" vertical="center"/>
    </xf>
    <xf numFmtId="38" fontId="8" fillId="0" borderId="2" xfId="2" applyFont="1" applyBorder="1" applyAlignment="1">
      <alignment horizontal="center" vertical="center"/>
    </xf>
    <xf numFmtId="38" fontId="8" fillId="0" borderId="3" xfId="2" applyFont="1" applyBorder="1" applyAlignment="1">
      <alignment horizontal="center" vertical="center"/>
    </xf>
    <xf numFmtId="0" fontId="8" fillId="0" borderId="4" xfId="0" applyFont="1" applyBorder="1" applyAlignment="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8" fillId="0" borderId="0" xfId="0" applyFont="1" applyAlignment="1">
      <alignment vertical="center"/>
    </xf>
    <xf numFmtId="0" fontId="8" fillId="0" borderId="9" xfId="0" applyFont="1" applyBorder="1" applyAlignment="1">
      <alignment vertical="center"/>
    </xf>
    <xf numFmtId="0" fontId="8" fillId="0" borderId="10" xfId="0" applyFont="1" applyBorder="1" applyAlignment="1">
      <alignment vertical="center"/>
    </xf>
    <xf numFmtId="0" fontId="8" fillId="0" borderId="11" xfId="0" applyFont="1" applyBorder="1" applyAlignment="1">
      <alignment vertical="center"/>
    </xf>
    <xf numFmtId="0" fontId="5" fillId="0" borderId="0" xfId="0" applyFont="1" applyAlignment="1">
      <alignment vertical="center"/>
    </xf>
    <xf numFmtId="0" fontId="5" fillId="0" borderId="0" xfId="0" applyFont="1"/>
    <xf numFmtId="0" fontId="10" fillId="0" borderId="0" xfId="0" applyFont="1" applyAlignment="1">
      <alignment vertical="center"/>
    </xf>
    <xf numFmtId="0" fontId="3" fillId="0" borderId="0" xfId="0" applyFont="1" applyAlignment="1">
      <alignment horizontal="right" vertical="center"/>
    </xf>
    <xf numFmtId="0" fontId="3" fillId="0" borderId="41" xfId="0" applyFont="1" applyBorder="1" applyAlignment="1">
      <alignment vertical="center"/>
    </xf>
    <xf numFmtId="0" fontId="8" fillId="0" borderId="42" xfId="0" applyFont="1" applyBorder="1" applyAlignment="1">
      <alignment vertical="center" textRotation="255"/>
    </xf>
    <xf numFmtId="0" fontId="3" fillId="0" borderId="45" xfId="0" applyFont="1" applyBorder="1" applyAlignment="1">
      <alignment vertical="center"/>
    </xf>
    <xf numFmtId="0" fontId="8" fillId="0" borderId="46" xfId="0" applyFont="1" applyBorder="1" applyAlignment="1">
      <alignment vertical="center"/>
    </xf>
    <xf numFmtId="0" fontId="8" fillId="0" borderId="42" xfId="0" applyFont="1" applyBorder="1" applyAlignment="1">
      <alignment vertical="center"/>
    </xf>
    <xf numFmtId="0" fontId="8" fillId="0" borderId="41" xfId="0" applyFont="1" applyBorder="1" applyAlignment="1">
      <alignment vertical="center"/>
    </xf>
    <xf numFmtId="0" fontId="11" fillId="0" borderId="0" xfId="0" applyFont="1" applyAlignment="1">
      <alignment vertical="center"/>
    </xf>
    <xf numFmtId="0" fontId="8" fillId="0" borderId="50" xfId="0" applyFont="1" applyBorder="1" applyAlignment="1">
      <alignment vertical="center"/>
    </xf>
    <xf numFmtId="0" fontId="8" fillId="0" borderId="51" xfId="0" applyFont="1" applyBorder="1" applyAlignment="1">
      <alignment vertical="center"/>
    </xf>
    <xf numFmtId="0" fontId="11" fillId="0" borderId="52" xfId="0" applyFont="1" applyBorder="1" applyAlignment="1">
      <alignment vertical="center"/>
    </xf>
    <xf numFmtId="0" fontId="8" fillId="0" borderId="53" xfId="0" applyFont="1" applyBorder="1" applyAlignment="1">
      <alignment vertical="center"/>
    </xf>
    <xf numFmtId="0" fontId="8" fillId="0" borderId="54" xfId="0" applyFont="1" applyBorder="1" applyAlignment="1">
      <alignment vertical="center"/>
    </xf>
    <xf numFmtId="0" fontId="5" fillId="0" borderId="0" xfId="0" applyFont="1" applyAlignment="1" applyProtection="1">
      <alignment vertical="center"/>
      <protection locked="0"/>
    </xf>
    <xf numFmtId="0" fontId="12" fillId="0" borderId="0" xfId="0" applyFont="1" applyAlignment="1">
      <alignment horizontal="justify"/>
    </xf>
    <xf numFmtId="0" fontId="7" fillId="0" borderId="19" xfId="0" applyFont="1" applyBorder="1" applyAlignment="1">
      <alignment vertical="center"/>
    </xf>
    <xf numFmtId="0" fontId="7" fillId="0" borderId="7" xfId="0" applyFont="1" applyBorder="1" applyAlignment="1">
      <alignment vertical="center"/>
    </xf>
    <xf numFmtId="0" fontId="5" fillId="0" borderId="0" xfId="3" applyFont="1" applyAlignment="1">
      <alignment vertical="center"/>
    </xf>
    <xf numFmtId="0" fontId="5" fillId="0" borderId="0" xfId="3" applyFont="1" applyAlignment="1" applyProtection="1">
      <alignment horizontal="left" vertical="center"/>
      <protection locked="0"/>
    </xf>
    <xf numFmtId="0" fontId="5" fillId="0" borderId="0" xfId="3" applyFont="1" applyAlignment="1">
      <alignment horizontal="left" vertical="center"/>
    </xf>
    <xf numFmtId="0" fontId="1" fillId="0" borderId="0" xfId="5" applyProtection="1">
      <alignment vertical="center"/>
      <protection locked="0"/>
    </xf>
    <xf numFmtId="0" fontId="5" fillId="0" borderId="0" xfId="3" applyFont="1" applyAlignment="1" applyProtection="1">
      <alignment vertical="center"/>
      <protection locked="0"/>
    </xf>
    <xf numFmtId="0" fontId="7" fillId="0" borderId="0" xfId="3" applyFont="1" applyAlignment="1" applyProtection="1">
      <alignment vertical="center"/>
      <protection locked="0"/>
    </xf>
    <xf numFmtId="0" fontId="8" fillId="0" borderId="0" xfId="3" applyFont="1" applyAlignment="1">
      <alignment vertical="center"/>
    </xf>
    <xf numFmtId="0" fontId="5" fillId="0" borderId="0" xfId="3" applyFont="1" applyAlignment="1">
      <alignment horizontal="center" vertical="center"/>
    </xf>
    <xf numFmtId="0" fontId="5" fillId="0" borderId="0" xfId="4" applyFont="1" applyAlignment="1" applyProtection="1">
      <alignment vertical="center"/>
      <protection locked="0"/>
    </xf>
    <xf numFmtId="0" fontId="5" fillId="0" borderId="0" xfId="4" applyFont="1" applyAlignment="1">
      <alignment vertical="center"/>
    </xf>
    <xf numFmtId="0" fontId="5" fillId="0" borderId="0" xfId="4" applyFont="1" applyAlignment="1">
      <alignment horizontal="left" vertical="center"/>
    </xf>
    <xf numFmtId="0" fontId="7" fillId="0" borderId="0" xfId="4" applyFont="1" applyAlignment="1">
      <alignment vertical="center"/>
    </xf>
    <xf numFmtId="0" fontId="5" fillId="0" borderId="0" xfId="4" applyFont="1" applyAlignment="1">
      <alignment vertical="center" textRotation="255"/>
    </xf>
    <xf numFmtId="0" fontId="5" fillId="0" borderId="0" xfId="4" applyFont="1" applyAlignment="1">
      <alignment horizontal="distributed" vertical="center"/>
    </xf>
    <xf numFmtId="0" fontId="5" fillId="0" borderId="0" xfId="4" applyFont="1" applyAlignment="1">
      <alignment horizontal="center" vertical="center"/>
    </xf>
    <xf numFmtId="10" fontId="5" fillId="0" borderId="0" xfId="3" applyNumberFormat="1" applyFont="1" applyAlignment="1" applyProtection="1">
      <alignment vertical="center"/>
      <protection locked="0"/>
    </xf>
    <xf numFmtId="0" fontId="8" fillId="0" borderId="0" xfId="4" applyFont="1" applyAlignment="1">
      <alignment vertical="center"/>
    </xf>
    <xf numFmtId="0" fontId="3" fillId="0" borderId="0" xfId="3" applyFont="1" applyAlignment="1">
      <alignment horizontal="left" vertical="center"/>
    </xf>
    <xf numFmtId="0" fontId="3" fillId="0" borderId="0" xfId="3" applyFont="1" applyAlignment="1">
      <alignment vertical="center" textRotation="255"/>
    </xf>
    <xf numFmtId="0" fontId="3" fillId="0" borderId="0" xfId="3" applyFont="1" applyAlignment="1">
      <alignment horizontal="distributed" vertical="center"/>
    </xf>
    <xf numFmtId="40" fontId="7" fillId="0" borderId="0" xfId="3" applyNumberFormat="1" applyFont="1" applyAlignment="1">
      <alignment vertical="center"/>
    </xf>
    <xf numFmtId="0" fontId="19" fillId="0" borderId="0" xfId="5" applyFont="1">
      <alignment vertical="center"/>
    </xf>
    <xf numFmtId="3" fontId="7" fillId="0" borderId="0" xfId="3" applyNumberFormat="1" applyFont="1" applyAlignment="1">
      <alignment vertical="center"/>
    </xf>
    <xf numFmtId="0" fontId="7" fillId="0" borderId="0" xfId="3" applyFont="1" applyAlignment="1">
      <alignment vertical="center"/>
    </xf>
    <xf numFmtId="38" fontId="8" fillId="0" borderId="1" xfId="2" applyFont="1" applyFill="1" applyBorder="1" applyAlignment="1">
      <alignment horizontal="center" vertical="center"/>
    </xf>
    <xf numFmtId="38" fontId="8" fillId="0" borderId="2" xfId="2" applyFont="1" applyFill="1" applyBorder="1" applyAlignment="1">
      <alignment horizontal="center" vertical="center"/>
    </xf>
    <xf numFmtId="38" fontId="7" fillId="0" borderId="1" xfId="2" applyFont="1" applyFill="1" applyBorder="1" applyAlignment="1">
      <alignment horizontal="center" vertical="center"/>
    </xf>
    <xf numFmtId="38" fontId="7" fillId="0" borderId="2" xfId="2" applyFont="1" applyFill="1" applyBorder="1" applyAlignment="1">
      <alignment horizontal="center" vertical="center"/>
    </xf>
    <xf numFmtId="38" fontId="7" fillId="0" borderId="3" xfId="2" applyFont="1" applyFill="1" applyBorder="1" applyAlignment="1">
      <alignment horizontal="center" vertical="center"/>
    </xf>
    <xf numFmtId="38" fontId="7" fillId="0" borderId="1" xfId="2" applyFont="1" applyFill="1" applyBorder="1" applyAlignment="1" applyProtection="1">
      <alignment vertical="center"/>
      <protection locked="0"/>
    </xf>
    <xf numFmtId="38" fontId="7" fillId="0" borderId="61" xfId="2" applyFont="1" applyFill="1" applyBorder="1" applyAlignment="1" applyProtection="1">
      <alignment vertical="center"/>
      <protection locked="0"/>
    </xf>
    <xf numFmtId="38" fontId="7" fillId="0" borderId="54" xfId="2" applyFont="1" applyFill="1" applyBorder="1" applyAlignment="1">
      <alignment vertical="center"/>
    </xf>
    <xf numFmtId="38" fontId="7" fillId="0" borderId="52" xfId="2" applyFont="1" applyFill="1" applyBorder="1" applyAlignment="1">
      <alignment vertical="center"/>
    </xf>
    <xf numFmtId="38" fontId="7" fillId="0" borderId="62" xfId="2" applyFont="1" applyFill="1" applyBorder="1" applyAlignment="1">
      <alignment vertical="center"/>
    </xf>
    <xf numFmtId="0" fontId="0" fillId="0" borderId="0" xfId="0" applyAlignment="1">
      <alignment vertical="center"/>
    </xf>
    <xf numFmtId="0" fontId="9" fillId="0" borderId="0" xfId="0" applyFont="1" applyAlignment="1">
      <alignment vertical="center"/>
    </xf>
    <xf numFmtId="0" fontId="7" fillId="0" borderId="48" xfId="0" applyFont="1" applyBorder="1" applyAlignment="1">
      <alignment vertical="center"/>
    </xf>
    <xf numFmtId="0" fontId="7" fillId="0" borderId="2" xfId="0" applyFont="1" applyBorder="1" applyAlignment="1">
      <alignment vertical="center"/>
    </xf>
    <xf numFmtId="0" fontId="7" fillId="0" borderId="38" xfId="0" applyFont="1" applyBorder="1" applyAlignment="1">
      <alignment vertical="center"/>
    </xf>
    <xf numFmtId="0" fontId="7" fillId="0" borderId="26" xfId="0" applyFont="1" applyBorder="1" applyAlignment="1">
      <alignment vertical="center"/>
    </xf>
    <xf numFmtId="0" fontId="7" fillId="0" borderId="36" xfId="0" applyFont="1" applyBorder="1" applyAlignment="1">
      <alignment vertical="center"/>
    </xf>
    <xf numFmtId="0" fontId="7" fillId="0" borderId="39" xfId="0" applyFont="1" applyBorder="1" applyAlignment="1">
      <alignment vertical="center"/>
    </xf>
    <xf numFmtId="38" fontId="5" fillId="0" borderId="0" xfId="4" applyNumberFormat="1" applyFont="1" applyAlignment="1">
      <alignment vertical="center"/>
    </xf>
    <xf numFmtId="0" fontId="7" fillId="0" borderId="21" xfId="0" applyFont="1" applyBorder="1" applyAlignment="1">
      <alignment vertical="center"/>
    </xf>
    <xf numFmtId="0" fontId="7" fillId="0" borderId="23" xfId="0" applyFont="1" applyBorder="1" applyAlignment="1">
      <alignment vertical="center"/>
    </xf>
    <xf numFmtId="0" fontId="7" fillId="0" borderId="37" xfId="0" applyFont="1" applyBorder="1" applyAlignment="1">
      <alignment vertical="center"/>
    </xf>
    <xf numFmtId="0" fontId="7" fillId="0" borderId="40" xfId="0" applyFont="1" applyBorder="1" applyAlignment="1">
      <alignment vertical="center"/>
    </xf>
    <xf numFmtId="0" fontId="3" fillId="0" borderId="1" xfId="0" applyFont="1" applyBorder="1" applyAlignment="1">
      <alignment vertical="center" wrapText="1"/>
    </xf>
    <xf numFmtId="0" fontId="3" fillId="0" borderId="0" xfId="0" applyFont="1" applyAlignment="1">
      <alignment vertical="center" wrapText="1"/>
    </xf>
    <xf numFmtId="0" fontId="3" fillId="0" borderId="0" xfId="3" applyFont="1" applyAlignment="1" applyProtection="1">
      <alignment vertical="center"/>
      <protection locked="0"/>
    </xf>
    <xf numFmtId="0" fontId="8" fillId="0" borderId="0" xfId="3" applyFont="1" applyAlignment="1" applyProtection="1">
      <alignment vertical="center"/>
      <protection locked="0"/>
    </xf>
    <xf numFmtId="0" fontId="8" fillId="0" borderId="46" xfId="0" applyFont="1" applyBorder="1" applyAlignment="1">
      <alignment vertical="center" textRotation="255"/>
    </xf>
    <xf numFmtId="0" fontId="3" fillId="0" borderId="0" xfId="3" applyFont="1" applyAlignment="1">
      <alignment vertical="center"/>
    </xf>
    <xf numFmtId="0" fontId="21" fillId="0" borderId="0" xfId="4" applyFont="1" applyAlignment="1">
      <alignment vertical="center"/>
    </xf>
    <xf numFmtId="0" fontId="22" fillId="0" borderId="0" xfId="3" applyFont="1" applyAlignment="1">
      <alignment vertical="center"/>
    </xf>
    <xf numFmtId="0" fontId="5" fillId="0" borderId="0" xfId="0" applyFont="1" applyAlignment="1" applyProtection="1">
      <alignment vertical="center" shrinkToFit="1"/>
      <protection locked="0"/>
    </xf>
    <xf numFmtId="0" fontId="5" fillId="3" borderId="0" xfId="3" applyFont="1" applyFill="1" applyAlignment="1" applyProtection="1">
      <alignment vertical="center"/>
      <protection locked="0"/>
    </xf>
    <xf numFmtId="0" fontId="5" fillId="0" borderId="0" xfId="0" applyFont="1" applyAlignment="1" applyProtection="1">
      <alignment vertical="center" wrapText="1" shrinkToFit="1"/>
      <protection locked="0"/>
    </xf>
    <xf numFmtId="0" fontId="1" fillId="0" borderId="0" xfId="0" applyFont="1" applyAlignment="1">
      <alignment vertical="center"/>
    </xf>
    <xf numFmtId="0" fontId="17" fillId="0" borderId="0" xfId="5" applyFont="1" applyProtection="1">
      <alignment vertical="center"/>
      <protection locked="0"/>
    </xf>
    <xf numFmtId="0" fontId="1" fillId="0" borderId="0" xfId="0" applyFont="1"/>
    <xf numFmtId="0" fontId="5" fillId="4" borderId="0" xfId="4" applyFont="1" applyFill="1" applyAlignment="1">
      <alignment vertical="center"/>
    </xf>
    <xf numFmtId="0" fontId="5" fillId="5" borderId="0" xfId="4" applyFont="1" applyFill="1" applyAlignment="1">
      <alignment vertical="center"/>
    </xf>
    <xf numFmtId="38" fontId="3" fillId="0" borderId="0" xfId="0" applyNumberFormat="1" applyFont="1" applyAlignment="1">
      <alignment vertical="center"/>
    </xf>
    <xf numFmtId="0" fontId="3" fillId="0" borderId="0" xfId="0" applyFont="1" applyAlignment="1">
      <alignment horizontal="center" vertical="center"/>
    </xf>
    <xf numFmtId="189" fontId="3" fillId="0" borderId="0" xfId="0" applyNumberFormat="1" applyFont="1" applyAlignment="1">
      <alignment horizontal="center" vertical="center"/>
    </xf>
    <xf numFmtId="189" fontId="0" fillId="0" borderId="0" xfId="0" applyNumberFormat="1" applyAlignment="1">
      <alignment horizontal="center" vertical="center"/>
    </xf>
    <xf numFmtId="38" fontId="7" fillId="0" borderId="60" xfId="2" applyFont="1" applyFill="1" applyBorder="1" applyAlignment="1" applyProtection="1">
      <alignment vertical="center"/>
      <protection locked="0"/>
    </xf>
    <xf numFmtId="0" fontId="26" fillId="5" borderId="0" xfId="4" applyFont="1" applyFill="1" applyAlignment="1">
      <alignment vertical="center"/>
    </xf>
    <xf numFmtId="0" fontId="26" fillId="0" borderId="0" xfId="4" applyFont="1" applyAlignment="1">
      <alignment vertical="center"/>
    </xf>
    <xf numFmtId="0" fontId="27" fillId="0" borderId="0" xfId="0" applyFont="1" applyAlignment="1">
      <alignment vertical="center"/>
    </xf>
    <xf numFmtId="0" fontId="5" fillId="0" borderId="0" xfId="4" applyFont="1" applyAlignment="1" applyProtection="1">
      <alignment horizontal="left" vertical="center"/>
      <protection locked="0"/>
    </xf>
    <xf numFmtId="0" fontId="5" fillId="0" borderId="44" xfId="4" applyFont="1" applyBorder="1" applyAlignment="1">
      <alignment vertical="center"/>
    </xf>
    <xf numFmtId="0" fontId="5" fillId="0" borderId="44" xfId="1" applyNumberFormat="1" applyFont="1" applyFill="1" applyBorder="1" applyAlignment="1">
      <alignment vertical="center"/>
    </xf>
    <xf numFmtId="38" fontId="5" fillId="0" borderId="44" xfId="4" applyNumberFormat="1" applyFont="1" applyBorder="1" applyAlignment="1">
      <alignment vertical="center"/>
    </xf>
    <xf numFmtId="176" fontId="5" fillId="0" borderId="0" xfId="4" applyNumberFormat="1" applyFont="1" applyAlignment="1">
      <alignment vertical="center"/>
    </xf>
    <xf numFmtId="0" fontId="5" fillId="0" borderId="0" xfId="4" applyFont="1" applyAlignment="1">
      <alignment horizontal="right" vertical="center"/>
    </xf>
    <xf numFmtId="2" fontId="5" fillId="0" borderId="0" xfId="4" applyNumberFormat="1" applyFont="1" applyAlignment="1">
      <alignment vertical="center"/>
    </xf>
    <xf numFmtId="182" fontId="5" fillId="0" borderId="0" xfId="4" applyNumberFormat="1" applyFont="1" applyAlignment="1">
      <alignment vertical="center"/>
    </xf>
    <xf numFmtId="0" fontId="5" fillId="0" borderId="0" xfId="1" applyNumberFormat="1" applyFont="1" applyFill="1" applyBorder="1" applyAlignment="1">
      <alignment vertical="center"/>
    </xf>
    <xf numFmtId="38" fontId="7" fillId="0" borderId="11" xfId="2" applyFont="1" applyFill="1" applyBorder="1" applyAlignment="1">
      <alignment vertical="center"/>
    </xf>
    <xf numFmtId="38" fontId="7" fillId="0" borderId="7" xfId="2" applyFont="1" applyFill="1" applyBorder="1" applyAlignment="1">
      <alignment vertical="center"/>
    </xf>
    <xf numFmtId="38" fontId="7" fillId="0" borderId="59" xfId="2" applyFont="1" applyFill="1" applyBorder="1" applyAlignment="1">
      <alignment vertical="center"/>
    </xf>
    <xf numFmtId="176" fontId="7" fillId="0" borderId="11" xfId="2" applyNumberFormat="1" applyFont="1" applyFill="1" applyBorder="1" applyAlignment="1">
      <alignment vertical="center"/>
    </xf>
    <xf numFmtId="176" fontId="7" fillId="0" borderId="7" xfId="2" applyNumberFormat="1" applyFont="1" applyFill="1" applyBorder="1" applyAlignment="1">
      <alignment vertical="center"/>
    </xf>
    <xf numFmtId="176" fontId="7" fillId="0" borderId="8" xfId="2" applyNumberFormat="1" applyFont="1" applyFill="1" applyBorder="1" applyAlignment="1">
      <alignment vertical="center"/>
    </xf>
    <xf numFmtId="176" fontId="7" fillId="0" borderId="0" xfId="2" applyNumberFormat="1" applyFont="1" applyFill="1" applyBorder="1" applyAlignment="1">
      <alignment vertical="center"/>
    </xf>
    <xf numFmtId="38" fontId="7" fillId="0" borderId="8" xfId="2" applyFont="1" applyFill="1" applyBorder="1" applyAlignment="1">
      <alignment vertical="center"/>
    </xf>
    <xf numFmtId="38" fontId="7" fillId="0" borderId="0" xfId="2" applyFont="1" applyFill="1" applyBorder="1" applyAlignment="1">
      <alignment vertical="center"/>
    </xf>
    <xf numFmtId="38" fontId="7" fillId="0" borderId="64" xfId="2" applyFont="1" applyFill="1" applyBorder="1" applyAlignment="1">
      <alignment vertical="center"/>
    </xf>
    <xf numFmtId="38" fontId="7" fillId="0" borderId="46" xfId="2" applyFont="1" applyFill="1" applyBorder="1" applyAlignment="1">
      <alignment vertical="center"/>
    </xf>
    <xf numFmtId="38" fontId="7" fillId="0" borderId="19" xfId="2" applyFont="1" applyFill="1" applyBorder="1" applyAlignment="1">
      <alignment vertical="center"/>
    </xf>
    <xf numFmtId="176" fontId="7" fillId="0" borderId="26" xfId="2" applyNumberFormat="1" applyFont="1" applyFill="1" applyBorder="1" applyAlignment="1">
      <alignment vertical="center"/>
    </xf>
    <xf numFmtId="176" fontId="7" fillId="0" borderId="36" xfId="2" applyNumberFormat="1" applyFont="1" applyFill="1" applyBorder="1" applyAlignment="1">
      <alignment vertical="center"/>
    </xf>
    <xf numFmtId="176" fontId="7" fillId="0" borderId="4" xfId="2" applyNumberFormat="1" applyFont="1" applyFill="1" applyBorder="1" applyAlignment="1">
      <alignment vertical="center"/>
    </xf>
    <xf numFmtId="176" fontId="7" fillId="0" borderId="5" xfId="2" applyNumberFormat="1" applyFont="1" applyFill="1" applyBorder="1" applyAlignment="1">
      <alignment vertical="center"/>
    </xf>
    <xf numFmtId="38" fontId="7" fillId="0" borderId="21" xfId="2" applyFont="1" applyFill="1" applyBorder="1" applyAlignment="1">
      <alignment vertical="center"/>
    </xf>
    <xf numFmtId="38" fontId="7" fillId="0" borderId="36" xfId="2" applyFont="1" applyFill="1" applyBorder="1" applyAlignment="1">
      <alignment vertical="center"/>
    </xf>
    <xf numFmtId="38" fontId="7" fillId="0" borderId="18" xfId="2" applyFont="1" applyFill="1" applyBorder="1" applyAlignment="1">
      <alignment vertical="center"/>
    </xf>
    <xf numFmtId="38" fontId="7" fillId="0" borderId="4" xfId="2" applyFont="1" applyFill="1" applyBorder="1" applyAlignment="1">
      <alignment vertical="center"/>
    </xf>
    <xf numFmtId="38" fontId="7" fillId="0" borderId="5" xfId="2" applyFont="1" applyFill="1" applyBorder="1" applyAlignment="1">
      <alignment vertical="center"/>
    </xf>
    <xf numFmtId="38" fontId="7" fillId="0" borderId="67" xfId="2" applyFont="1" applyFill="1" applyBorder="1" applyAlignment="1">
      <alignment vertical="center"/>
    </xf>
    <xf numFmtId="38" fontId="7" fillId="0" borderId="66" xfId="2" applyFont="1" applyFill="1" applyBorder="1" applyAlignment="1">
      <alignment vertical="center"/>
    </xf>
    <xf numFmtId="38" fontId="8" fillId="0" borderId="1" xfId="2" applyFont="1" applyFill="1" applyBorder="1" applyAlignment="1" applyProtection="1">
      <alignment horizontal="center" vertical="center"/>
      <protection locked="0"/>
    </xf>
    <xf numFmtId="38" fontId="8" fillId="0" borderId="65" xfId="2" applyFont="1" applyFill="1" applyBorder="1" applyAlignment="1" applyProtection="1">
      <alignment horizontal="center" vertical="center"/>
      <protection locked="0"/>
    </xf>
    <xf numFmtId="38" fontId="8" fillId="0" borderId="3" xfId="2" applyFont="1" applyFill="1" applyBorder="1" applyAlignment="1" applyProtection="1">
      <alignment horizontal="center" vertical="center"/>
      <protection locked="0"/>
    </xf>
    <xf numFmtId="38" fontId="7" fillId="0" borderId="26" xfId="2" applyFont="1" applyFill="1" applyBorder="1" applyAlignment="1">
      <alignment vertical="center"/>
    </xf>
    <xf numFmtId="38" fontId="7" fillId="0" borderId="48" xfId="2" applyFont="1" applyFill="1" applyBorder="1" applyAlignment="1">
      <alignment vertical="center"/>
    </xf>
    <xf numFmtId="38" fontId="7" fillId="0" borderId="2" xfId="2" applyFont="1" applyFill="1" applyBorder="1" applyAlignment="1">
      <alignment vertical="center"/>
    </xf>
    <xf numFmtId="38" fontId="7" fillId="0" borderId="31" xfId="2" applyFont="1" applyFill="1" applyBorder="1" applyAlignment="1">
      <alignment vertical="center"/>
    </xf>
    <xf numFmtId="176" fontId="7" fillId="0" borderId="25" xfId="2" applyNumberFormat="1" applyFont="1" applyFill="1" applyBorder="1" applyAlignment="1">
      <alignment vertical="center"/>
    </xf>
    <xf numFmtId="176" fontId="7" fillId="0" borderId="2" xfId="2" applyNumberFormat="1" applyFont="1" applyFill="1" applyBorder="1" applyAlignment="1">
      <alignment vertical="center"/>
    </xf>
    <xf numFmtId="38" fontId="7" fillId="0" borderId="25" xfId="2" applyFont="1" applyFill="1" applyBorder="1" applyAlignment="1">
      <alignment vertical="center"/>
    </xf>
    <xf numFmtId="0" fontId="8" fillId="0" borderId="42" xfId="0" applyFont="1" applyBorder="1" applyAlignment="1">
      <alignment vertical="center" textRotation="255"/>
    </xf>
    <xf numFmtId="0" fontId="8" fillId="0" borderId="8" xfId="0" applyFont="1" applyBorder="1" applyAlignment="1">
      <alignment vertical="center"/>
    </xf>
    <xf numFmtId="0" fontId="8" fillId="0" borderId="7" xfId="0" applyFont="1" applyBorder="1" applyAlignment="1">
      <alignment vertical="center"/>
    </xf>
    <xf numFmtId="0" fontId="8" fillId="0" borderId="10" xfId="0" applyFont="1" applyBorder="1" applyAlignment="1">
      <alignment vertical="center"/>
    </xf>
    <xf numFmtId="0" fontId="8" fillId="0" borderId="4" xfId="0" applyFont="1" applyBorder="1" applyAlignment="1">
      <alignment vertical="center"/>
    </xf>
    <xf numFmtId="176" fontId="7" fillId="0" borderId="64" xfId="2" applyNumberFormat="1" applyFont="1" applyFill="1" applyBorder="1" applyAlignment="1">
      <alignment vertical="center"/>
    </xf>
    <xf numFmtId="0" fontId="8" fillId="0" borderId="36" xfId="0" applyFont="1" applyBorder="1" applyAlignment="1">
      <alignment vertical="center"/>
    </xf>
    <xf numFmtId="0" fontId="8" fillId="0" borderId="39" xfId="0" applyFont="1" applyBorder="1" applyAlignment="1">
      <alignment vertical="center"/>
    </xf>
    <xf numFmtId="176" fontId="7" fillId="0" borderId="59" xfId="2" applyNumberFormat="1" applyFont="1" applyFill="1" applyBorder="1" applyAlignment="1">
      <alignment vertical="center"/>
    </xf>
    <xf numFmtId="176" fontId="7" fillId="0" borderId="67" xfId="2" applyNumberFormat="1" applyFont="1" applyFill="1" applyBorder="1" applyAlignment="1">
      <alignment vertical="center"/>
    </xf>
    <xf numFmtId="176" fontId="7" fillId="0" borderId="18" xfId="2" applyNumberFormat="1" applyFont="1" applyFill="1" applyBorder="1" applyAlignment="1">
      <alignment vertical="center"/>
    </xf>
    <xf numFmtId="0" fontId="8" fillId="0" borderId="37" xfId="0" applyFont="1" applyBorder="1" applyAlignment="1">
      <alignment vertical="center"/>
    </xf>
    <xf numFmtId="0" fontId="8" fillId="0" borderId="40" xfId="0" applyFont="1" applyBorder="1" applyAlignment="1">
      <alignment vertical="center"/>
    </xf>
    <xf numFmtId="0" fontId="8" fillId="0" borderId="0" xfId="0" applyFont="1" applyAlignment="1">
      <alignment horizontal="center" vertical="center"/>
    </xf>
    <xf numFmtId="0" fontId="28" fillId="0" borderId="0" xfId="0" applyFont="1" applyAlignment="1" applyProtection="1">
      <alignment horizontal="distributed" vertical="center"/>
      <protection locked="0"/>
    </xf>
    <xf numFmtId="0" fontId="28" fillId="0" borderId="0" xfId="0" applyFont="1" applyAlignment="1" applyProtection="1">
      <alignment horizontal="left" vertical="center"/>
      <protection locked="0"/>
    </xf>
    <xf numFmtId="176" fontId="7" fillId="0" borderId="31" xfId="2" applyNumberFormat="1" applyFont="1" applyFill="1" applyBorder="1" applyAlignment="1">
      <alignment vertical="center"/>
    </xf>
    <xf numFmtId="0" fontId="7" fillId="0" borderId="52" xfId="0" applyFont="1" applyBorder="1" applyAlignment="1">
      <alignment horizontal="center" vertical="center"/>
    </xf>
    <xf numFmtId="0" fontId="8" fillId="0" borderId="65" xfId="0" applyFont="1" applyBorder="1" applyAlignment="1">
      <alignment horizontal="center" vertical="center"/>
    </xf>
    <xf numFmtId="0" fontId="8" fillId="0" borderId="1" xfId="0" applyFont="1" applyBorder="1" applyAlignment="1">
      <alignment horizontal="center" vertical="center"/>
    </xf>
    <xf numFmtId="0" fontId="8" fillId="0" borderId="61" xfId="0" applyFont="1" applyBorder="1" applyAlignment="1">
      <alignment horizontal="center" vertical="center"/>
    </xf>
    <xf numFmtId="0" fontId="8" fillId="0" borderId="46" xfId="0" applyFont="1" applyBorder="1" applyAlignment="1">
      <alignment horizontal="center" vertical="center"/>
    </xf>
    <xf numFmtId="0" fontId="8" fillId="0" borderId="9" xfId="0" applyFont="1" applyBorder="1" applyAlignment="1">
      <alignment horizontal="center" vertical="center"/>
    </xf>
    <xf numFmtId="0" fontId="8" fillId="0" borderId="48" xfId="0" applyFont="1" applyBorder="1" applyAlignment="1">
      <alignment vertical="center"/>
    </xf>
    <xf numFmtId="0" fontId="8" fillId="0" borderId="2" xfId="0" applyFont="1" applyBorder="1" applyAlignment="1">
      <alignment vertical="center"/>
    </xf>
    <xf numFmtId="0" fontId="8" fillId="0" borderId="38" xfId="0" applyFont="1" applyBorder="1" applyAlignment="1">
      <alignment vertical="center"/>
    </xf>
    <xf numFmtId="0" fontId="3" fillId="0" borderId="0" xfId="3" applyFont="1" applyAlignment="1" applyProtection="1">
      <alignment horizontal="left" vertical="center"/>
      <protection locked="0"/>
    </xf>
    <xf numFmtId="0" fontId="28" fillId="0" borderId="0" xfId="3" applyFont="1" applyAlignment="1" applyProtection="1">
      <alignment horizontal="distributed" vertical="center"/>
      <protection locked="0"/>
    </xf>
    <xf numFmtId="0" fontId="28" fillId="0" borderId="0" xfId="3" applyFont="1" applyAlignment="1" applyProtection="1">
      <alignment horizontal="left" vertical="center"/>
      <protection locked="0"/>
    </xf>
    <xf numFmtId="176" fontId="29" fillId="0" borderId="14" xfId="0" applyNumberFormat="1" applyFont="1" applyBorder="1" applyAlignment="1">
      <alignment horizontal="right" vertical="center"/>
    </xf>
    <xf numFmtId="0" fontId="25" fillId="0" borderId="14" xfId="0" applyFont="1" applyBorder="1" applyAlignment="1">
      <alignment vertical="center"/>
    </xf>
    <xf numFmtId="2" fontId="7" fillId="0" borderId="26" xfId="0" applyNumberFormat="1" applyFont="1" applyBorder="1" applyAlignment="1">
      <alignment horizontal="right" vertical="center"/>
    </xf>
    <xf numFmtId="0" fontId="1" fillId="0" borderId="36" xfId="0" applyFont="1" applyBorder="1" applyAlignment="1">
      <alignment vertical="center"/>
    </xf>
    <xf numFmtId="0" fontId="1" fillId="0" borderId="18" xfId="0" applyFont="1" applyBorder="1" applyAlignment="1">
      <alignment vertical="center"/>
    </xf>
    <xf numFmtId="176" fontId="7" fillId="0" borderId="26" xfId="0" applyNumberFormat="1" applyFont="1" applyBorder="1" applyAlignment="1">
      <alignment horizontal="right" vertical="center"/>
    </xf>
    <xf numFmtId="176" fontId="7" fillId="0" borderId="36" xfId="0" applyNumberFormat="1" applyFont="1" applyBorder="1" applyAlignment="1">
      <alignment horizontal="right" vertical="center"/>
    </xf>
    <xf numFmtId="0" fontId="1" fillId="0" borderId="39" xfId="0" applyFont="1" applyBorder="1" applyAlignment="1">
      <alignment vertical="center"/>
    </xf>
    <xf numFmtId="0" fontId="3" fillId="0" borderId="31" xfId="3" applyFont="1" applyBorder="1" applyAlignment="1" applyProtection="1">
      <alignment horizontal="center" vertical="center"/>
      <protection locked="0"/>
    </xf>
    <xf numFmtId="0" fontId="3" fillId="0" borderId="12" xfId="3" applyFont="1" applyBorder="1" applyAlignment="1" applyProtection="1">
      <alignment horizontal="center" vertical="center"/>
      <protection locked="0"/>
    </xf>
    <xf numFmtId="0" fontId="3" fillId="0" borderId="68" xfId="3" applyFont="1" applyBorder="1" applyAlignment="1" applyProtection="1">
      <alignment horizontal="center" vertical="center"/>
      <protection locked="0"/>
    </xf>
    <xf numFmtId="0" fontId="3" fillId="0" borderId="25" xfId="3" applyFont="1" applyBorder="1" applyAlignment="1" applyProtection="1">
      <alignment horizontal="center" vertical="center"/>
      <protection locked="0"/>
    </xf>
    <xf numFmtId="0" fontId="3" fillId="0" borderId="2" xfId="3" applyFont="1" applyBorder="1" applyAlignment="1" applyProtection="1">
      <alignment horizontal="center" vertical="center"/>
      <protection locked="0"/>
    </xf>
    <xf numFmtId="40" fontId="7" fillId="0" borderId="18" xfId="3" applyNumberFormat="1" applyFont="1" applyBorder="1" applyAlignment="1">
      <alignment horizontal="right" vertical="center"/>
    </xf>
    <xf numFmtId="40" fontId="7" fillId="0" borderId="14" xfId="3" applyNumberFormat="1" applyFont="1" applyBorder="1" applyAlignment="1">
      <alignment horizontal="right" vertical="center"/>
    </xf>
    <xf numFmtId="40" fontId="7" fillId="0" borderId="15" xfId="3" applyNumberFormat="1" applyFont="1" applyBorder="1" applyAlignment="1">
      <alignment horizontal="right" vertical="center"/>
    </xf>
    <xf numFmtId="0" fontId="3" fillId="0" borderId="13" xfId="3" applyFont="1" applyBorder="1" applyAlignment="1" applyProtection="1">
      <alignment horizontal="center" vertical="center"/>
      <protection locked="0"/>
    </xf>
    <xf numFmtId="40" fontId="29" fillId="0" borderId="18" xfId="3" applyNumberFormat="1" applyFont="1" applyBorder="1" applyAlignment="1">
      <alignment horizontal="right" vertical="center"/>
    </xf>
    <xf numFmtId="40" fontId="29" fillId="0" borderId="14" xfId="3" applyNumberFormat="1" applyFont="1" applyBorder="1" applyAlignment="1">
      <alignment horizontal="right" vertical="center"/>
    </xf>
    <xf numFmtId="40" fontId="29" fillId="0" borderId="57" xfId="3" applyNumberFormat="1" applyFont="1" applyBorder="1" applyAlignment="1">
      <alignment horizontal="right" vertical="center"/>
    </xf>
    <xf numFmtId="40" fontId="7" fillId="0" borderId="26" xfId="3" applyNumberFormat="1" applyFont="1" applyBorder="1" applyAlignment="1" applyProtection="1">
      <alignment horizontal="right" vertical="center"/>
      <protection locked="0"/>
    </xf>
    <xf numFmtId="40" fontId="7" fillId="0" borderId="36" xfId="3" applyNumberFormat="1" applyFont="1" applyBorder="1" applyAlignment="1" applyProtection="1">
      <alignment horizontal="right" vertical="center"/>
      <protection locked="0"/>
    </xf>
    <xf numFmtId="40" fontId="7" fillId="0" borderId="18" xfId="3" applyNumberFormat="1" applyFont="1" applyBorder="1" applyAlignment="1" applyProtection="1">
      <alignment horizontal="right" vertical="center"/>
      <protection locked="0"/>
    </xf>
    <xf numFmtId="40" fontId="7" fillId="0" borderId="14" xfId="3" applyNumberFormat="1" applyFont="1" applyBorder="1" applyAlignment="1" applyProtection="1">
      <alignment horizontal="right" vertical="center"/>
      <protection locked="0"/>
    </xf>
    <xf numFmtId="40" fontId="7" fillId="0" borderId="26" xfId="3" applyNumberFormat="1" applyFont="1" applyBorder="1" applyAlignment="1">
      <alignment horizontal="right" vertical="center"/>
    </xf>
    <xf numFmtId="40" fontId="7" fillId="0" borderId="36" xfId="3" applyNumberFormat="1" applyFont="1" applyBorder="1" applyAlignment="1">
      <alignment horizontal="right" vertical="center"/>
    </xf>
    <xf numFmtId="0" fontId="3" fillId="0" borderId="14" xfId="3" applyFont="1" applyBorder="1" applyAlignment="1">
      <alignment horizontal="center" vertical="center" shrinkToFit="1"/>
    </xf>
    <xf numFmtId="0" fontId="3" fillId="0" borderId="16" xfId="3" applyFont="1" applyBorder="1" applyAlignment="1">
      <alignment horizontal="center" vertical="center" shrinkToFit="1"/>
    </xf>
    <xf numFmtId="0" fontId="3" fillId="0" borderId="45" xfId="3" applyFont="1" applyBorder="1" applyAlignment="1">
      <alignment horizontal="center" vertical="center" shrinkToFit="1"/>
    </xf>
    <xf numFmtId="184" fontId="7" fillId="0" borderId="27" xfId="3" applyNumberFormat="1" applyFont="1" applyBorder="1" applyAlignment="1" applyProtection="1">
      <alignment horizontal="right" vertical="center"/>
      <protection locked="0"/>
    </xf>
    <xf numFmtId="184" fontId="7" fillId="0" borderId="37" xfId="3" applyNumberFormat="1" applyFont="1" applyBorder="1" applyAlignment="1" applyProtection="1">
      <alignment horizontal="right" vertical="center"/>
      <protection locked="0"/>
    </xf>
    <xf numFmtId="184" fontId="7" fillId="0" borderId="32" xfId="3" applyNumberFormat="1" applyFont="1" applyBorder="1" applyAlignment="1" applyProtection="1">
      <alignment horizontal="right" vertical="center"/>
      <protection locked="0"/>
    </xf>
    <xf numFmtId="4" fontId="7" fillId="0" borderId="25" xfId="3" applyNumberFormat="1" applyFont="1" applyBorder="1" applyAlignment="1" applyProtection="1">
      <alignment horizontal="right" vertical="center"/>
      <protection locked="0"/>
    </xf>
    <xf numFmtId="4" fontId="7" fillId="0" borderId="2" xfId="3" applyNumberFormat="1" applyFont="1" applyBorder="1" applyAlignment="1" applyProtection="1">
      <alignment horizontal="right" vertical="center"/>
      <protection locked="0"/>
    </xf>
    <xf numFmtId="4" fontId="7" fillId="0" borderId="31" xfId="3" applyNumberFormat="1" applyFont="1" applyBorder="1" applyAlignment="1" applyProtection="1">
      <alignment horizontal="right" vertical="center"/>
      <protection locked="0"/>
    </xf>
    <xf numFmtId="0" fontId="3" fillId="0" borderId="20" xfId="3" applyFont="1" applyBorder="1" applyAlignment="1">
      <alignment horizontal="center" vertical="center"/>
    </xf>
    <xf numFmtId="0" fontId="3" fillId="0" borderId="12" xfId="3" applyFont="1" applyBorder="1" applyAlignment="1">
      <alignment horizontal="center" vertical="center"/>
    </xf>
    <xf numFmtId="0" fontId="3" fillId="0" borderId="55" xfId="3" applyFont="1" applyBorder="1" applyAlignment="1">
      <alignment horizontal="center" vertical="distributed" textRotation="255" wrapText="1" justifyLastLine="1"/>
    </xf>
    <xf numFmtId="0" fontId="3" fillId="0" borderId="22" xfId="3" applyFont="1" applyBorder="1" applyAlignment="1">
      <alignment horizontal="center" vertical="distributed" textRotation="255" wrapText="1" justifyLastLine="1"/>
    </xf>
    <xf numFmtId="0" fontId="3" fillId="0" borderId="24" xfId="3" applyFont="1" applyBorder="1" applyAlignment="1">
      <alignment horizontal="center" vertical="distributed" textRotation="255" wrapText="1" justifyLastLine="1"/>
    </xf>
    <xf numFmtId="4" fontId="7" fillId="0" borderId="26" xfId="3" applyNumberFormat="1" applyFont="1" applyBorder="1" applyAlignment="1" applyProtection="1">
      <alignment horizontal="right" vertical="center"/>
      <protection locked="0"/>
    </xf>
    <xf numFmtId="4" fontId="7" fillId="0" borderId="36" xfId="3" applyNumberFormat="1" applyFont="1" applyBorder="1" applyAlignment="1" applyProtection="1">
      <alignment horizontal="right" vertical="center"/>
      <protection locked="0"/>
    </xf>
    <xf numFmtId="4" fontId="7" fillId="0" borderId="18" xfId="3" applyNumberFormat="1" applyFont="1" applyBorder="1" applyAlignment="1" applyProtection="1">
      <alignment horizontal="right" vertical="center"/>
      <protection locked="0"/>
    </xf>
    <xf numFmtId="4" fontId="7" fillId="0" borderId="25" xfId="3" quotePrefix="1" applyNumberFormat="1" applyFont="1" applyBorder="1" applyAlignment="1" applyProtection="1">
      <alignment horizontal="right" vertical="center"/>
      <protection locked="0"/>
    </xf>
    <xf numFmtId="4" fontId="7" fillId="0" borderId="2" xfId="3" quotePrefix="1" applyNumberFormat="1" applyFont="1" applyBorder="1" applyAlignment="1" applyProtection="1">
      <alignment horizontal="right" vertical="center"/>
      <protection locked="0"/>
    </xf>
    <xf numFmtId="0" fontId="3" fillId="0" borderId="66" xfId="0" applyFont="1" applyBorder="1" applyAlignment="1">
      <alignment horizontal="center" vertical="distributed" textRotation="255" justifyLastLine="1"/>
    </xf>
    <xf numFmtId="0" fontId="3" fillId="0" borderId="67" xfId="0" applyFont="1" applyBorder="1" applyAlignment="1">
      <alignment horizontal="center" vertical="distributed" textRotation="255" justifyLastLine="1"/>
    </xf>
    <xf numFmtId="0" fontId="3" fillId="0" borderId="46" xfId="0" applyFont="1" applyBorder="1" applyAlignment="1">
      <alignment horizontal="center" vertical="distributed" textRotation="255" justifyLastLine="1"/>
    </xf>
    <xf numFmtId="0" fontId="3" fillId="0" borderId="64" xfId="0" applyFont="1" applyBorder="1" applyAlignment="1">
      <alignment horizontal="center" vertical="distributed" textRotation="255" justifyLastLine="1"/>
    </xf>
    <xf numFmtId="0" fontId="3" fillId="0" borderId="50" xfId="0" applyFont="1" applyBorder="1" applyAlignment="1">
      <alignment horizontal="center" vertical="distributed" textRotation="255" justifyLastLine="1"/>
    </xf>
    <xf numFmtId="0" fontId="3" fillId="0" borderId="62" xfId="0" applyFont="1" applyBorder="1" applyAlignment="1">
      <alignment horizontal="center" vertical="distributed" textRotation="255" justifyLastLine="1"/>
    </xf>
    <xf numFmtId="0" fontId="5" fillId="0" borderId="0" xfId="0" applyFont="1" applyAlignment="1">
      <alignment horizontal="left"/>
    </xf>
    <xf numFmtId="184" fontId="7" fillId="0" borderId="16" xfId="3" applyNumberFormat="1" applyFont="1" applyBorder="1" applyAlignment="1" applyProtection="1">
      <alignment horizontal="right" vertical="center"/>
      <protection locked="0"/>
    </xf>
    <xf numFmtId="183" fontId="7" fillId="0" borderId="26" xfId="0" applyNumberFormat="1" applyFont="1" applyBorder="1" applyAlignment="1">
      <alignment horizontal="right" vertical="center"/>
    </xf>
    <xf numFmtId="183" fontId="7" fillId="0" borderId="36" xfId="0" applyNumberFormat="1" applyFont="1" applyBorder="1" applyAlignment="1">
      <alignment horizontal="right" vertical="center"/>
    </xf>
    <xf numFmtId="176" fontId="7" fillId="0" borderId="27" xfId="0" applyNumberFormat="1" applyFont="1" applyBorder="1" applyAlignment="1">
      <alignment horizontal="right" vertical="center"/>
    </xf>
    <xf numFmtId="176" fontId="7" fillId="0" borderId="37" xfId="0" applyNumberFormat="1" applyFont="1" applyBorder="1" applyAlignment="1">
      <alignment horizontal="right" vertical="center"/>
    </xf>
    <xf numFmtId="0" fontId="1" fillId="0" borderId="32" xfId="0" applyFont="1" applyBorder="1" applyAlignment="1">
      <alignment vertical="center"/>
    </xf>
    <xf numFmtId="184" fontId="29" fillId="0" borderId="32" xfId="3" applyNumberFormat="1" applyFont="1" applyBorder="1" applyAlignment="1" applyProtection="1">
      <alignment horizontal="right" vertical="center"/>
      <protection locked="0"/>
    </xf>
    <xf numFmtId="184" fontId="29" fillId="0" borderId="16" xfId="3" applyNumberFormat="1" applyFont="1" applyBorder="1" applyAlignment="1" applyProtection="1">
      <alignment horizontal="right" vertical="center"/>
      <protection locked="0"/>
    </xf>
    <xf numFmtId="184" fontId="29" fillId="0" borderId="58" xfId="3" applyNumberFormat="1" applyFont="1" applyBorder="1" applyAlignment="1" applyProtection="1">
      <alignment horizontal="right" vertical="center"/>
      <protection locked="0"/>
    </xf>
    <xf numFmtId="0" fontId="29" fillId="0" borderId="59" xfId="3" applyFont="1" applyBorder="1" applyAlignment="1">
      <alignment horizontal="center" vertical="center"/>
    </xf>
    <xf numFmtId="0" fontId="29" fillId="0" borderId="45" xfId="3" applyFont="1" applyBorder="1" applyAlignment="1">
      <alignment horizontal="center" vertical="center"/>
    </xf>
    <xf numFmtId="0" fontId="29" fillId="0" borderId="56" xfId="3" applyFont="1" applyBorder="1" applyAlignment="1">
      <alignment horizontal="center" vertical="center"/>
    </xf>
    <xf numFmtId="0" fontId="29" fillId="0" borderId="14" xfId="3" applyFont="1" applyBorder="1" applyAlignment="1">
      <alignment horizontal="center" vertical="center"/>
    </xf>
    <xf numFmtId="0" fontId="29" fillId="0" borderId="57" xfId="3" applyFont="1" applyBorder="1" applyAlignment="1">
      <alignment horizontal="center" vertical="center"/>
    </xf>
    <xf numFmtId="4" fontId="29" fillId="0" borderId="25" xfId="3" applyNumberFormat="1" applyFont="1" applyBorder="1" applyAlignment="1" applyProtection="1">
      <alignment horizontal="center" vertical="center"/>
      <protection locked="0"/>
    </xf>
    <xf numFmtId="4" fontId="29" fillId="0" borderId="2" xfId="3" applyNumberFormat="1" applyFont="1" applyBorder="1" applyAlignment="1" applyProtection="1">
      <alignment horizontal="center" vertical="center"/>
      <protection locked="0"/>
    </xf>
    <xf numFmtId="4" fontId="29" fillId="0" borderId="31" xfId="3" applyNumberFormat="1" applyFont="1" applyBorder="1" applyAlignment="1" applyProtection="1">
      <alignment horizontal="center" vertical="center"/>
      <protection locked="0"/>
    </xf>
    <xf numFmtId="2" fontId="29" fillId="0" borderId="26" xfId="3" applyNumberFormat="1" applyFont="1" applyBorder="1" applyAlignment="1">
      <alignment horizontal="center" vertical="center"/>
    </xf>
    <xf numFmtId="2" fontId="29" fillId="0" borderId="36" xfId="3" applyNumberFormat="1" applyFont="1" applyBorder="1" applyAlignment="1">
      <alignment horizontal="center" vertical="center"/>
    </xf>
    <xf numFmtId="2" fontId="29" fillId="0" borderId="18" xfId="3" applyNumberFormat="1" applyFont="1" applyBorder="1" applyAlignment="1">
      <alignment horizontal="center" vertical="center"/>
    </xf>
    <xf numFmtId="2" fontId="7" fillId="0" borderId="18" xfId="3" applyNumberFormat="1" applyFont="1" applyBorder="1" applyAlignment="1">
      <alignment horizontal="right" vertical="center"/>
    </xf>
    <xf numFmtId="2" fontId="7" fillId="0" borderId="14" xfId="3" applyNumberFormat="1" applyFont="1" applyBorder="1" applyAlignment="1">
      <alignment horizontal="right" vertical="center"/>
    </xf>
    <xf numFmtId="2" fontId="7" fillId="0" borderId="26" xfId="3" applyNumberFormat="1" applyFont="1" applyBorder="1" applyAlignment="1">
      <alignment horizontal="right" vertical="center"/>
    </xf>
    <xf numFmtId="0" fontId="29" fillId="0" borderId="16" xfId="3" applyFont="1" applyBorder="1" applyAlignment="1">
      <alignment horizontal="center" vertical="center"/>
    </xf>
    <xf numFmtId="0" fontId="29" fillId="0" borderId="58" xfId="3" applyFont="1" applyBorder="1" applyAlignment="1">
      <alignment horizontal="center" vertical="center"/>
    </xf>
    <xf numFmtId="4" fontId="7" fillId="0" borderId="14" xfId="3" applyNumberFormat="1" applyFont="1" applyBorder="1" applyAlignment="1" applyProtection="1">
      <alignment horizontal="right" vertical="center"/>
      <protection locked="0"/>
    </xf>
    <xf numFmtId="184" fontId="29" fillId="0" borderId="27" xfId="3" applyNumberFormat="1" applyFont="1" applyBorder="1" applyAlignment="1" applyProtection="1">
      <alignment horizontal="center" vertical="center"/>
      <protection locked="0"/>
    </xf>
    <xf numFmtId="184" fontId="29" fillId="0" borderId="37" xfId="3" applyNumberFormat="1" applyFont="1" applyBorder="1" applyAlignment="1" applyProtection="1">
      <alignment horizontal="center" vertical="center"/>
      <protection locked="0"/>
    </xf>
    <xf numFmtId="184" fontId="29" fillId="0" borderId="32" xfId="3" applyNumberFormat="1" applyFont="1" applyBorder="1" applyAlignment="1" applyProtection="1">
      <alignment horizontal="center" vertical="center"/>
      <protection locked="0"/>
    </xf>
    <xf numFmtId="4" fontId="7" fillId="0" borderId="45" xfId="3" applyNumberFormat="1" applyFont="1" applyBorder="1" applyAlignment="1" applyProtection="1">
      <alignment horizontal="right" vertical="center"/>
      <protection locked="0"/>
    </xf>
    <xf numFmtId="4" fontId="7" fillId="0" borderId="59" xfId="3" applyNumberFormat="1" applyFont="1" applyBorder="1" applyAlignment="1" applyProtection="1">
      <alignment horizontal="right" vertical="center"/>
      <protection locked="0"/>
    </xf>
    <xf numFmtId="4" fontId="7" fillId="0" borderId="11" xfId="3" applyNumberFormat="1" applyFont="1" applyBorder="1" applyAlignment="1" applyProtection="1">
      <alignment horizontal="right" vertical="center"/>
      <protection locked="0"/>
    </xf>
    <xf numFmtId="184" fontId="7" fillId="0" borderId="17" xfId="3" applyNumberFormat="1" applyFont="1" applyBorder="1" applyAlignment="1" applyProtection="1">
      <alignment horizontal="right" vertical="center"/>
      <protection locked="0"/>
    </xf>
    <xf numFmtId="2" fontId="7" fillId="0" borderId="15" xfId="3" applyNumberFormat="1" applyFont="1" applyBorder="1" applyAlignment="1">
      <alignment horizontal="right" vertical="center"/>
    </xf>
    <xf numFmtId="4" fontId="7" fillId="0" borderId="72" xfId="3" applyNumberFormat="1" applyFont="1" applyBorder="1" applyAlignment="1" applyProtection="1">
      <alignment horizontal="right" vertical="center"/>
      <protection locked="0"/>
    </xf>
    <xf numFmtId="4" fontId="7" fillId="0" borderId="12" xfId="3" applyNumberFormat="1" applyFont="1" applyBorder="1" applyAlignment="1" applyProtection="1">
      <alignment horizontal="right" vertical="center"/>
      <protection locked="0"/>
    </xf>
    <xf numFmtId="182" fontId="7" fillId="0" borderId="26" xfId="0" applyNumberFormat="1" applyFont="1" applyBorder="1" applyAlignment="1">
      <alignment horizontal="right" vertical="center" shrinkToFit="1"/>
    </xf>
    <xf numFmtId="2" fontId="7" fillId="0" borderId="27" xfId="0" applyNumberFormat="1" applyFont="1" applyBorder="1" applyAlignment="1">
      <alignment horizontal="right" vertical="center"/>
    </xf>
    <xf numFmtId="0" fontId="1" fillId="0" borderId="37" xfId="0" applyFont="1" applyBorder="1" applyAlignment="1">
      <alignment vertical="center"/>
    </xf>
    <xf numFmtId="176" fontId="7" fillId="0" borderId="54" xfId="0" applyNumberFormat="1" applyFont="1" applyBorder="1" applyAlignment="1">
      <alignment horizontal="right" vertical="center"/>
    </xf>
    <xf numFmtId="0" fontId="1" fillId="0" borderId="52" xfId="0" applyFont="1" applyBorder="1" applyAlignment="1">
      <alignment vertical="center"/>
    </xf>
    <xf numFmtId="0" fontId="1" fillId="0" borderId="53" xfId="0" applyFont="1" applyBorder="1" applyAlignment="1">
      <alignment vertical="center"/>
    </xf>
    <xf numFmtId="0" fontId="3" fillId="0" borderId="60" xfId="0" applyFont="1" applyBorder="1" applyAlignment="1">
      <alignment horizontal="center" vertical="center" shrinkToFit="1"/>
    </xf>
    <xf numFmtId="0" fontId="1" fillId="0" borderId="1" xfId="0" applyFont="1" applyBorder="1" applyAlignment="1">
      <alignment vertical="center"/>
    </xf>
    <xf numFmtId="0" fontId="1" fillId="0" borderId="61" xfId="0" applyFont="1" applyBorder="1" applyAlignment="1">
      <alignment vertical="center"/>
    </xf>
    <xf numFmtId="0" fontId="7" fillId="0" borderId="26" xfId="0" applyFont="1" applyBorder="1" applyAlignment="1">
      <alignment horizontal="center" vertical="center"/>
    </xf>
    <xf numFmtId="0" fontId="3" fillId="0" borderId="25" xfId="0" applyFont="1" applyBorder="1" applyAlignment="1">
      <alignment horizontal="center" vertical="center"/>
    </xf>
    <xf numFmtId="0" fontId="3" fillId="0" borderId="2" xfId="0" applyFont="1" applyBorder="1" applyAlignment="1">
      <alignment horizontal="center" vertical="center"/>
    </xf>
    <xf numFmtId="0" fontId="1" fillId="0" borderId="2" xfId="0" applyFont="1" applyBorder="1" applyAlignment="1">
      <alignment vertical="center"/>
    </xf>
    <xf numFmtId="0" fontId="1" fillId="0" borderId="31" xfId="0" applyFont="1" applyBorder="1" applyAlignment="1">
      <alignment vertical="center"/>
    </xf>
    <xf numFmtId="0" fontId="7" fillId="0" borderId="36" xfId="0" applyFont="1" applyBorder="1" applyAlignment="1">
      <alignment horizontal="center" vertical="center"/>
    </xf>
    <xf numFmtId="0" fontId="3" fillId="0" borderId="65" xfId="0" applyFont="1" applyBorder="1" applyAlignment="1">
      <alignment horizontal="center" vertical="center"/>
    </xf>
    <xf numFmtId="0" fontId="1" fillId="0" borderId="1" xfId="0" applyFont="1" applyBorder="1" applyAlignment="1">
      <alignment horizontal="center" vertical="center"/>
    </xf>
    <xf numFmtId="0" fontId="1" fillId="0" borderId="1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Border="1" applyAlignment="1">
      <alignment vertical="center"/>
    </xf>
    <xf numFmtId="0" fontId="3" fillId="0" borderId="21" xfId="0" applyFont="1" applyBorder="1" applyAlignment="1">
      <alignment horizontal="left" vertical="center"/>
    </xf>
    <xf numFmtId="0" fontId="3" fillId="0" borderId="36" xfId="0" applyFont="1" applyBorder="1" applyAlignment="1">
      <alignment horizontal="left" vertical="center"/>
    </xf>
    <xf numFmtId="0" fontId="3" fillId="0" borderId="26" xfId="0" applyFont="1" applyBorder="1" applyAlignment="1">
      <alignment horizontal="left" vertical="center"/>
    </xf>
    <xf numFmtId="0" fontId="3" fillId="0" borderId="26" xfId="0" applyFont="1" applyBorder="1" applyAlignment="1">
      <alignment horizontal="right" vertical="center"/>
    </xf>
    <xf numFmtId="0" fontId="3" fillId="0" borderId="36" xfId="0" applyFont="1" applyBorder="1" applyAlignment="1">
      <alignment horizontal="right" vertical="center"/>
    </xf>
    <xf numFmtId="0" fontId="3" fillId="0" borderId="27" xfId="0" applyFont="1" applyBorder="1" applyAlignment="1">
      <alignment horizontal="left" vertical="center"/>
    </xf>
    <xf numFmtId="0" fontId="3" fillId="0" borderId="37" xfId="0" applyFont="1" applyBorder="1" applyAlignment="1">
      <alignment horizontal="left" vertical="center"/>
    </xf>
    <xf numFmtId="0" fontId="7" fillId="0" borderId="14" xfId="0" applyFont="1" applyBorder="1" applyAlignment="1">
      <alignment horizontal="center" vertical="center"/>
    </xf>
    <xf numFmtId="0" fontId="1" fillId="0" borderId="14" xfId="0" applyFont="1" applyBorder="1" applyAlignment="1">
      <alignment vertical="center"/>
    </xf>
    <xf numFmtId="183" fontId="29" fillId="0" borderId="14" xfId="0" applyNumberFormat="1" applyFont="1" applyBorder="1" applyAlignment="1">
      <alignment horizontal="right" vertical="center"/>
    </xf>
    <xf numFmtId="176" fontId="29" fillId="0" borderId="16" xfId="0" applyNumberFormat="1" applyFont="1" applyBorder="1" applyAlignment="1">
      <alignment horizontal="right" vertical="center"/>
    </xf>
    <xf numFmtId="0" fontId="25" fillId="0" borderId="16" xfId="0" applyFont="1" applyBorder="1" applyAlignment="1">
      <alignment vertical="center"/>
    </xf>
    <xf numFmtId="2" fontId="29" fillId="0" borderId="14" xfId="0" applyNumberFormat="1" applyFont="1" applyBorder="1" applyAlignment="1">
      <alignment horizontal="right" vertical="center"/>
    </xf>
    <xf numFmtId="182" fontId="29" fillId="0" borderId="14" xfId="0" applyNumberFormat="1" applyFont="1" applyBorder="1" applyAlignment="1">
      <alignment horizontal="right" vertical="center" shrinkToFit="1"/>
    </xf>
    <xf numFmtId="2" fontId="29" fillId="0" borderId="16" xfId="0" applyNumberFormat="1" applyFont="1" applyBorder="1" applyAlignment="1">
      <alignment horizontal="right" vertical="center"/>
    </xf>
    <xf numFmtId="40" fontId="7" fillId="0" borderId="21" xfId="3" applyNumberFormat="1" applyFont="1" applyBorder="1" applyAlignment="1">
      <alignment vertical="center"/>
    </xf>
    <xf numFmtId="0" fontId="19" fillId="0" borderId="36" xfId="5" applyFont="1" applyBorder="1">
      <alignment vertical="center"/>
    </xf>
    <xf numFmtId="0" fontId="19" fillId="0" borderId="39" xfId="5" applyFont="1" applyBorder="1">
      <alignment vertical="center"/>
    </xf>
    <xf numFmtId="3" fontId="7" fillId="0" borderId="21" xfId="3" applyNumberFormat="1" applyFont="1" applyBorder="1" applyAlignment="1">
      <alignment vertical="center"/>
    </xf>
    <xf numFmtId="3" fontId="7" fillId="0" borderId="39" xfId="3" applyNumberFormat="1" applyFont="1" applyBorder="1" applyAlignment="1">
      <alignment vertical="center"/>
    </xf>
    <xf numFmtId="0" fontId="7" fillId="0" borderId="39" xfId="3" applyFont="1" applyBorder="1" applyAlignment="1">
      <alignment vertical="center"/>
    </xf>
    <xf numFmtId="3" fontId="7" fillId="0" borderId="48" xfId="3" applyNumberFormat="1" applyFont="1" applyBorder="1" applyAlignment="1">
      <alignment vertical="center"/>
    </xf>
    <xf numFmtId="0" fontId="7" fillId="0" borderId="38" xfId="3" applyFont="1" applyBorder="1" applyAlignment="1">
      <alignment vertical="center"/>
    </xf>
    <xf numFmtId="3" fontId="7" fillId="0" borderId="38" xfId="3" applyNumberFormat="1" applyFont="1" applyBorder="1" applyAlignment="1">
      <alignment vertical="center"/>
    </xf>
    <xf numFmtId="0" fontId="3" fillId="0" borderId="21" xfId="3" applyFont="1" applyBorder="1" applyAlignment="1">
      <alignment horizontal="distributed" vertical="center"/>
    </xf>
    <xf numFmtId="0" fontId="3" fillId="0" borderId="36" xfId="3" applyFont="1" applyBorder="1" applyAlignment="1">
      <alignment horizontal="distributed" vertical="center"/>
    </xf>
    <xf numFmtId="0" fontId="3" fillId="0" borderId="39" xfId="3" applyFont="1" applyBorder="1" applyAlignment="1">
      <alignment horizontal="distributed" vertical="center"/>
    </xf>
    <xf numFmtId="40" fontId="7" fillId="0" borderId="48" xfId="3" applyNumberFormat="1" applyFont="1" applyBorder="1" applyAlignment="1">
      <alignment vertical="center"/>
    </xf>
    <xf numFmtId="0" fontId="19" fillId="0" borderId="2" xfId="5" applyFont="1" applyBorder="1">
      <alignment vertical="center"/>
    </xf>
    <xf numFmtId="0" fontId="19" fillId="0" borderId="38" xfId="5" applyFont="1" applyBorder="1">
      <alignment vertical="center"/>
    </xf>
    <xf numFmtId="40" fontId="7" fillId="0" borderId="23" xfId="3" applyNumberFormat="1" applyFont="1" applyBorder="1" applyAlignment="1">
      <alignment vertical="center"/>
    </xf>
    <xf numFmtId="0" fontId="19" fillId="0" borderId="37" xfId="5" applyFont="1" applyBorder="1">
      <alignment vertical="center"/>
    </xf>
    <xf numFmtId="0" fontId="19" fillId="0" borderId="40" xfId="5" applyFont="1" applyBorder="1">
      <alignment vertical="center"/>
    </xf>
    <xf numFmtId="3" fontId="7" fillId="0" borderId="23" xfId="3" applyNumberFormat="1" applyFont="1" applyBorder="1" applyAlignment="1">
      <alignment vertical="center"/>
    </xf>
    <xf numFmtId="0" fontId="7" fillId="0" borderId="48" xfId="3" applyFont="1" applyBorder="1" applyAlignment="1">
      <alignment horizontal="center" vertical="center"/>
    </xf>
    <xf numFmtId="0" fontId="7" fillId="0" borderId="2" xfId="3" applyFont="1" applyBorder="1" applyAlignment="1">
      <alignment horizontal="center" vertical="center"/>
    </xf>
    <xf numFmtId="0" fontId="7" fillId="0" borderId="38" xfId="3" applyFont="1" applyBorder="1" applyAlignment="1">
      <alignment horizontal="center" vertical="center"/>
    </xf>
    <xf numFmtId="0" fontId="7" fillId="0" borderId="40" xfId="3" applyFont="1" applyBorder="1" applyAlignment="1">
      <alignment vertical="center"/>
    </xf>
    <xf numFmtId="40" fontId="15" fillId="0" borderId="33" xfId="3" applyNumberFormat="1" applyFont="1" applyBorder="1" applyAlignment="1">
      <alignment vertical="center"/>
    </xf>
    <xf numFmtId="0" fontId="19" fillId="0" borderId="34" xfId="5" applyFont="1" applyBorder="1">
      <alignment vertical="center"/>
    </xf>
    <xf numFmtId="0" fontId="19" fillId="0" borderId="35" xfId="5" applyFont="1" applyBorder="1">
      <alignment vertical="center"/>
    </xf>
    <xf numFmtId="3" fontId="15" fillId="0" borderId="33" xfId="3" applyNumberFormat="1" applyFont="1" applyBorder="1" applyAlignment="1">
      <alignment vertical="center"/>
    </xf>
    <xf numFmtId="3" fontId="15" fillId="0" borderId="35" xfId="3" applyNumberFormat="1" applyFont="1" applyBorder="1" applyAlignment="1">
      <alignment vertical="center"/>
    </xf>
    <xf numFmtId="0" fontId="7" fillId="0" borderId="65" xfId="3" applyFont="1" applyBorder="1" applyAlignment="1">
      <alignment horizontal="center" vertical="center"/>
    </xf>
    <xf numFmtId="0" fontId="7" fillId="0" borderId="61" xfId="3" applyFont="1" applyBorder="1" applyAlignment="1">
      <alignment horizontal="center" vertical="center"/>
    </xf>
    <xf numFmtId="0" fontId="7" fillId="0" borderId="46" xfId="3" applyFont="1" applyBorder="1" applyAlignment="1">
      <alignment horizontal="center" vertical="center"/>
    </xf>
    <xf numFmtId="0" fontId="7" fillId="0" borderId="9" xfId="3" applyFont="1" applyBorder="1" applyAlignment="1">
      <alignment horizontal="center" vertical="center"/>
    </xf>
    <xf numFmtId="0" fontId="7" fillId="0" borderId="50" xfId="3" applyFont="1" applyBorder="1" applyAlignment="1">
      <alignment horizontal="center" vertical="center"/>
    </xf>
    <xf numFmtId="0" fontId="7" fillId="0" borderId="53" xfId="3" applyFont="1" applyBorder="1" applyAlignment="1">
      <alignment horizontal="center" vertical="center"/>
    </xf>
    <xf numFmtId="0" fontId="7" fillId="0" borderId="65" xfId="3" applyFont="1" applyBorder="1" applyAlignment="1">
      <alignment horizontal="center" vertical="center" wrapText="1"/>
    </xf>
    <xf numFmtId="0" fontId="19" fillId="0" borderId="61" xfId="5" applyFont="1" applyBorder="1">
      <alignment vertical="center"/>
    </xf>
    <xf numFmtId="0" fontId="19" fillId="0" borderId="46" xfId="5" applyFont="1" applyBorder="1">
      <alignment vertical="center"/>
    </xf>
    <xf numFmtId="0" fontId="19" fillId="0" borderId="9" xfId="5" applyFont="1" applyBorder="1">
      <alignment vertical="center"/>
    </xf>
    <xf numFmtId="0" fontId="19" fillId="0" borderId="50" xfId="5" applyFont="1" applyBorder="1">
      <alignment vertical="center"/>
    </xf>
    <xf numFmtId="0" fontId="19" fillId="0" borderId="53" xfId="5" applyFont="1" applyBorder="1">
      <alignment vertical="center"/>
    </xf>
    <xf numFmtId="3" fontId="7" fillId="0" borderId="40" xfId="3" applyNumberFormat="1" applyFont="1" applyBorder="1" applyAlignment="1">
      <alignment vertical="center"/>
    </xf>
    <xf numFmtId="0" fontId="3" fillId="0" borderId="65" xfId="3" applyFont="1" applyBorder="1" applyAlignment="1">
      <alignment vertical="center" textRotation="255"/>
    </xf>
    <xf numFmtId="0" fontId="3" fillId="0" borderId="61" xfId="3" applyFont="1" applyBorder="1" applyAlignment="1">
      <alignment vertical="center" textRotation="255"/>
    </xf>
    <xf numFmtId="0" fontId="3" fillId="0" borderId="46" xfId="3" applyFont="1" applyBorder="1" applyAlignment="1">
      <alignment vertical="center" textRotation="255"/>
    </xf>
    <xf numFmtId="0" fontId="3" fillId="0" borderId="9" xfId="3" applyFont="1" applyBorder="1" applyAlignment="1">
      <alignment vertical="center" textRotation="255"/>
    </xf>
    <xf numFmtId="0" fontId="3" fillId="0" borderId="50" xfId="3" applyFont="1" applyBorder="1" applyAlignment="1">
      <alignment vertical="center" textRotation="255"/>
    </xf>
    <xf numFmtId="0" fontId="3" fillId="0" borderId="53" xfId="3" applyFont="1" applyBorder="1" applyAlignment="1">
      <alignment vertical="center" textRotation="255"/>
    </xf>
    <xf numFmtId="0" fontId="3" fillId="0" borderId="33" xfId="3" applyFont="1" applyBorder="1" applyAlignment="1">
      <alignment horizontal="center" vertical="center"/>
    </xf>
    <xf numFmtId="0" fontId="17" fillId="0" borderId="34" xfId="5" applyFont="1" applyBorder="1">
      <alignment vertical="center"/>
    </xf>
    <xf numFmtId="0" fontId="17" fillId="0" borderId="35" xfId="5" applyFont="1" applyBorder="1">
      <alignment vertical="center"/>
    </xf>
    <xf numFmtId="0" fontId="3" fillId="0" borderId="65" xfId="3" applyFont="1" applyBorder="1" applyAlignment="1">
      <alignment horizontal="center" vertical="center" textRotation="255"/>
    </xf>
    <xf numFmtId="0" fontId="17" fillId="0" borderId="61" xfId="5" applyFont="1" applyBorder="1">
      <alignment vertical="center"/>
    </xf>
    <xf numFmtId="0" fontId="17" fillId="0" borderId="46" xfId="5" applyFont="1" applyBorder="1">
      <alignment vertical="center"/>
    </xf>
    <xf numFmtId="0" fontId="17" fillId="0" borderId="9" xfId="5" applyFont="1" applyBorder="1">
      <alignment vertical="center"/>
    </xf>
    <xf numFmtId="0" fontId="17" fillId="0" borderId="50" xfId="5" applyFont="1" applyBorder="1">
      <alignment vertical="center"/>
    </xf>
    <xf numFmtId="0" fontId="17" fillId="0" borderId="53" xfId="5" applyFont="1" applyBorder="1">
      <alignment vertical="center"/>
    </xf>
    <xf numFmtId="0" fontId="3" fillId="0" borderId="65" xfId="3" applyFont="1" applyBorder="1" applyAlignment="1">
      <alignment horizontal="center" vertical="center" wrapText="1"/>
    </xf>
    <xf numFmtId="0" fontId="3" fillId="0" borderId="1" xfId="3" applyFont="1" applyBorder="1" applyAlignment="1">
      <alignment horizontal="center" vertical="center" wrapText="1"/>
    </xf>
    <xf numFmtId="0" fontId="3" fillId="0" borderId="61" xfId="3" applyFont="1" applyBorder="1" applyAlignment="1">
      <alignment horizontal="center" vertical="center" wrapText="1"/>
    </xf>
    <xf numFmtId="0" fontId="3" fillId="0" borderId="46" xfId="3" applyFont="1" applyBorder="1" applyAlignment="1">
      <alignment horizontal="center" vertical="center" wrapText="1"/>
    </xf>
    <xf numFmtId="0" fontId="3" fillId="0" borderId="0" xfId="3" applyFont="1" applyAlignment="1">
      <alignment horizontal="center" vertical="center" wrapText="1"/>
    </xf>
    <xf numFmtId="0" fontId="3" fillId="0" borderId="9" xfId="3" applyFont="1" applyBorder="1" applyAlignment="1">
      <alignment horizontal="center" vertical="center" wrapText="1"/>
    </xf>
    <xf numFmtId="0" fontId="3" fillId="0" borderId="50" xfId="3" applyFont="1" applyBorder="1" applyAlignment="1">
      <alignment horizontal="center" vertical="center" wrapText="1"/>
    </xf>
    <xf numFmtId="0" fontId="3" fillId="0" borderId="52" xfId="3" applyFont="1" applyBorder="1" applyAlignment="1">
      <alignment horizontal="center" vertical="center" wrapText="1"/>
    </xf>
    <xf numFmtId="0" fontId="3" fillId="0" borderId="53" xfId="3" applyFont="1" applyBorder="1" applyAlignment="1">
      <alignment horizontal="center" vertical="center" wrapText="1"/>
    </xf>
    <xf numFmtId="0" fontId="3" fillId="0" borderId="23" xfId="3" applyFont="1" applyBorder="1" applyAlignment="1">
      <alignment horizontal="distributed" vertical="center"/>
    </xf>
    <xf numFmtId="0" fontId="3" fillId="0" borderId="37" xfId="3" applyFont="1" applyBorder="1" applyAlignment="1">
      <alignment horizontal="distributed" vertical="center"/>
    </xf>
    <xf numFmtId="0" fontId="3" fillId="0" borderId="40" xfId="3" applyFont="1" applyBorder="1" applyAlignment="1">
      <alignment horizontal="distributed" vertical="center"/>
    </xf>
    <xf numFmtId="0" fontId="7" fillId="0" borderId="48" xfId="3" applyFont="1" applyBorder="1" applyAlignment="1">
      <alignment vertical="center"/>
    </xf>
    <xf numFmtId="0" fontId="7" fillId="0" borderId="21" xfId="3" applyFont="1" applyBorder="1" applyAlignment="1">
      <alignment vertical="center"/>
    </xf>
    <xf numFmtId="0" fontId="7" fillId="0" borderId="23" xfId="3" applyFont="1" applyBorder="1" applyAlignment="1">
      <alignment vertical="center"/>
    </xf>
    <xf numFmtId="40" fontId="19" fillId="0" borderId="34" xfId="5" applyNumberFormat="1" applyFont="1" applyBorder="1">
      <alignment vertical="center"/>
    </xf>
    <xf numFmtId="40" fontId="19" fillId="0" borderId="35" xfId="5" applyNumberFormat="1" applyFont="1" applyBorder="1">
      <alignment vertical="center"/>
    </xf>
    <xf numFmtId="0" fontId="3" fillId="0" borderId="65" xfId="3" applyFont="1" applyBorder="1" applyAlignment="1">
      <alignment horizontal="center" vertical="center"/>
    </xf>
    <xf numFmtId="0" fontId="3" fillId="0" borderId="1" xfId="3" applyFont="1" applyBorder="1" applyAlignment="1">
      <alignment horizontal="center" vertical="center"/>
    </xf>
    <xf numFmtId="0" fontId="3" fillId="0" borderId="61" xfId="3" applyFont="1" applyBorder="1" applyAlignment="1">
      <alignment horizontal="center" vertical="center"/>
    </xf>
    <xf numFmtId="0" fontId="3" fillId="0" borderId="46" xfId="3" applyFont="1" applyBorder="1" applyAlignment="1">
      <alignment horizontal="center" vertical="center"/>
    </xf>
    <xf numFmtId="0" fontId="3" fillId="0" borderId="0" xfId="3" applyFont="1" applyAlignment="1">
      <alignment horizontal="center" vertical="center"/>
    </xf>
    <xf numFmtId="0" fontId="3" fillId="0" borderId="9" xfId="3" applyFont="1" applyBorder="1" applyAlignment="1">
      <alignment horizontal="center" vertical="center"/>
    </xf>
    <xf numFmtId="0" fontId="3" fillId="0" borderId="50" xfId="3" applyFont="1" applyBorder="1" applyAlignment="1">
      <alignment horizontal="center" vertical="center"/>
    </xf>
    <xf numFmtId="0" fontId="3" fillId="0" borderId="52" xfId="3" applyFont="1" applyBorder="1" applyAlignment="1">
      <alignment horizontal="center" vertical="center"/>
    </xf>
    <xf numFmtId="0" fontId="3" fillId="0" borderId="53" xfId="3" applyFont="1" applyBorder="1" applyAlignment="1">
      <alignment horizontal="center" vertical="center"/>
    </xf>
    <xf numFmtId="0" fontId="10" fillId="0" borderId="33" xfId="3" applyFont="1" applyBorder="1" applyAlignment="1">
      <alignment horizontal="center" vertical="center"/>
    </xf>
    <xf numFmtId="0" fontId="10" fillId="0" borderId="34" xfId="3" applyFont="1" applyBorder="1" applyAlignment="1">
      <alignment horizontal="center" vertical="center"/>
    </xf>
    <xf numFmtId="0" fontId="10" fillId="0" borderId="35" xfId="3" applyFont="1" applyBorder="1" applyAlignment="1">
      <alignment horizontal="center" vertical="center"/>
    </xf>
    <xf numFmtId="0" fontId="3" fillId="0" borderId="48" xfId="3" applyFont="1" applyBorder="1" applyAlignment="1">
      <alignment horizontal="distributed" vertical="center"/>
    </xf>
    <xf numFmtId="0" fontId="3" fillId="0" borderId="2" xfId="3" applyFont="1" applyBorder="1" applyAlignment="1">
      <alignment horizontal="distributed" vertical="center"/>
    </xf>
    <xf numFmtId="0" fontId="3" fillId="0" borderId="38" xfId="3" applyFont="1" applyBorder="1" applyAlignment="1">
      <alignment horizontal="distributed" vertical="center"/>
    </xf>
    <xf numFmtId="0" fontId="3" fillId="0" borderId="21" xfId="3" applyFont="1" applyBorder="1" applyAlignment="1">
      <alignment horizontal="center" vertical="center" shrinkToFit="1"/>
    </xf>
    <xf numFmtId="0" fontId="3" fillId="0" borderId="36" xfId="3" applyFont="1" applyBorder="1" applyAlignment="1">
      <alignment horizontal="center" vertical="center" shrinkToFit="1"/>
    </xf>
    <xf numFmtId="0" fontId="3" fillId="0" borderId="39" xfId="3" applyFont="1" applyBorder="1" applyAlignment="1">
      <alignment horizontal="center" vertical="center" shrinkToFit="1"/>
    </xf>
    <xf numFmtId="0" fontId="7" fillId="0" borderId="30" xfId="4" applyFont="1" applyBorder="1" applyAlignment="1">
      <alignment vertical="center"/>
    </xf>
    <xf numFmtId="0" fontId="7" fillId="0" borderId="47" xfId="4" applyFont="1" applyBorder="1" applyAlignment="1">
      <alignment vertical="center"/>
    </xf>
    <xf numFmtId="0" fontId="7" fillId="0" borderId="65" xfId="4" applyFont="1" applyBorder="1" applyAlignment="1">
      <alignment horizontal="center" vertical="center" textRotation="255"/>
    </xf>
    <xf numFmtId="0" fontId="7" fillId="0" borderId="61" xfId="4" applyFont="1" applyBorder="1" applyAlignment="1">
      <alignment horizontal="center" vertical="center" textRotation="255"/>
    </xf>
    <xf numFmtId="0" fontId="7" fillId="0" borderId="46" xfId="4" applyFont="1" applyBorder="1" applyAlignment="1">
      <alignment horizontal="center" vertical="center" textRotation="255"/>
    </xf>
    <xf numFmtId="0" fontId="7" fillId="0" borderId="9" xfId="4" applyFont="1" applyBorder="1" applyAlignment="1">
      <alignment horizontal="center" vertical="center" textRotation="255"/>
    </xf>
    <xf numFmtId="0" fontId="7" fillId="0" borderId="50" xfId="4" applyFont="1" applyBorder="1" applyAlignment="1">
      <alignment horizontal="center" vertical="center" textRotation="255"/>
    </xf>
    <xf numFmtId="0" fontId="7" fillId="0" borderId="53" xfId="4" applyFont="1" applyBorder="1" applyAlignment="1">
      <alignment horizontal="center" vertical="center" textRotation="255"/>
    </xf>
    <xf numFmtId="189" fontId="7" fillId="0" borderId="47" xfId="4" applyNumberFormat="1" applyFont="1" applyBorder="1" applyAlignment="1">
      <alignment vertical="center"/>
    </xf>
    <xf numFmtId="189" fontId="7" fillId="0" borderId="30" xfId="4" applyNumberFormat="1" applyFont="1" applyBorder="1" applyAlignment="1">
      <alignment vertical="center"/>
    </xf>
    <xf numFmtId="0" fontId="18" fillId="0" borderId="23" xfId="4" applyFont="1" applyBorder="1" applyAlignment="1">
      <alignment horizontal="center" vertical="center" wrapText="1" shrinkToFit="1"/>
    </xf>
    <xf numFmtId="0" fontId="18" fillId="0" borderId="37" xfId="4" applyFont="1" applyBorder="1" applyAlignment="1">
      <alignment horizontal="center" vertical="center" wrapText="1" shrinkToFit="1"/>
    </xf>
    <xf numFmtId="0" fontId="18" fillId="0" borderId="40" xfId="4" applyFont="1" applyBorder="1" applyAlignment="1">
      <alignment horizontal="center" vertical="center" wrapText="1" shrinkToFit="1"/>
    </xf>
    <xf numFmtId="40" fontId="7" fillId="0" borderId="30" xfId="4" applyNumberFormat="1" applyFont="1" applyBorder="1" applyAlignment="1">
      <alignment vertical="center"/>
    </xf>
    <xf numFmtId="0" fontId="7" fillId="0" borderId="29" xfId="4" applyFont="1" applyBorder="1" applyAlignment="1">
      <alignment vertical="center"/>
    </xf>
    <xf numFmtId="0" fontId="18" fillId="0" borderId="21" xfId="4" applyFont="1" applyBorder="1" applyAlignment="1">
      <alignment horizontal="center" vertical="center" wrapText="1" shrinkToFit="1"/>
    </xf>
    <xf numFmtId="0" fontId="18" fillId="0" borderId="36" xfId="4" applyFont="1" applyBorder="1" applyAlignment="1">
      <alignment horizontal="center" vertical="center" wrapText="1" shrinkToFit="1"/>
    </xf>
    <xf numFmtId="0" fontId="18" fillId="0" borderId="39" xfId="4" applyFont="1" applyBorder="1" applyAlignment="1">
      <alignment horizontal="center" vertical="center" wrapText="1" shrinkToFit="1"/>
    </xf>
    <xf numFmtId="0" fontId="5" fillId="0" borderId="0" xfId="4" applyFont="1" applyAlignment="1">
      <alignment horizontal="left" vertical="center"/>
    </xf>
    <xf numFmtId="0" fontId="0" fillId="0" borderId="0" xfId="0" applyAlignment="1">
      <alignment vertical="center"/>
    </xf>
    <xf numFmtId="0" fontId="5" fillId="0" borderId="0" xfId="4" applyFont="1" applyAlignment="1">
      <alignment vertical="center"/>
    </xf>
    <xf numFmtId="40" fontId="7" fillId="0" borderId="29" xfId="4" applyNumberFormat="1" applyFont="1" applyBorder="1" applyAlignment="1">
      <alignment vertical="center"/>
    </xf>
    <xf numFmtId="0" fontId="7" fillId="0" borderId="28" xfId="4" applyFont="1" applyBorder="1" applyAlignment="1">
      <alignment vertical="center"/>
    </xf>
    <xf numFmtId="40" fontId="7" fillId="0" borderId="28" xfId="4" applyNumberFormat="1" applyFont="1" applyBorder="1" applyAlignment="1">
      <alignment vertical="center"/>
    </xf>
    <xf numFmtId="0" fontId="5" fillId="0" borderId="0" xfId="4" applyFont="1" applyAlignment="1">
      <alignment horizontal="center" vertical="center"/>
    </xf>
    <xf numFmtId="40" fontId="7" fillId="0" borderId="73" xfId="4" applyNumberFormat="1" applyFont="1" applyBorder="1" applyAlignment="1">
      <alignment vertical="center"/>
    </xf>
    <xf numFmtId="176" fontId="15" fillId="0" borderId="44" xfId="4" applyNumberFormat="1" applyFont="1" applyBorder="1" applyAlignment="1">
      <alignment vertical="center" shrinkToFit="1"/>
    </xf>
    <xf numFmtId="176" fontId="15" fillId="0" borderId="33" xfId="4" applyNumberFormat="1" applyFont="1" applyBorder="1" applyAlignment="1">
      <alignment vertical="center" shrinkToFit="1"/>
    </xf>
    <xf numFmtId="176" fontId="15" fillId="0" borderId="35" xfId="4" applyNumberFormat="1" applyFont="1" applyBorder="1" applyAlignment="1">
      <alignment vertical="center" shrinkToFit="1"/>
    </xf>
    <xf numFmtId="0" fontId="7" fillId="0" borderId="44" xfId="4" applyFont="1" applyBorder="1" applyAlignment="1">
      <alignment horizontal="center" vertical="center" wrapText="1"/>
    </xf>
    <xf numFmtId="40" fontId="15" fillId="0" borderId="44" xfId="4" applyNumberFormat="1" applyFont="1" applyBorder="1" applyAlignment="1">
      <alignment vertical="center"/>
    </xf>
    <xf numFmtId="0" fontId="15" fillId="0" borderId="44" xfId="4" applyFont="1" applyBorder="1" applyAlignment="1">
      <alignment vertical="center"/>
    </xf>
    <xf numFmtId="2" fontId="15" fillId="0" borderId="44" xfId="4" applyNumberFormat="1" applyFont="1" applyBorder="1" applyAlignment="1">
      <alignment vertical="center"/>
    </xf>
    <xf numFmtId="0" fontId="7" fillId="0" borderId="44" xfId="4" applyFont="1" applyBorder="1" applyAlignment="1">
      <alignment horizontal="center" vertical="center"/>
    </xf>
    <xf numFmtId="0" fontId="7" fillId="0" borderId="33" xfId="4" applyFont="1" applyBorder="1" applyAlignment="1">
      <alignment horizontal="center" vertical="center"/>
    </xf>
    <xf numFmtId="0" fontId="7" fillId="0" borderId="34" xfId="4" applyFont="1" applyBorder="1" applyAlignment="1">
      <alignment horizontal="center" vertical="center"/>
    </xf>
    <xf numFmtId="0" fontId="7" fillId="0" borderId="35" xfId="4" applyFont="1" applyBorder="1" applyAlignment="1">
      <alignment horizontal="center" vertical="center"/>
    </xf>
    <xf numFmtId="0" fontId="7" fillId="0" borderId="28" xfId="4" applyFont="1" applyBorder="1" applyAlignment="1">
      <alignment horizontal="center" vertical="center"/>
    </xf>
    <xf numFmtId="40" fontId="15" fillId="0" borderId="44" xfId="4" applyNumberFormat="1" applyFont="1" applyBorder="1" applyAlignment="1">
      <alignment horizontal="center" vertical="center"/>
    </xf>
    <xf numFmtId="0" fontId="15" fillId="0" borderId="44" xfId="4" applyFont="1" applyBorder="1" applyAlignment="1">
      <alignment horizontal="center" vertical="center"/>
    </xf>
    <xf numFmtId="2" fontId="7" fillId="0" borderId="30" xfId="4" applyNumberFormat="1" applyFont="1" applyBorder="1" applyAlignment="1">
      <alignment vertical="center"/>
    </xf>
    <xf numFmtId="2" fontId="7" fillId="0" borderId="29" xfId="4" applyNumberFormat="1" applyFont="1" applyBorder="1" applyAlignment="1">
      <alignment vertical="center"/>
    </xf>
    <xf numFmtId="0" fontId="7" fillId="0" borderId="28" xfId="4" applyFont="1" applyBorder="1" applyAlignment="1">
      <alignment horizontal="distributed" vertical="center"/>
    </xf>
    <xf numFmtId="0" fontId="8" fillId="0" borderId="21" xfId="4" applyFont="1" applyBorder="1" applyAlignment="1">
      <alignment vertical="center" shrinkToFit="1"/>
    </xf>
    <xf numFmtId="0" fontId="8" fillId="0" borderId="36" xfId="4" applyFont="1" applyBorder="1" applyAlignment="1">
      <alignment vertical="center" shrinkToFit="1"/>
    </xf>
    <xf numFmtId="0" fontId="8" fillId="0" borderId="39" xfId="4" applyFont="1" applyBorder="1" applyAlignment="1">
      <alignment vertical="center" shrinkToFit="1"/>
    </xf>
    <xf numFmtId="0" fontId="7" fillId="0" borderId="44" xfId="4" applyFont="1" applyBorder="1" applyAlignment="1">
      <alignment horizontal="center" vertical="center" textRotation="255"/>
    </xf>
    <xf numFmtId="0" fontId="7" fillId="0" borderId="29" xfId="4" applyFont="1" applyBorder="1" applyAlignment="1">
      <alignment horizontal="distributed" vertical="center"/>
    </xf>
    <xf numFmtId="0" fontId="7" fillId="0" borderId="30" xfId="4" applyFont="1" applyBorder="1" applyAlignment="1">
      <alignment horizontal="distributed" vertical="center"/>
    </xf>
    <xf numFmtId="0" fontId="7" fillId="0" borderId="65" xfId="4" applyFont="1" applyBorder="1" applyAlignment="1">
      <alignment vertical="center" textRotation="255"/>
    </xf>
    <xf numFmtId="0" fontId="7" fillId="0" borderId="61" xfId="4" applyFont="1" applyBorder="1" applyAlignment="1">
      <alignment vertical="center" textRotation="255"/>
    </xf>
    <xf numFmtId="0" fontId="7" fillId="0" borderId="46" xfId="4" applyFont="1" applyBorder="1" applyAlignment="1">
      <alignment vertical="center" textRotation="255"/>
    </xf>
    <xf numFmtId="0" fontId="7" fillId="0" borderId="9" xfId="4" applyFont="1" applyBorder="1" applyAlignment="1">
      <alignment vertical="center" textRotation="255"/>
    </xf>
    <xf numFmtId="0" fontId="7" fillId="0" borderId="50" xfId="4" applyFont="1" applyBorder="1" applyAlignment="1">
      <alignment vertical="center" textRotation="255"/>
    </xf>
    <xf numFmtId="0" fontId="7" fillId="0" borderId="53" xfId="4" applyFont="1" applyBorder="1" applyAlignment="1">
      <alignment vertical="center" textRotation="255"/>
    </xf>
    <xf numFmtId="0" fontId="7" fillId="0" borderId="63" xfId="4" applyFont="1" applyBorder="1" applyAlignment="1">
      <alignment horizontal="distributed" vertical="center"/>
    </xf>
    <xf numFmtId="0" fontId="7" fillId="0" borderId="47" xfId="4" applyFont="1" applyBorder="1" applyAlignment="1">
      <alignment horizontal="distributed" vertical="center"/>
    </xf>
    <xf numFmtId="0" fontId="7" fillId="0" borderId="48" xfId="4" applyFont="1" applyBorder="1" applyAlignment="1">
      <alignment horizontal="center" vertical="center" shrinkToFit="1"/>
    </xf>
    <xf numFmtId="0" fontId="7" fillId="0" borderId="2" xfId="4" applyFont="1" applyBorder="1" applyAlignment="1">
      <alignment horizontal="center" vertical="center" shrinkToFit="1"/>
    </xf>
    <xf numFmtId="0" fontId="7" fillId="0" borderId="38" xfId="4" applyFont="1" applyBorder="1" applyAlignment="1">
      <alignment horizontal="center" vertical="center" shrinkToFit="1"/>
    </xf>
    <xf numFmtId="0" fontId="18" fillId="0" borderId="66" xfId="4" applyFont="1" applyBorder="1" applyAlignment="1">
      <alignment horizontal="center" vertical="center" wrapText="1" shrinkToFit="1"/>
    </xf>
    <xf numFmtId="0" fontId="18" fillId="0" borderId="5" xfId="4" applyFont="1" applyBorder="1" applyAlignment="1">
      <alignment horizontal="center" vertical="center" wrapText="1" shrinkToFit="1"/>
    </xf>
    <xf numFmtId="0" fontId="18" fillId="0" borderId="6" xfId="4" applyFont="1" applyBorder="1" applyAlignment="1">
      <alignment horizontal="center" vertical="center" wrapText="1" shrinkToFit="1"/>
    </xf>
    <xf numFmtId="0" fontId="7" fillId="0" borderId="73" xfId="4" applyFont="1" applyBorder="1" applyAlignment="1">
      <alignment vertical="center"/>
    </xf>
    <xf numFmtId="0" fontId="5" fillId="0" borderId="0" xfId="4" applyFont="1" applyAlignment="1">
      <alignment horizontal="distributed" vertical="center"/>
    </xf>
    <xf numFmtId="9" fontId="5" fillId="0" borderId="0" xfId="1" applyFont="1" applyFill="1" applyAlignment="1">
      <alignment horizontal="distributed" vertical="center"/>
    </xf>
    <xf numFmtId="9" fontId="5" fillId="0" borderId="0" xfId="1" applyFont="1" applyFill="1" applyAlignment="1">
      <alignment horizontal="left" vertical="center"/>
    </xf>
    <xf numFmtId="0" fontId="8" fillId="0" borderId="0" xfId="4" applyFont="1" applyAlignment="1">
      <alignment horizontal="left" vertical="center" shrinkToFit="1"/>
    </xf>
    <xf numFmtId="9" fontId="5" fillId="0" borderId="0" xfId="1" applyFont="1" applyAlignment="1">
      <alignment horizontal="left" vertical="center"/>
    </xf>
    <xf numFmtId="0" fontId="28" fillId="2" borderId="0" xfId="4" applyFont="1" applyFill="1" applyAlignment="1" applyProtection="1">
      <alignment horizontal="distributed" vertical="center" wrapText="1"/>
      <protection locked="0"/>
    </xf>
    <xf numFmtId="0" fontId="28" fillId="2" borderId="0" xfId="4" applyFont="1" applyFill="1" applyAlignment="1" applyProtection="1">
      <alignment horizontal="left" vertical="center"/>
      <protection locked="0"/>
    </xf>
    <xf numFmtId="38" fontId="3" fillId="0" borderId="23" xfId="2" applyFont="1" applyFill="1" applyBorder="1" applyAlignment="1">
      <alignment horizontal="right" vertical="center"/>
    </xf>
    <xf numFmtId="38" fontId="3" fillId="0" borderId="37" xfId="2" applyFont="1" applyFill="1" applyBorder="1" applyAlignment="1">
      <alignment horizontal="right" vertical="center"/>
    </xf>
    <xf numFmtId="38" fontId="3" fillId="0" borderId="32" xfId="2" applyFont="1" applyFill="1" applyBorder="1" applyAlignment="1">
      <alignment horizontal="right" vertical="center"/>
    </xf>
    <xf numFmtId="177" fontId="3" fillId="0" borderId="25" xfId="2" applyNumberFormat="1" applyFont="1" applyFill="1" applyBorder="1" applyAlignment="1">
      <alignment horizontal="right" vertical="center"/>
    </xf>
    <xf numFmtId="177" fontId="3" fillId="0" borderId="2" xfId="2" applyNumberFormat="1" applyFont="1" applyFill="1" applyBorder="1" applyAlignment="1">
      <alignment horizontal="right" vertical="center"/>
    </xf>
    <xf numFmtId="177" fontId="3" fillId="0" borderId="31" xfId="2" applyNumberFormat="1" applyFont="1" applyFill="1" applyBorder="1" applyAlignment="1">
      <alignment horizontal="right" vertical="center"/>
    </xf>
    <xf numFmtId="38" fontId="3" fillId="0" borderId="48" xfId="2" applyFont="1" applyFill="1" applyBorder="1" applyAlignment="1">
      <alignment horizontal="right" vertical="center"/>
    </xf>
    <xf numFmtId="38" fontId="3" fillId="0" borderId="2" xfId="2" applyFont="1" applyFill="1" applyBorder="1" applyAlignment="1">
      <alignment horizontal="right" vertical="center"/>
    </xf>
    <xf numFmtId="38" fontId="3" fillId="0" borderId="31" xfId="2" applyFont="1" applyFill="1" applyBorder="1" applyAlignment="1">
      <alignment horizontal="right" vertical="center"/>
    </xf>
    <xf numFmtId="177" fontId="3" fillId="0" borderId="26" xfId="2" applyNumberFormat="1" applyFont="1" applyFill="1" applyBorder="1" applyAlignment="1">
      <alignment horizontal="right" vertical="center"/>
    </xf>
    <xf numFmtId="177" fontId="3" fillId="0" borderId="36" xfId="2" applyNumberFormat="1" applyFont="1" applyFill="1" applyBorder="1" applyAlignment="1">
      <alignment horizontal="right" vertical="center"/>
    </xf>
    <xf numFmtId="177" fontId="3" fillId="0" borderId="18" xfId="2" applyNumberFormat="1" applyFont="1" applyFill="1" applyBorder="1" applyAlignment="1">
      <alignment horizontal="right" vertical="center"/>
    </xf>
    <xf numFmtId="38" fontId="3" fillId="0" borderId="21" xfId="2" applyFont="1" applyFill="1" applyBorder="1" applyAlignment="1">
      <alignment horizontal="right" vertical="center"/>
    </xf>
    <xf numFmtId="38" fontId="3" fillId="0" borderId="36" xfId="2" applyFont="1" applyFill="1" applyBorder="1" applyAlignment="1">
      <alignment horizontal="right" vertical="center"/>
    </xf>
    <xf numFmtId="38" fontId="3" fillId="0" borderId="18" xfId="2" applyFont="1" applyFill="1" applyBorder="1" applyAlignment="1">
      <alignment horizontal="right" vertical="center"/>
    </xf>
    <xf numFmtId="38" fontId="3" fillId="0" borderId="26" xfId="2" applyFont="1" applyFill="1" applyBorder="1" applyAlignment="1">
      <alignment horizontal="right" vertical="center"/>
    </xf>
    <xf numFmtId="176" fontId="3" fillId="0" borderId="26" xfId="2" applyNumberFormat="1" applyFont="1" applyFill="1" applyBorder="1" applyAlignment="1">
      <alignment horizontal="right" vertical="center"/>
    </xf>
    <xf numFmtId="176" fontId="3" fillId="0" borderId="36" xfId="2" applyNumberFormat="1" applyFont="1" applyFill="1" applyBorder="1" applyAlignment="1">
      <alignment horizontal="right" vertical="center"/>
    </xf>
    <xf numFmtId="176" fontId="3" fillId="0" borderId="18" xfId="2" applyNumberFormat="1" applyFont="1" applyFill="1" applyBorder="1" applyAlignment="1">
      <alignment horizontal="right" vertical="center"/>
    </xf>
    <xf numFmtId="38" fontId="3" fillId="0" borderId="25" xfId="2" applyFont="1" applyFill="1" applyBorder="1" applyAlignment="1">
      <alignment horizontal="right" vertical="center"/>
    </xf>
    <xf numFmtId="38" fontId="31" fillId="0" borderId="25" xfId="2" applyFont="1" applyFill="1" applyBorder="1" applyAlignment="1">
      <alignment horizontal="right" vertical="center"/>
    </xf>
    <xf numFmtId="38" fontId="31" fillId="0" borderId="2" xfId="2" applyFont="1" applyFill="1" applyBorder="1" applyAlignment="1">
      <alignment horizontal="right" vertical="center"/>
    </xf>
    <xf numFmtId="38" fontId="31" fillId="0" borderId="31" xfId="2" applyFont="1" applyFill="1" applyBorder="1" applyAlignment="1">
      <alignment horizontal="right" vertical="center"/>
    </xf>
    <xf numFmtId="38" fontId="3" fillId="0" borderId="48" xfId="2" applyFont="1" applyFill="1" applyBorder="1" applyAlignment="1" applyProtection="1">
      <alignment horizontal="right" vertical="center"/>
      <protection locked="0"/>
    </xf>
    <xf numFmtId="38" fontId="3" fillId="0" borderId="2" xfId="2" applyFont="1" applyFill="1" applyBorder="1" applyAlignment="1" applyProtection="1">
      <alignment horizontal="right" vertical="center"/>
      <protection locked="0"/>
    </xf>
    <xf numFmtId="38" fontId="3" fillId="0" borderId="31" xfId="2" applyFont="1" applyFill="1" applyBorder="1" applyAlignment="1" applyProtection="1">
      <alignment horizontal="right" vertical="center"/>
      <protection locked="0"/>
    </xf>
    <xf numFmtId="176" fontId="31" fillId="0" borderId="26" xfId="2" applyNumberFormat="1" applyFont="1" applyFill="1" applyBorder="1" applyAlignment="1">
      <alignment horizontal="right" vertical="center"/>
    </xf>
    <xf numFmtId="176" fontId="31" fillId="0" borderId="36" xfId="2" applyNumberFormat="1" applyFont="1" applyFill="1" applyBorder="1" applyAlignment="1">
      <alignment horizontal="right" vertical="center"/>
    </xf>
    <xf numFmtId="176" fontId="31" fillId="0" borderId="39" xfId="2" applyNumberFormat="1" applyFont="1" applyFill="1" applyBorder="1" applyAlignment="1">
      <alignment horizontal="right" vertical="center"/>
    </xf>
    <xf numFmtId="176" fontId="3" fillId="0" borderId="27" xfId="2" applyNumberFormat="1" applyFont="1" applyFill="1" applyBorder="1" applyAlignment="1">
      <alignment horizontal="right" vertical="center"/>
    </xf>
    <xf numFmtId="176" fontId="3" fillId="0" borderId="37" xfId="2" applyNumberFormat="1" applyFont="1" applyFill="1" applyBorder="1" applyAlignment="1">
      <alignment horizontal="right" vertical="center"/>
    </xf>
    <xf numFmtId="176" fontId="3" fillId="0" borderId="40" xfId="2" applyNumberFormat="1" applyFont="1" applyFill="1" applyBorder="1" applyAlignment="1">
      <alignment horizontal="right" vertical="center"/>
    </xf>
    <xf numFmtId="38" fontId="3" fillId="0" borderId="21" xfId="2" applyFont="1" applyFill="1" applyBorder="1" applyAlignment="1" applyProtection="1">
      <alignment horizontal="right" vertical="center"/>
      <protection locked="0"/>
    </xf>
    <xf numFmtId="38" fontId="3" fillId="0" borderId="36" xfId="2" applyFont="1" applyFill="1" applyBorder="1" applyAlignment="1" applyProtection="1">
      <alignment horizontal="right" vertical="center"/>
      <protection locked="0"/>
    </xf>
    <xf numFmtId="38" fontId="3" fillId="0" borderId="18" xfId="2" applyFont="1" applyFill="1" applyBorder="1" applyAlignment="1" applyProtection="1">
      <alignment horizontal="right" vertical="center"/>
      <protection locked="0"/>
    </xf>
    <xf numFmtId="38" fontId="31" fillId="0" borderId="26" xfId="2" applyFont="1" applyFill="1" applyBorder="1" applyAlignment="1">
      <alignment horizontal="right" vertical="center"/>
    </xf>
    <xf numFmtId="38" fontId="31" fillId="0" borderId="36" xfId="2" applyFont="1" applyFill="1" applyBorder="1" applyAlignment="1">
      <alignment horizontal="right" vertical="center"/>
    </xf>
    <xf numFmtId="38" fontId="31" fillId="0" borderId="18" xfId="2" applyFont="1" applyFill="1" applyBorder="1" applyAlignment="1">
      <alignment horizontal="right" vertical="center"/>
    </xf>
    <xf numFmtId="38" fontId="3" fillId="0" borderId="23" xfId="2" applyFont="1" applyFill="1" applyBorder="1" applyAlignment="1" applyProtection="1">
      <alignment horizontal="right" vertical="center"/>
      <protection locked="0"/>
    </xf>
    <xf numFmtId="38" fontId="3" fillId="0" borderId="37" xfId="2" applyFont="1" applyFill="1" applyBorder="1" applyAlignment="1" applyProtection="1">
      <alignment horizontal="right" vertical="center"/>
      <protection locked="0"/>
    </xf>
    <xf numFmtId="38" fontId="3" fillId="0" borderId="32" xfId="2" applyFont="1" applyFill="1" applyBorder="1" applyAlignment="1" applyProtection="1">
      <alignment horizontal="right" vertical="center"/>
      <protection locked="0"/>
    </xf>
    <xf numFmtId="38" fontId="31" fillId="0" borderId="27" xfId="2" applyFont="1" applyFill="1" applyBorder="1" applyAlignment="1">
      <alignment horizontal="right" vertical="center"/>
    </xf>
    <xf numFmtId="38" fontId="31" fillId="0" borderId="37" xfId="2" applyFont="1" applyFill="1" applyBorder="1" applyAlignment="1">
      <alignment horizontal="right" vertical="center"/>
    </xf>
    <xf numFmtId="38" fontId="31" fillId="0" borderId="40" xfId="2" applyFont="1" applyFill="1" applyBorder="1" applyAlignment="1">
      <alignment horizontal="right" vertical="center"/>
    </xf>
    <xf numFmtId="176" fontId="3" fillId="0" borderId="39" xfId="2" applyNumberFormat="1" applyFont="1" applyFill="1" applyBorder="1" applyAlignment="1">
      <alignment horizontal="right" vertical="center"/>
    </xf>
    <xf numFmtId="185" fontId="3" fillId="0" borderId="23" xfId="2" applyNumberFormat="1" applyFont="1" applyFill="1" applyBorder="1" applyAlignment="1" applyProtection="1">
      <alignment horizontal="right" vertical="center" shrinkToFit="1"/>
      <protection locked="0"/>
    </xf>
    <xf numFmtId="185" fontId="3" fillId="0" borderId="37" xfId="2" applyNumberFormat="1" applyFont="1" applyFill="1" applyBorder="1" applyAlignment="1" applyProtection="1">
      <alignment horizontal="right" vertical="center" shrinkToFit="1"/>
      <protection locked="0"/>
    </xf>
    <xf numFmtId="185" fontId="3" fillId="0" borderId="32" xfId="2" applyNumberFormat="1" applyFont="1" applyFill="1" applyBorder="1" applyAlignment="1" applyProtection="1">
      <alignment horizontal="right" vertical="center" shrinkToFit="1"/>
      <protection locked="0"/>
    </xf>
    <xf numFmtId="185" fontId="3" fillId="0" borderId="27" xfId="2" applyNumberFormat="1" applyFont="1" applyFill="1" applyBorder="1" applyAlignment="1">
      <alignment horizontal="center" vertical="center"/>
    </xf>
    <xf numFmtId="185" fontId="3" fillId="0" borderId="37" xfId="2" applyNumberFormat="1" applyFont="1" applyFill="1" applyBorder="1" applyAlignment="1">
      <alignment horizontal="center" vertical="center"/>
    </xf>
    <xf numFmtId="185" fontId="3" fillId="0" borderId="40" xfId="2" applyNumberFormat="1" applyFont="1" applyFill="1" applyBorder="1" applyAlignment="1">
      <alignment horizontal="center" vertical="center"/>
    </xf>
    <xf numFmtId="176" fontId="3" fillId="0" borderId="25" xfId="2" applyNumberFormat="1" applyFont="1" applyFill="1" applyBorder="1" applyAlignment="1">
      <alignment horizontal="right" vertical="center"/>
    </xf>
    <xf numFmtId="176" fontId="3" fillId="0" borderId="2" xfId="2" applyNumberFormat="1" applyFont="1" applyFill="1" applyBorder="1" applyAlignment="1">
      <alignment horizontal="right" vertical="center"/>
    </xf>
    <xf numFmtId="176" fontId="3" fillId="0" borderId="38" xfId="2" applyNumberFormat="1" applyFont="1" applyFill="1" applyBorder="1" applyAlignment="1">
      <alignment horizontal="right" vertical="center"/>
    </xf>
    <xf numFmtId="38" fontId="7" fillId="0" borderId="65" xfId="2" applyFont="1" applyFill="1" applyBorder="1" applyAlignment="1">
      <alignment horizontal="center" vertical="center"/>
    </xf>
    <xf numFmtId="38" fontId="7" fillId="0" borderId="1" xfId="2" applyFont="1" applyFill="1" applyBorder="1" applyAlignment="1">
      <alignment horizontal="center" vertical="center"/>
    </xf>
    <xf numFmtId="38" fontId="7" fillId="0" borderId="50" xfId="2" applyFont="1" applyFill="1" applyBorder="1" applyAlignment="1">
      <alignment horizontal="center" vertical="center"/>
    </xf>
    <xf numFmtId="38" fontId="7" fillId="0" borderId="52" xfId="2" applyFont="1" applyFill="1" applyBorder="1" applyAlignment="1">
      <alignment horizontal="center" vertical="center"/>
    </xf>
    <xf numFmtId="176" fontId="31" fillId="0" borderId="25" xfId="2" applyNumberFormat="1" applyFont="1" applyFill="1" applyBorder="1" applyAlignment="1">
      <alignment horizontal="right" vertical="center"/>
    </xf>
    <xf numFmtId="176" fontId="31" fillId="0" borderId="2" xfId="2" applyNumberFormat="1" applyFont="1" applyFill="1" applyBorder="1" applyAlignment="1">
      <alignment horizontal="right" vertical="center"/>
    </xf>
    <xf numFmtId="176" fontId="31" fillId="0" borderId="38" xfId="2" applyNumberFormat="1" applyFont="1" applyFill="1" applyBorder="1" applyAlignment="1">
      <alignment horizontal="right" vertical="center"/>
    </xf>
    <xf numFmtId="38" fontId="7" fillId="0" borderId="60" xfId="2" applyFont="1" applyFill="1" applyBorder="1" applyAlignment="1">
      <alignment horizontal="center" vertical="center"/>
    </xf>
    <xf numFmtId="38" fontId="7" fillId="0" borderId="61" xfId="2" applyFont="1" applyFill="1" applyBorder="1" applyAlignment="1">
      <alignment horizontal="center" vertical="center"/>
    </xf>
    <xf numFmtId="38" fontId="7" fillId="0" borderId="54" xfId="2" applyFont="1" applyFill="1" applyBorder="1" applyAlignment="1">
      <alignment horizontal="center" vertical="center"/>
    </xf>
    <xf numFmtId="38" fontId="7" fillId="0" borderId="53" xfId="2" applyFont="1" applyFill="1" applyBorder="1" applyAlignment="1">
      <alignment horizontal="center" vertical="center"/>
    </xf>
    <xf numFmtId="38" fontId="7" fillId="0" borderId="65" xfId="2" applyFont="1" applyFill="1" applyBorder="1" applyAlignment="1" applyProtection="1">
      <alignment horizontal="center" vertical="center"/>
      <protection locked="0"/>
    </xf>
    <xf numFmtId="38" fontId="7" fillId="0" borderId="1" xfId="2" applyFont="1" applyFill="1" applyBorder="1" applyAlignment="1" applyProtection="1">
      <alignment horizontal="center" vertical="center"/>
      <protection locked="0"/>
    </xf>
    <xf numFmtId="38" fontId="7" fillId="0" borderId="3" xfId="2" applyFont="1" applyFill="1" applyBorder="1" applyAlignment="1" applyProtection="1">
      <alignment horizontal="center" vertical="center"/>
      <protection locked="0"/>
    </xf>
    <xf numFmtId="38" fontId="7" fillId="0" borderId="62" xfId="2" applyFont="1" applyFill="1" applyBorder="1" applyAlignment="1">
      <alignment horizontal="center" vertical="center"/>
    </xf>
    <xf numFmtId="38" fontId="7" fillId="0" borderId="27" xfId="2" applyFont="1" applyFill="1" applyBorder="1" applyAlignment="1">
      <alignment horizontal="center" vertical="center"/>
    </xf>
    <xf numFmtId="38" fontId="7" fillId="0" borderId="37" xfId="2" applyFont="1" applyFill="1" applyBorder="1" applyAlignment="1">
      <alignment horizontal="center" vertical="center"/>
    </xf>
    <xf numFmtId="38" fontId="7" fillId="0" borderId="40" xfId="2" applyFont="1" applyFill="1" applyBorder="1" applyAlignment="1">
      <alignment horizontal="center" vertical="center"/>
    </xf>
    <xf numFmtId="176" fontId="3" fillId="0" borderId="31" xfId="2" applyNumberFormat="1" applyFont="1" applyFill="1" applyBorder="1" applyAlignment="1">
      <alignment horizontal="right" vertical="center"/>
    </xf>
    <xf numFmtId="179" fontId="3" fillId="0" borderId="26" xfId="2" applyNumberFormat="1" applyFont="1" applyFill="1" applyBorder="1" applyAlignment="1">
      <alignment horizontal="right" vertical="center"/>
    </xf>
    <xf numFmtId="179" fontId="3" fillId="0" borderId="36" xfId="2" applyNumberFormat="1" applyFont="1" applyFill="1" applyBorder="1" applyAlignment="1">
      <alignment horizontal="right" vertical="center"/>
    </xf>
    <xf numFmtId="179" fontId="3" fillId="0" borderId="18" xfId="2" applyNumberFormat="1" applyFont="1" applyFill="1" applyBorder="1" applyAlignment="1">
      <alignment horizontal="right" vertical="center"/>
    </xf>
    <xf numFmtId="179" fontId="3" fillId="0" borderId="25" xfId="2" applyNumberFormat="1" applyFont="1" applyFill="1" applyBorder="1" applyAlignment="1">
      <alignment horizontal="right" vertical="center"/>
    </xf>
    <xf numFmtId="179" fontId="3" fillId="0" borderId="2" xfId="2" applyNumberFormat="1" applyFont="1" applyFill="1" applyBorder="1" applyAlignment="1">
      <alignment horizontal="right" vertical="center"/>
    </xf>
    <xf numFmtId="179" fontId="3" fillId="0" borderId="31" xfId="2" applyNumberFormat="1" applyFont="1" applyFill="1" applyBorder="1" applyAlignment="1">
      <alignment horizontal="right" vertical="center"/>
    </xf>
    <xf numFmtId="38" fontId="7" fillId="0" borderId="32" xfId="2" applyFont="1" applyFill="1" applyBorder="1" applyAlignment="1">
      <alignment horizontal="center" vertical="center"/>
    </xf>
    <xf numFmtId="0" fontId="4" fillId="0" borderId="0" xfId="4" applyFont="1" applyAlignment="1">
      <alignment horizontal="left" vertical="center"/>
    </xf>
    <xf numFmtId="0" fontId="28" fillId="0" borderId="0" xfId="4" applyFont="1" applyAlignment="1">
      <alignment horizontal="distributed" vertical="center"/>
    </xf>
    <xf numFmtId="0" fontId="28" fillId="0" borderId="0" xfId="4" applyFont="1" applyAlignment="1" applyProtection="1">
      <alignment vertical="center" wrapText="1"/>
      <protection locked="0"/>
    </xf>
    <xf numFmtId="0" fontId="28" fillId="0" borderId="0" xfId="4" applyFont="1" applyAlignment="1" applyProtection="1">
      <alignment horizontal="distributed" vertical="center"/>
      <protection locked="0"/>
    </xf>
    <xf numFmtId="0" fontId="28" fillId="0" borderId="0" xfId="4" applyFont="1" applyAlignment="1" applyProtection="1">
      <alignment vertical="center"/>
      <protection locked="0"/>
    </xf>
    <xf numFmtId="0" fontId="28" fillId="0" borderId="0" xfId="4" applyFont="1" applyAlignment="1" applyProtection="1">
      <alignment horizontal="distributed" vertical="center" wrapText="1"/>
      <protection locked="0"/>
    </xf>
    <xf numFmtId="0" fontId="28" fillId="0" borderId="0" xfId="4" applyFont="1" applyAlignment="1" applyProtection="1">
      <alignment horizontal="left" vertical="center"/>
      <protection locked="0"/>
    </xf>
    <xf numFmtId="38" fontId="31" fillId="0" borderId="39" xfId="2" applyFont="1" applyFill="1" applyBorder="1" applyAlignment="1">
      <alignment horizontal="right" vertical="center"/>
    </xf>
    <xf numFmtId="0" fontId="28" fillId="0" borderId="0" xfId="4" applyFont="1" applyAlignment="1" applyProtection="1">
      <alignment horizontal="distributed" vertical="distributed" wrapText="1"/>
      <protection locked="0"/>
    </xf>
    <xf numFmtId="0" fontId="3" fillId="0" borderId="52" xfId="0" applyFont="1" applyBorder="1" applyAlignment="1">
      <alignment horizontal="right" vertical="center"/>
    </xf>
    <xf numFmtId="0" fontId="7" fillId="0" borderId="65" xfId="0" applyFont="1" applyBorder="1" applyAlignment="1">
      <alignment horizontal="center" vertical="center"/>
    </xf>
    <xf numFmtId="0" fontId="7" fillId="0" borderId="1" xfId="0" applyFont="1" applyBorder="1" applyAlignment="1">
      <alignment horizontal="center" vertical="center"/>
    </xf>
    <xf numFmtId="0" fontId="7" fillId="0" borderId="61" xfId="0" applyFont="1" applyBorder="1" applyAlignment="1">
      <alignment horizontal="center" vertical="center"/>
    </xf>
    <xf numFmtId="0" fontId="7" fillId="0" borderId="50" xfId="0" applyFont="1" applyBorder="1" applyAlignment="1">
      <alignment horizontal="center" vertical="center"/>
    </xf>
    <xf numFmtId="0" fontId="7" fillId="0" borderId="53" xfId="0" applyFont="1" applyBorder="1" applyAlignment="1">
      <alignment horizontal="center" vertical="center"/>
    </xf>
    <xf numFmtId="0" fontId="7" fillId="0" borderId="69" xfId="0" applyFont="1" applyBorder="1" applyAlignment="1">
      <alignment horizontal="center" vertical="center" textRotation="255"/>
    </xf>
    <xf numFmtId="0" fontId="7" fillId="0" borderId="42" xfId="0" applyFont="1" applyBorder="1" applyAlignment="1">
      <alignment horizontal="center" vertical="center" textRotation="255"/>
    </xf>
    <xf numFmtId="0" fontId="7" fillId="0" borderId="55" xfId="0" applyFont="1" applyBorder="1" applyAlignment="1">
      <alignment horizontal="center" vertical="center" textRotation="255"/>
    </xf>
    <xf numFmtId="0" fontId="3" fillId="0" borderId="1" xfId="0" applyFont="1" applyBorder="1" applyAlignment="1">
      <alignment horizontal="left" vertical="center" wrapText="1"/>
    </xf>
    <xf numFmtId="0" fontId="7" fillId="0" borderId="21" xfId="0" applyFont="1" applyBorder="1" applyAlignment="1">
      <alignment horizontal="left" vertical="center" shrinkToFit="1"/>
    </xf>
    <xf numFmtId="0" fontId="7" fillId="0" borderId="36" xfId="0" applyFont="1" applyBorder="1" applyAlignment="1">
      <alignment horizontal="left" vertical="center" shrinkToFit="1"/>
    </xf>
    <xf numFmtId="0" fontId="7" fillId="0" borderId="39" xfId="0" applyFont="1" applyBorder="1" applyAlignment="1">
      <alignment horizontal="left" vertical="center" shrinkToFit="1"/>
    </xf>
    <xf numFmtId="185" fontId="3" fillId="0" borderId="32" xfId="2" applyNumberFormat="1" applyFont="1" applyFill="1" applyBorder="1" applyAlignment="1">
      <alignment horizontal="center" vertical="center"/>
    </xf>
    <xf numFmtId="185" fontId="3" fillId="0" borderId="23" xfId="2" applyNumberFormat="1" applyFont="1" applyFill="1" applyBorder="1" applyAlignment="1">
      <alignment horizontal="center" vertical="center"/>
    </xf>
    <xf numFmtId="38" fontId="3" fillId="0" borderId="27" xfId="2" applyFont="1" applyFill="1" applyBorder="1" applyAlignment="1">
      <alignment horizontal="right" vertical="center"/>
    </xf>
    <xf numFmtId="38" fontId="7" fillId="0" borderId="42" xfId="2" applyFont="1" applyFill="1" applyBorder="1" applyAlignment="1">
      <alignment horizontal="right" vertical="center"/>
    </xf>
    <xf numFmtId="38" fontId="7" fillId="0" borderId="41" xfId="2" applyFont="1" applyFill="1" applyBorder="1" applyAlignment="1">
      <alignment horizontal="right" vertical="center"/>
    </xf>
    <xf numFmtId="38" fontId="7" fillId="0" borderId="8" xfId="2" applyFont="1" applyFill="1" applyBorder="1" applyAlignment="1">
      <alignment horizontal="right" vertical="center"/>
    </xf>
    <xf numFmtId="38" fontId="7" fillId="0" borderId="42" xfId="2" applyFont="1" applyFill="1" applyBorder="1" applyAlignment="1">
      <alignment horizontal="right" vertical="center" shrinkToFit="1"/>
    </xf>
    <xf numFmtId="38" fontId="7" fillId="0" borderId="41" xfId="2" applyFont="1" applyFill="1" applyBorder="1" applyAlignment="1">
      <alignment horizontal="right" vertical="center" shrinkToFit="1"/>
    </xf>
    <xf numFmtId="38" fontId="7" fillId="0" borderId="8" xfId="2" applyFont="1" applyFill="1" applyBorder="1" applyAlignment="1">
      <alignment horizontal="right" vertical="center" shrinkToFit="1"/>
    </xf>
    <xf numFmtId="0" fontId="3" fillId="0" borderId="42" xfId="0" applyFont="1" applyBorder="1" applyAlignment="1">
      <alignment horizontal="center" vertical="center"/>
    </xf>
    <xf numFmtId="0" fontId="3" fillId="0" borderId="41" xfId="0" applyFont="1" applyBorder="1" applyAlignment="1">
      <alignment horizontal="center" vertical="center"/>
    </xf>
    <xf numFmtId="0" fontId="3" fillId="0" borderId="8" xfId="0" applyFont="1" applyBorder="1" applyAlignment="1">
      <alignment horizontal="center" vertical="center"/>
    </xf>
    <xf numFmtId="0" fontId="31" fillId="0" borderId="12" xfId="0" applyFont="1" applyBorder="1" applyAlignment="1">
      <alignment horizontal="center" vertical="center"/>
    </xf>
    <xf numFmtId="0" fontId="31" fillId="0" borderId="68" xfId="0" applyFont="1" applyBorder="1" applyAlignment="1">
      <alignment horizontal="center" vertical="center"/>
    </xf>
    <xf numFmtId="38" fontId="7" fillId="0" borderId="26" xfId="2" applyFont="1" applyFill="1" applyBorder="1" applyAlignment="1">
      <alignment horizontal="right" vertical="center"/>
    </xf>
    <xf numFmtId="38" fontId="7" fillId="0" borderId="36" xfId="2" applyFont="1" applyFill="1" applyBorder="1" applyAlignment="1">
      <alignment horizontal="right" vertical="center"/>
    </xf>
    <xf numFmtId="38" fontId="7" fillId="0" borderId="18" xfId="2" applyFont="1" applyFill="1" applyBorder="1" applyAlignment="1">
      <alignment horizontal="right" vertical="center"/>
    </xf>
    <xf numFmtId="0" fontId="3" fillId="0" borderId="31" xfId="0" applyFont="1" applyBorder="1" applyAlignment="1">
      <alignment horizontal="center" vertical="center"/>
    </xf>
    <xf numFmtId="38" fontId="29" fillId="0" borderId="14" xfId="2" applyFont="1" applyFill="1" applyBorder="1" applyAlignment="1">
      <alignment horizontal="right" vertical="center"/>
    </xf>
    <xf numFmtId="38" fontId="29" fillId="0" borderId="57" xfId="2" applyFont="1" applyFill="1" applyBorder="1" applyAlignment="1">
      <alignment horizontal="right" vertical="center"/>
    </xf>
    <xf numFmtId="177" fontId="3" fillId="0" borderId="14" xfId="2" applyNumberFormat="1" applyFont="1" applyFill="1" applyBorder="1" applyAlignment="1">
      <alignment vertical="center"/>
    </xf>
    <xf numFmtId="177" fontId="3" fillId="0" borderId="57" xfId="2" applyNumberFormat="1" applyFont="1" applyFill="1" applyBorder="1" applyAlignment="1">
      <alignment vertical="center"/>
    </xf>
    <xf numFmtId="38" fontId="31" fillId="0" borderId="14" xfId="2" applyFont="1" applyFill="1" applyBorder="1" applyAlignment="1">
      <alignment vertical="center"/>
    </xf>
    <xf numFmtId="177" fontId="3" fillId="0" borderId="45" xfId="2" applyNumberFormat="1" applyFont="1" applyFill="1" applyBorder="1" applyAlignment="1">
      <alignment vertical="center"/>
    </xf>
    <xf numFmtId="177" fontId="3" fillId="0" borderId="56" xfId="2" applyNumberFormat="1" applyFont="1" applyFill="1" applyBorder="1" applyAlignment="1">
      <alignment vertical="center"/>
    </xf>
    <xf numFmtId="38" fontId="31" fillId="0" borderId="45" xfId="2" applyFont="1" applyFill="1" applyBorder="1" applyAlignment="1">
      <alignment vertical="center"/>
    </xf>
    <xf numFmtId="38" fontId="7" fillId="0" borderId="27" xfId="2" applyFont="1" applyFill="1" applyBorder="1" applyAlignment="1">
      <alignment horizontal="right" vertical="center" shrinkToFit="1"/>
    </xf>
    <xf numFmtId="38" fontId="7" fillId="0" borderId="37" xfId="2" applyFont="1" applyFill="1" applyBorder="1" applyAlignment="1">
      <alignment horizontal="right" vertical="center" shrinkToFit="1"/>
    </xf>
    <xf numFmtId="38" fontId="7" fillId="0" borderId="32" xfId="2" applyFont="1" applyFill="1" applyBorder="1" applyAlignment="1">
      <alignment horizontal="right" vertical="center" shrinkToFit="1"/>
    </xf>
    <xf numFmtId="0" fontId="3" fillId="0" borderId="60" xfId="0" applyFont="1" applyBorder="1" applyAlignment="1">
      <alignment horizontal="center" vertical="center"/>
    </xf>
    <xf numFmtId="0" fontId="3" fillId="0" borderId="1" xfId="0" applyFont="1" applyBorder="1" applyAlignment="1">
      <alignment horizontal="center" vertical="center"/>
    </xf>
    <xf numFmtId="0" fontId="3" fillId="0" borderId="61" xfId="0" applyFont="1" applyBorder="1" applyAlignment="1">
      <alignment horizontal="center" vertical="center"/>
    </xf>
    <xf numFmtId="0" fontId="3" fillId="0" borderId="65" xfId="0"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3" fillId="0" borderId="60" xfId="0" applyFont="1" applyBorder="1" applyAlignment="1" applyProtection="1">
      <alignment horizontal="center" vertical="center"/>
      <protection locked="0"/>
    </xf>
    <xf numFmtId="0" fontId="3" fillId="0" borderId="61" xfId="0" applyFont="1" applyBorder="1" applyAlignment="1" applyProtection="1">
      <alignment horizontal="center" vertical="center"/>
      <protection locked="0"/>
    </xf>
    <xf numFmtId="0" fontId="3" fillId="0" borderId="0" xfId="0" applyFont="1" applyAlignment="1">
      <alignment horizontal="right" vertical="center"/>
    </xf>
    <xf numFmtId="0" fontId="3" fillId="0" borderId="54" xfId="0" applyFont="1" applyBorder="1" applyAlignment="1">
      <alignment horizontal="center" vertical="center"/>
    </xf>
    <xf numFmtId="0" fontId="3" fillId="0" borderId="52" xfId="0" applyFont="1" applyBorder="1" applyAlignment="1">
      <alignment horizontal="center" vertical="center"/>
    </xf>
    <xf numFmtId="0" fontId="3" fillId="0" borderId="53" xfId="0" applyFont="1" applyBorder="1" applyAlignment="1">
      <alignment horizontal="center" vertical="center"/>
    </xf>
    <xf numFmtId="0" fontId="3" fillId="0" borderId="50" xfId="0" applyFont="1" applyBorder="1" applyAlignment="1">
      <alignment horizontal="center" vertical="center"/>
    </xf>
    <xf numFmtId="0" fontId="3" fillId="0" borderId="62" xfId="0" applyFont="1" applyBorder="1" applyAlignment="1">
      <alignment horizontal="center" vertical="center"/>
    </xf>
    <xf numFmtId="0" fontId="3" fillId="0" borderId="27" xfId="0" applyFont="1" applyBorder="1" applyAlignment="1">
      <alignment horizontal="center" vertical="center"/>
    </xf>
    <xf numFmtId="0" fontId="3" fillId="0" borderId="37" xfId="0" applyFont="1" applyBorder="1" applyAlignment="1">
      <alignment horizontal="center" vertical="center"/>
    </xf>
    <xf numFmtId="0" fontId="3" fillId="0" borderId="40" xfId="0" applyFont="1" applyBorder="1" applyAlignment="1">
      <alignment horizontal="center" vertical="center"/>
    </xf>
    <xf numFmtId="0" fontId="3" fillId="0" borderId="24" xfId="0" applyFont="1" applyBorder="1" applyAlignment="1">
      <alignment horizontal="left" vertical="center"/>
    </xf>
    <xf numFmtId="0" fontId="3" fillId="0" borderId="16" xfId="0" applyFont="1" applyBorder="1" applyAlignment="1">
      <alignment horizontal="left" vertical="center"/>
    </xf>
    <xf numFmtId="38" fontId="29" fillId="0" borderId="16" xfId="2" applyFont="1" applyFill="1" applyBorder="1" applyAlignment="1">
      <alignment horizontal="right" vertical="center" shrinkToFit="1"/>
    </xf>
    <xf numFmtId="38" fontId="29" fillId="0" borderId="58" xfId="2" applyFont="1" applyFill="1" applyBorder="1" applyAlignment="1">
      <alignment horizontal="right" vertical="center" shrinkToFit="1"/>
    </xf>
    <xf numFmtId="0" fontId="3" fillId="0" borderId="3" xfId="0" applyFont="1" applyBorder="1" applyAlignment="1">
      <alignment horizontal="center" vertical="center"/>
    </xf>
    <xf numFmtId="0" fontId="3" fillId="0" borderId="22" xfId="0" applyFont="1" applyBorder="1" applyAlignment="1">
      <alignment horizontal="left" vertical="center"/>
    </xf>
    <xf numFmtId="0" fontId="3" fillId="0" borderId="14" xfId="0" applyFont="1" applyBorder="1" applyAlignment="1">
      <alignment horizontal="left" vertical="center"/>
    </xf>
    <xf numFmtId="0" fontId="3" fillId="0" borderId="19" xfId="0" applyFont="1" applyBorder="1" applyAlignment="1">
      <alignment horizontal="center" vertical="center"/>
    </xf>
    <xf numFmtId="0" fontId="3" fillId="0" borderId="7" xfId="0" applyFont="1" applyBorder="1" applyAlignment="1">
      <alignment horizontal="center" vertical="center"/>
    </xf>
    <xf numFmtId="0" fontId="3" fillId="0" borderId="66" xfId="0" applyFont="1" applyBorder="1" applyAlignment="1">
      <alignment horizontal="center" vertical="center"/>
    </xf>
    <xf numFmtId="0" fontId="3" fillId="0" borderId="5" xfId="0" applyFont="1" applyBorder="1" applyAlignment="1">
      <alignment horizontal="center" vertical="center"/>
    </xf>
    <xf numFmtId="38" fontId="3" fillId="0" borderId="70" xfId="2" applyFont="1" applyFill="1" applyBorder="1" applyAlignment="1">
      <alignment horizontal="right" vertical="center"/>
    </xf>
    <xf numFmtId="38" fontId="3" fillId="0" borderId="34" xfId="2" applyFont="1" applyFill="1" applyBorder="1" applyAlignment="1">
      <alignment horizontal="right" vertical="center"/>
    </xf>
    <xf numFmtId="38" fontId="3" fillId="0" borderId="43" xfId="2" applyFont="1" applyFill="1" applyBorder="1" applyAlignment="1">
      <alignment horizontal="right" vertical="center"/>
    </xf>
    <xf numFmtId="38" fontId="31" fillId="0" borderId="16" xfId="2" applyFont="1" applyFill="1" applyBorder="1" applyAlignment="1">
      <alignment vertical="center"/>
    </xf>
    <xf numFmtId="38" fontId="3" fillId="0" borderId="51" xfId="2" applyFont="1" applyFill="1" applyBorder="1" applyAlignment="1">
      <alignment vertical="center"/>
    </xf>
    <xf numFmtId="0" fontId="3" fillId="0" borderId="23" xfId="0" applyFont="1" applyBorder="1" applyAlignment="1">
      <alignment horizontal="center" vertical="center"/>
    </xf>
    <xf numFmtId="38" fontId="3" fillId="0" borderId="33" xfId="2" applyFont="1" applyFill="1" applyBorder="1" applyAlignment="1">
      <alignment horizontal="right" vertical="center"/>
    </xf>
    <xf numFmtId="177" fontId="3" fillId="0" borderId="51" xfId="2" applyNumberFormat="1" applyFont="1" applyFill="1" applyBorder="1" applyAlignment="1">
      <alignment vertical="center"/>
    </xf>
    <xf numFmtId="177" fontId="3" fillId="0" borderId="49" xfId="2" applyNumberFormat="1" applyFont="1" applyFill="1" applyBorder="1" applyAlignment="1">
      <alignment vertical="center"/>
    </xf>
    <xf numFmtId="177" fontId="3" fillId="0" borderId="16" xfId="2" applyNumberFormat="1" applyFont="1" applyFill="1" applyBorder="1" applyAlignment="1">
      <alignment vertical="center"/>
    </xf>
    <xf numFmtId="177" fontId="3" fillId="0" borderId="58" xfId="2" applyNumberFormat="1" applyFont="1" applyFill="1" applyBorder="1" applyAlignment="1">
      <alignment vertical="center"/>
    </xf>
    <xf numFmtId="38" fontId="3" fillId="0" borderId="33" xfId="2" applyFont="1" applyFill="1" applyBorder="1" applyAlignment="1" applyProtection="1">
      <alignment horizontal="right" vertical="center"/>
      <protection locked="0"/>
    </xf>
    <xf numFmtId="38" fontId="3" fillId="0" borderId="34" xfId="2" applyFont="1" applyFill="1" applyBorder="1" applyAlignment="1" applyProtection="1">
      <alignment horizontal="right" vertical="center"/>
      <protection locked="0"/>
    </xf>
    <xf numFmtId="38" fontId="3" fillId="0" borderId="43" xfId="2" applyFont="1" applyFill="1" applyBorder="1" applyAlignment="1" applyProtection="1">
      <alignment horizontal="right" vertical="center"/>
      <protection locked="0"/>
    </xf>
    <xf numFmtId="0" fontId="3" fillId="0" borderId="20" xfId="0" applyFont="1" applyBorder="1" applyAlignment="1">
      <alignment horizontal="center" vertical="center"/>
    </xf>
    <xf numFmtId="0" fontId="3" fillId="0" borderId="12" xfId="0" applyFont="1" applyBorder="1" applyAlignment="1">
      <alignment horizontal="center" vertical="center"/>
    </xf>
    <xf numFmtId="0" fontId="7" fillId="0" borderId="0" xfId="0" applyFont="1" applyAlignment="1">
      <alignment vertical="center"/>
    </xf>
    <xf numFmtId="0" fontId="19" fillId="0" borderId="0" xfId="0" applyFont="1" applyAlignment="1">
      <alignment vertical="center"/>
    </xf>
    <xf numFmtId="0" fontId="7" fillId="0" borderId="0" xfId="0" applyFont="1" applyAlignment="1">
      <alignment horizontal="center" vertical="center" wrapText="1"/>
    </xf>
    <xf numFmtId="176" fontId="7" fillId="0" borderId="46" xfId="2" applyNumberFormat="1" applyFont="1" applyFill="1" applyBorder="1" applyAlignment="1">
      <alignment vertical="center"/>
    </xf>
    <xf numFmtId="176" fontId="7" fillId="0" borderId="46" xfId="2" applyNumberFormat="1" applyFont="1" applyFill="1" applyBorder="1" applyAlignment="1">
      <alignment horizontal="right" vertical="center"/>
    </xf>
    <xf numFmtId="176" fontId="7" fillId="0" borderId="0" xfId="2" applyNumberFormat="1" applyFont="1" applyFill="1" applyBorder="1" applyAlignment="1">
      <alignment horizontal="right" vertical="center"/>
    </xf>
    <xf numFmtId="0" fontId="0" fillId="0" borderId="46" xfId="0" applyBorder="1" applyAlignment="1">
      <alignment vertical="center"/>
    </xf>
    <xf numFmtId="38" fontId="29" fillId="0" borderId="26" xfId="2" applyFont="1" applyFill="1" applyBorder="1" applyAlignment="1">
      <alignment vertical="center"/>
    </xf>
    <xf numFmtId="38" fontId="29" fillId="0" borderId="36" xfId="2" applyFont="1" applyFill="1" applyBorder="1" applyAlignment="1">
      <alignment vertical="center"/>
    </xf>
    <xf numFmtId="38" fontId="29" fillId="0" borderId="18" xfId="2" applyFont="1" applyFill="1" applyBorder="1" applyAlignment="1">
      <alignment vertical="center"/>
    </xf>
    <xf numFmtId="38" fontId="29" fillId="0" borderId="11" xfId="2" applyFont="1" applyFill="1" applyBorder="1" applyAlignment="1">
      <alignment vertical="center"/>
    </xf>
    <xf numFmtId="38" fontId="29" fillId="0" borderId="7" xfId="2" applyFont="1" applyFill="1" applyBorder="1" applyAlignment="1">
      <alignment vertical="center"/>
    </xf>
    <xf numFmtId="38" fontId="29" fillId="0" borderId="59" xfId="2" applyFont="1" applyFill="1" applyBorder="1" applyAlignment="1">
      <alignment vertical="center"/>
    </xf>
    <xf numFmtId="38" fontId="7" fillId="0" borderId="19" xfId="2" applyFont="1" applyFill="1" applyBorder="1" applyAlignment="1">
      <alignment horizontal="right" vertical="center"/>
    </xf>
    <xf numFmtId="0" fontId="1" fillId="0" borderId="7" xfId="0" applyFont="1" applyBorder="1" applyAlignment="1">
      <alignment horizontal="right"/>
    </xf>
    <xf numFmtId="0" fontId="1" fillId="0" borderId="59" xfId="0" applyFont="1" applyBorder="1" applyAlignment="1">
      <alignment horizontal="right"/>
    </xf>
    <xf numFmtId="0" fontId="1" fillId="0" borderId="50" xfId="0" applyFont="1" applyBorder="1" applyAlignment="1">
      <alignment vertical="center"/>
    </xf>
    <xf numFmtId="0" fontId="1" fillId="0" borderId="62" xfId="0" applyFont="1" applyBorder="1" applyAlignment="1">
      <alignment vertical="center"/>
    </xf>
    <xf numFmtId="38" fontId="29" fillId="0" borderId="8" xfId="2" applyFont="1" applyFill="1" applyBorder="1" applyAlignment="1">
      <alignment vertical="center"/>
    </xf>
    <xf numFmtId="38" fontId="29" fillId="0" borderId="0" xfId="2" applyFont="1" applyFill="1" applyBorder="1" applyAlignment="1">
      <alignment vertical="center"/>
    </xf>
    <xf numFmtId="38" fontId="29" fillId="0" borderId="64" xfId="2" applyFont="1" applyFill="1" applyBorder="1" applyAlignment="1">
      <alignment vertical="center"/>
    </xf>
    <xf numFmtId="0" fontId="0" fillId="0" borderId="54" xfId="0" applyBorder="1" applyAlignment="1">
      <alignment vertical="center"/>
    </xf>
    <xf numFmtId="0" fontId="0" fillId="0" borderId="52" xfId="0" applyBorder="1" applyAlignment="1">
      <alignment vertical="center"/>
    </xf>
    <xf numFmtId="0" fontId="8" fillId="0" borderId="71" xfId="0" applyFont="1" applyBorder="1" applyAlignment="1">
      <alignment vertical="center" textRotation="255"/>
    </xf>
    <xf numFmtId="0" fontId="8" fillId="0" borderId="27" xfId="0" applyFont="1" applyBorder="1" applyAlignment="1">
      <alignment vertical="center"/>
    </xf>
    <xf numFmtId="0" fontId="0" fillId="0" borderId="8" xfId="0" applyBorder="1" applyAlignment="1">
      <alignment vertical="center"/>
    </xf>
    <xf numFmtId="0" fontId="0" fillId="0" borderId="64" xfId="0" applyBorder="1" applyAlignment="1">
      <alignment vertical="center"/>
    </xf>
    <xf numFmtId="176" fontId="7" fillId="0" borderId="27" xfId="2" applyNumberFormat="1" applyFont="1" applyFill="1" applyBorder="1" applyAlignment="1">
      <alignment vertical="center"/>
    </xf>
    <xf numFmtId="176" fontId="7" fillId="0" borderId="37" xfId="2" applyNumberFormat="1" applyFont="1" applyFill="1" applyBorder="1" applyAlignment="1">
      <alignment vertical="center"/>
    </xf>
    <xf numFmtId="176" fontId="7" fillId="0" borderId="32" xfId="2" applyNumberFormat="1" applyFont="1" applyFill="1" applyBorder="1" applyAlignment="1">
      <alignment vertical="center"/>
    </xf>
    <xf numFmtId="0" fontId="8" fillId="0" borderId="46" xfId="0" applyFont="1" applyBorder="1" applyAlignment="1">
      <alignment vertical="center"/>
    </xf>
    <xf numFmtId="0" fontId="8" fillId="0" borderId="66" xfId="0" applyFont="1" applyBorder="1" applyAlignment="1">
      <alignment vertical="center"/>
    </xf>
    <xf numFmtId="38" fontId="7" fillId="0" borderId="7" xfId="2" applyFont="1" applyFill="1" applyBorder="1" applyAlignment="1">
      <alignment horizontal="right" vertical="center"/>
    </xf>
    <xf numFmtId="38" fontId="7" fillId="0" borderId="59" xfId="2" applyFont="1" applyFill="1" applyBorder="1" applyAlignment="1">
      <alignment horizontal="right" vertical="center"/>
    </xf>
    <xf numFmtId="38" fontId="29" fillId="0" borderId="4" xfId="2" applyFont="1" applyFill="1" applyBorder="1" applyAlignment="1">
      <alignment vertical="center"/>
    </xf>
    <xf numFmtId="38" fontId="29" fillId="0" borderId="5" xfId="2" applyFont="1" applyFill="1" applyBorder="1" applyAlignment="1">
      <alignment vertical="center"/>
    </xf>
    <xf numFmtId="38" fontId="29" fillId="0" borderId="67" xfId="2" applyFont="1" applyFill="1" applyBorder="1" applyAlignment="1">
      <alignment vertical="center"/>
    </xf>
    <xf numFmtId="38" fontId="5" fillId="0" borderId="0" xfId="2" applyFont="1" applyAlignment="1">
      <alignment vertical="center"/>
    </xf>
    <xf numFmtId="0" fontId="0" fillId="0" borderId="50" xfId="0" applyBorder="1" applyAlignment="1">
      <alignment vertical="center"/>
    </xf>
    <xf numFmtId="0" fontId="0" fillId="0" borderId="62" xfId="0" applyBorder="1" applyAlignment="1">
      <alignment vertical="center"/>
    </xf>
    <xf numFmtId="0" fontId="25" fillId="0" borderId="54" xfId="0" applyFont="1" applyBorder="1" applyAlignment="1">
      <alignment vertical="center"/>
    </xf>
    <xf numFmtId="0" fontId="25" fillId="0" borderId="52" xfId="0" applyFont="1" applyBorder="1" applyAlignment="1">
      <alignment vertical="center"/>
    </xf>
    <xf numFmtId="0" fontId="25" fillId="0" borderId="62" xfId="0" applyFont="1" applyBorder="1" applyAlignment="1">
      <alignment vertical="center"/>
    </xf>
    <xf numFmtId="0" fontId="1" fillId="0" borderId="54" xfId="0" applyFont="1" applyBorder="1" applyAlignment="1">
      <alignment vertical="center"/>
    </xf>
    <xf numFmtId="38" fontId="7" fillId="0" borderId="37" xfId="2" applyFont="1" applyFill="1" applyBorder="1" applyAlignment="1">
      <alignment vertical="center"/>
    </xf>
    <xf numFmtId="38" fontId="7" fillId="0" borderId="32" xfId="2" applyFont="1" applyFill="1" applyBorder="1" applyAlignment="1">
      <alignment vertical="center"/>
    </xf>
    <xf numFmtId="38" fontId="7" fillId="0" borderId="27" xfId="2" applyFont="1" applyFill="1" applyBorder="1" applyAlignment="1">
      <alignment vertical="center"/>
    </xf>
    <xf numFmtId="38" fontId="29" fillId="0" borderId="27" xfId="2" applyFont="1" applyFill="1" applyBorder="1" applyAlignment="1">
      <alignment vertical="center"/>
    </xf>
    <xf numFmtId="38" fontId="29" fillId="0" borderId="37" xfId="2" applyFont="1" applyFill="1" applyBorder="1" applyAlignment="1">
      <alignment vertical="center"/>
    </xf>
    <xf numFmtId="38" fontId="29" fillId="0" borderId="32" xfId="2" applyFont="1" applyFill="1" applyBorder="1" applyAlignment="1">
      <alignment vertical="center"/>
    </xf>
    <xf numFmtId="38" fontId="7" fillId="0" borderId="23" xfId="2" applyFont="1" applyFill="1" applyBorder="1" applyAlignment="1">
      <alignment vertical="center"/>
    </xf>
    <xf numFmtId="38" fontId="8" fillId="0" borderId="60" xfId="2" applyFont="1" applyBorder="1" applyAlignment="1">
      <alignment horizontal="center" vertical="center"/>
    </xf>
    <xf numFmtId="38" fontId="8" fillId="0" borderId="1" xfId="2" applyFont="1" applyBorder="1" applyAlignment="1">
      <alignment horizontal="center" vertical="center"/>
    </xf>
    <xf numFmtId="38" fontId="8" fillId="0" borderId="61" xfId="2" applyFont="1" applyBorder="1" applyAlignment="1">
      <alignment horizontal="center" vertical="center"/>
    </xf>
    <xf numFmtId="0" fontId="7" fillId="0" borderId="52" xfId="0" applyFont="1" applyBorder="1" applyAlignment="1">
      <alignment horizontal="right" vertical="center"/>
    </xf>
    <xf numFmtId="0" fontId="5" fillId="0" borderId="0" xfId="0" applyFont="1" applyAlignment="1" applyProtection="1">
      <alignment vertical="center" shrinkToFit="1"/>
      <protection locked="0"/>
    </xf>
    <xf numFmtId="38" fontId="8" fillId="0" borderId="4" xfId="2" applyFont="1" applyBorder="1" applyAlignment="1">
      <alignment horizontal="center" vertical="center"/>
    </xf>
    <xf numFmtId="38" fontId="8" fillId="0" borderId="5" xfId="2" applyFont="1" applyBorder="1" applyAlignment="1">
      <alignment horizontal="center" vertical="center"/>
    </xf>
    <xf numFmtId="38" fontId="8" fillId="0" borderId="46" xfId="2" applyFont="1" applyBorder="1" applyAlignment="1">
      <alignment horizontal="center" vertical="center"/>
    </xf>
    <xf numFmtId="38" fontId="8" fillId="0" borderId="0" xfId="2" applyFont="1" applyBorder="1" applyAlignment="1">
      <alignment horizontal="center" vertical="center"/>
    </xf>
    <xf numFmtId="38" fontId="8" fillId="0" borderId="64" xfId="2" applyFont="1" applyBorder="1" applyAlignment="1">
      <alignment horizontal="center" vertical="center"/>
    </xf>
    <xf numFmtId="38" fontId="8" fillId="0" borderId="8" xfId="2" applyFont="1" applyBorder="1" applyAlignment="1">
      <alignment horizontal="center" vertical="center"/>
    </xf>
    <xf numFmtId="38" fontId="8" fillId="0" borderId="67" xfId="2" applyFont="1" applyBorder="1" applyAlignment="1">
      <alignment horizontal="center" vertical="center"/>
    </xf>
    <xf numFmtId="38" fontId="8" fillId="0" borderId="9" xfId="2" applyFont="1" applyBorder="1" applyAlignment="1">
      <alignment horizontal="center" vertical="center"/>
    </xf>
    <xf numFmtId="0" fontId="8" fillId="0" borderId="65" xfId="0" applyFont="1" applyBorder="1" applyAlignment="1">
      <alignment vertical="center"/>
    </xf>
    <xf numFmtId="38" fontId="29" fillId="0" borderId="25" xfId="2" applyFont="1" applyFill="1" applyBorder="1" applyAlignment="1">
      <alignment vertical="center"/>
    </xf>
    <xf numFmtId="38" fontId="29" fillId="0" borderId="2" xfId="2" applyFont="1" applyFill="1" applyBorder="1" applyAlignment="1">
      <alignment vertical="center"/>
    </xf>
    <xf numFmtId="38" fontId="29" fillId="0" borderId="31" xfId="2" applyFont="1" applyFill="1" applyBorder="1" applyAlignment="1">
      <alignment vertical="center"/>
    </xf>
    <xf numFmtId="0" fontId="1" fillId="0" borderId="8" xfId="0" applyFont="1" applyBorder="1" applyAlignment="1">
      <alignment vertical="center"/>
    </xf>
    <xf numFmtId="0" fontId="1" fillId="0" borderId="0" xfId="0" applyFont="1" applyAlignment="1">
      <alignment vertical="center"/>
    </xf>
  </cellXfs>
  <cellStyles count="9">
    <cellStyle name="パーセント" xfId="1" builtinId="5"/>
    <cellStyle name="桁区切り" xfId="2" builtinId="6"/>
    <cellStyle name="桁区切り 2" xfId="8" xr:uid="{00000000-0005-0000-0000-000002000000}"/>
    <cellStyle name="標準" xfId="0" builtinId="0"/>
    <cellStyle name="標準 2" xfId="7" xr:uid="{00000000-0005-0000-0000-000004000000}"/>
    <cellStyle name="標準_Ｐ　１６　給水原価　供給単価★" xfId="3" xr:uid="{00000000-0005-0000-0000-000005000000}"/>
    <cellStyle name="標準_Ｐ　１７　家庭用２０ｍ３★" xfId="4" xr:uid="{00000000-0005-0000-0000-000006000000}"/>
    <cellStyle name="標準_p16~17財務状況＆p40~45上水事業（その１）" xfId="5" xr:uid="{00000000-0005-0000-0000-000007000000}"/>
    <cellStyle name="未定義" xfId="6" xr:uid="{00000000-0005-0000-0000-00000C000000}"/>
  </cellStyles>
  <dxfs count="0"/>
  <tableStyles count="0" defaultTableStyle="TableStyleMedium9" defaultPivotStyle="PivotStyleLight16"/>
  <colors>
    <mruColors>
      <color rgb="FFFFCCFF"/>
      <color rgb="FF99FF99"/>
      <color rgb="FFFF99CC"/>
      <color rgb="FFCCFFCC"/>
      <color rgb="FFFFFF99"/>
      <color rgb="FF99FFCC"/>
      <color rgb="FF99FF66"/>
      <color rgb="FFFFCC66"/>
      <color rgb="FF33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ＭＳ Ｐ明朝"/>
                <a:ea typeface="ＭＳ Ｐ明朝"/>
                <a:cs typeface="ＭＳ Ｐ明朝"/>
              </a:defRPr>
            </a:pPr>
            <a:r>
              <a:rPr lang="ja-JP" altLang="en-US" sz="1075" b="0" i="0" u="none" strike="noStrike" baseline="0">
                <a:solidFill>
                  <a:srgbClr val="000000"/>
                </a:solidFill>
                <a:latin typeface="ＭＳ Ｐ明朝"/>
                <a:ea typeface="ＭＳ Ｐ明朝"/>
              </a:rPr>
              <a:t>図－１２　料金回収率（供給単価／給水原価</a:t>
            </a:r>
            <a:r>
              <a:rPr lang="en-US" altLang="ja-JP" sz="1075" b="0" i="0" u="none" strike="noStrike" baseline="0">
                <a:solidFill>
                  <a:srgbClr val="000000"/>
                </a:solidFill>
                <a:latin typeface="ＭＳ Ｐ明朝"/>
                <a:ea typeface="ＭＳ Ｐ明朝"/>
              </a:rPr>
              <a:t>×</a:t>
            </a:r>
            <a:r>
              <a:rPr lang="ja-JP" altLang="en-US" sz="1075" b="0" i="0" u="none" strike="noStrike" baseline="0">
                <a:solidFill>
                  <a:srgbClr val="000000"/>
                </a:solidFill>
                <a:latin typeface="ＭＳ Ｐ明朝"/>
                <a:ea typeface="ＭＳ Ｐ明朝"/>
              </a:rPr>
              <a:t>１００）の推移</a:t>
            </a:r>
          </a:p>
        </c:rich>
      </c:tx>
      <c:layout>
        <c:manualLayout>
          <c:xMode val="edge"/>
          <c:yMode val="edge"/>
          <c:x val="8.0515297906602248E-3"/>
          <c:y val="2.0408163265306142E-2"/>
        </c:manualLayout>
      </c:layout>
      <c:overlay val="0"/>
      <c:spPr>
        <a:noFill/>
        <a:ln w="25400">
          <a:noFill/>
        </a:ln>
      </c:spPr>
    </c:title>
    <c:autoTitleDeleted val="0"/>
    <c:plotArea>
      <c:layout>
        <c:manualLayout>
          <c:layoutTarget val="inner"/>
          <c:xMode val="edge"/>
          <c:yMode val="edge"/>
          <c:x val="7.7294807541401833E-2"/>
          <c:y val="0.15816326530612831"/>
          <c:w val="0.90016244615924057"/>
          <c:h val="0.71683673469390063"/>
        </c:manualLayout>
      </c:layout>
      <c:lineChart>
        <c:grouping val="standard"/>
        <c:varyColors val="0"/>
        <c:ser>
          <c:idx val="3"/>
          <c:order val="0"/>
          <c:tx>
            <c:v>千葉県</c:v>
          </c:tx>
          <c:spPr>
            <a:ln w="12700">
              <a:solidFill>
                <a:srgbClr val="993300"/>
              </a:solidFill>
              <a:prstDash val="solid"/>
            </a:ln>
          </c:spPr>
          <c:marker>
            <c:symbol val="diamond"/>
            <c:size val="5"/>
            <c:spPr>
              <a:solidFill>
                <a:srgbClr val="993300"/>
              </a:solidFill>
              <a:ln>
                <a:solidFill>
                  <a:srgbClr val="993300"/>
                </a:solidFill>
                <a:prstDash val="solid"/>
              </a:ln>
            </c:spPr>
          </c:marker>
          <c:cat>
            <c:strRef>
              <c:f>('Ｐ２２'!$G$32,'Ｐ２２'!$K$32,'Ｐ２２'!$O$32,'Ｐ２２'!$S$32,'Ｐ２２'!$W$32,'Ｐ２２'!$AA$32,'Ｐ２２'!$AE$32,'Ｐ２２'!$AI$32,'Ｐ２２'!$AM$32,'Ｐ２２'!$AQ$32,'Ｐ２２'!$AU$32,'Ｐ２２'!$AY$32,'Ｐ２２'!$BC$32)</c:f>
              <c:strCache>
                <c:ptCount val="13"/>
                <c:pt idx="0">
                  <c:v>S55</c:v>
                </c:pt>
                <c:pt idx="1">
                  <c:v>S60</c:v>
                </c:pt>
                <c:pt idx="2">
                  <c:v>H2</c:v>
                </c:pt>
                <c:pt idx="3">
                  <c:v>H7</c:v>
                </c:pt>
                <c:pt idx="4">
                  <c:v>H12</c:v>
                </c:pt>
                <c:pt idx="5">
                  <c:v>H1７</c:v>
                </c:pt>
                <c:pt idx="6">
                  <c:v>H22</c:v>
                </c:pt>
                <c:pt idx="7">
                  <c:v>H27</c:v>
                </c:pt>
                <c:pt idx="8">
                  <c:v>H29</c:v>
                </c:pt>
                <c:pt idx="9">
                  <c:v>H30</c:v>
                </c:pt>
                <c:pt idx="10">
                  <c:v>R元</c:v>
                </c:pt>
                <c:pt idx="11">
                  <c:v>R2</c:v>
                </c:pt>
                <c:pt idx="12">
                  <c:v>R3</c:v>
                </c:pt>
              </c:strCache>
            </c:strRef>
          </c:cat>
          <c:val>
            <c:numRef>
              <c:f>('Ｐ２２'!$G$35,'Ｐ２２'!$K$35,'Ｐ２２'!$O$35,'Ｐ２２'!$S$35,'Ｐ２２'!$W$35,'Ｐ２２'!$AA$35,'Ｐ２２'!$AE$35,'Ｐ２２'!$AI$35,'Ｐ２２'!$AM$35,'Ｐ２２'!$AQ$35,'Ｐ２２'!$AU$35,'Ｐ２２'!$AY$35,'Ｐ２２'!$BC$35)</c:f>
              <c:numCache>
                <c:formatCode>0.0%</c:formatCode>
                <c:ptCount val="13"/>
                <c:pt idx="0">
                  <c:v>0.74564508293427711</c:v>
                </c:pt>
                <c:pt idx="1">
                  <c:v>0.83007448789571692</c:v>
                </c:pt>
                <c:pt idx="2">
                  <c:v>0.92214405711885772</c:v>
                </c:pt>
                <c:pt idx="3">
                  <c:v>0.80993940490187222</c:v>
                </c:pt>
                <c:pt idx="4">
                  <c:v>0.86877298562353722</c:v>
                </c:pt>
                <c:pt idx="5">
                  <c:v>0.92295771529776394</c:v>
                </c:pt>
                <c:pt idx="6">
                  <c:v>0.98111575609052903</c:v>
                </c:pt>
                <c:pt idx="7">
                  <c:v>1.0089999999999999</c:v>
                </c:pt>
                <c:pt idx="8">
                  <c:v>1.027550184350676</c:v>
                </c:pt>
                <c:pt idx="9">
                  <c:v>1.0225922729349646</c:v>
                </c:pt>
                <c:pt idx="10">
                  <c:v>1.0033443146650693</c:v>
                </c:pt>
                <c:pt idx="11">
                  <c:v>1.0030145105252402</c:v>
                </c:pt>
                <c:pt idx="12">
                  <c:v>0.9988341443633415</c:v>
                </c:pt>
              </c:numCache>
            </c:numRef>
          </c:val>
          <c:smooth val="0"/>
          <c:extLst>
            <c:ext xmlns:c16="http://schemas.microsoft.com/office/drawing/2014/chart" uri="{C3380CC4-5D6E-409C-BE32-E72D297353CC}">
              <c16:uniqueId val="{00000000-6A6B-465C-97B6-989BB984367D}"/>
            </c:ext>
          </c:extLst>
        </c:ser>
        <c:ser>
          <c:idx val="1"/>
          <c:order val="1"/>
          <c:tx>
            <c:v>全国</c:v>
          </c:tx>
          <c:spPr>
            <a:ln w="12700">
              <a:solidFill>
                <a:srgbClr val="0000FF"/>
              </a:solidFill>
              <a:prstDash val="sysDash"/>
            </a:ln>
          </c:spPr>
          <c:marker>
            <c:symbol val="circle"/>
            <c:size val="4"/>
            <c:spPr>
              <a:solidFill>
                <a:srgbClr val="0000FF"/>
              </a:solidFill>
              <a:ln>
                <a:solidFill>
                  <a:srgbClr val="0000FF"/>
                </a:solidFill>
                <a:prstDash val="solid"/>
              </a:ln>
            </c:spPr>
          </c:marker>
          <c:cat>
            <c:strRef>
              <c:f>('Ｐ２２'!$G$32,'Ｐ２２'!$K$32,'Ｐ２２'!$O$32,'Ｐ２２'!$S$32,'Ｐ２２'!$W$32,'Ｐ２２'!$AA$32,'Ｐ２２'!$AE$32,'Ｐ２２'!$AI$32,'Ｐ２２'!$AM$32,'Ｐ２２'!$AQ$32,'Ｐ２２'!$AU$32,'Ｐ２２'!$AY$32,'Ｐ２２'!$BC$32)</c:f>
              <c:strCache>
                <c:ptCount val="13"/>
                <c:pt idx="0">
                  <c:v>S55</c:v>
                </c:pt>
                <c:pt idx="1">
                  <c:v>S60</c:v>
                </c:pt>
                <c:pt idx="2">
                  <c:v>H2</c:v>
                </c:pt>
                <c:pt idx="3">
                  <c:v>H7</c:v>
                </c:pt>
                <c:pt idx="4">
                  <c:v>H12</c:v>
                </c:pt>
                <c:pt idx="5">
                  <c:v>H1７</c:v>
                </c:pt>
                <c:pt idx="6">
                  <c:v>H22</c:v>
                </c:pt>
                <c:pt idx="7">
                  <c:v>H27</c:v>
                </c:pt>
                <c:pt idx="8">
                  <c:v>H29</c:v>
                </c:pt>
                <c:pt idx="9">
                  <c:v>H30</c:v>
                </c:pt>
                <c:pt idx="10">
                  <c:v>R元</c:v>
                </c:pt>
                <c:pt idx="11">
                  <c:v>R2</c:v>
                </c:pt>
                <c:pt idx="12">
                  <c:v>R3</c:v>
                </c:pt>
              </c:strCache>
            </c:strRef>
          </c:cat>
          <c:val>
            <c:numRef>
              <c:f>('Ｐ２２'!$G$38,'Ｐ２２'!$K$38,'Ｐ２２'!$O$38,'Ｐ２２'!$S$38,'Ｐ２２'!$W$38,'Ｐ２２'!$AA$38,'Ｐ２２'!$AE$38,'Ｐ２２'!$AI$38,'Ｐ２２'!$AM$38,'Ｐ２２'!$AQ$38,'Ｐ２２'!$AU$38,'Ｐ２２'!$AY$38)</c:f>
              <c:numCache>
                <c:formatCode>0.0%</c:formatCode>
                <c:ptCount val="12"/>
                <c:pt idx="0">
                  <c:v>0.82904257109204116</c:v>
                </c:pt>
                <c:pt idx="1">
                  <c:v>0.93607086451967314</c:v>
                </c:pt>
                <c:pt idx="2">
                  <c:v>0.93063015852220621</c:v>
                </c:pt>
                <c:pt idx="3">
                  <c:v>0.90249999999999997</c:v>
                </c:pt>
                <c:pt idx="4">
                  <c:v>0.94667251879080483</c:v>
                </c:pt>
                <c:pt idx="5">
                  <c:v>0.97479692889729608</c:v>
                </c:pt>
                <c:pt idx="6">
                  <c:v>1.0046915725456125</c:v>
                </c:pt>
                <c:pt idx="7">
                  <c:v>1.0489999999999999</c:v>
                </c:pt>
                <c:pt idx="8">
                  <c:v>1.042</c:v>
                </c:pt>
                <c:pt idx="9">
                  <c:v>1.038</c:v>
                </c:pt>
                <c:pt idx="10">
                  <c:v>1.032</c:v>
                </c:pt>
                <c:pt idx="11">
                  <c:v>1.0009999999999999</c:v>
                </c:pt>
              </c:numCache>
            </c:numRef>
          </c:val>
          <c:smooth val="0"/>
          <c:extLst>
            <c:ext xmlns:c16="http://schemas.microsoft.com/office/drawing/2014/chart" uri="{C3380CC4-5D6E-409C-BE32-E72D297353CC}">
              <c16:uniqueId val="{00000001-6A6B-465C-97B6-989BB984367D}"/>
            </c:ext>
          </c:extLst>
        </c:ser>
        <c:dLbls>
          <c:showLegendKey val="0"/>
          <c:showVal val="0"/>
          <c:showCatName val="0"/>
          <c:showSerName val="0"/>
          <c:showPercent val="0"/>
          <c:showBubbleSize val="0"/>
        </c:dLbls>
        <c:marker val="1"/>
        <c:smooth val="0"/>
        <c:axId val="74945664"/>
        <c:axId val="74947968"/>
      </c:lineChart>
      <c:catAx>
        <c:axId val="74945664"/>
        <c:scaling>
          <c:orientation val="minMax"/>
        </c:scaling>
        <c:delete val="0"/>
        <c:axPos val="b"/>
        <c:title>
          <c:tx>
            <c:rich>
              <a:bodyPr/>
              <a:lstStyle/>
              <a:p>
                <a:pPr>
                  <a:defRPr sz="875" b="0" i="0" u="none" strike="noStrike" baseline="0">
                    <a:solidFill>
                      <a:srgbClr val="000000"/>
                    </a:solidFill>
                    <a:latin typeface="ＭＳ Ｐ明朝"/>
                    <a:ea typeface="ＭＳ Ｐ明朝"/>
                    <a:cs typeface="ＭＳ Ｐ明朝"/>
                  </a:defRPr>
                </a:pPr>
                <a:r>
                  <a:rPr lang="ja-JP" altLang="en-US"/>
                  <a:t>年度</a:t>
                </a:r>
              </a:p>
            </c:rich>
          </c:tx>
          <c:layout>
            <c:manualLayout>
              <c:xMode val="edge"/>
              <c:yMode val="edge"/>
              <c:x val="0.50402661020029504"/>
              <c:y val="0.94132653061224458"/>
            </c:manualLayout>
          </c:layout>
          <c:overlay val="0"/>
          <c:spPr>
            <a:noFill/>
            <a:ln w="25400">
              <a:noFill/>
            </a:ln>
          </c:spPr>
        </c:title>
        <c:numFmt formatCode="General" sourceLinked="1"/>
        <c:majorTickMark val="in"/>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ＭＳ Ｐ明朝"/>
                <a:ea typeface="ＭＳ Ｐ明朝"/>
                <a:cs typeface="ＭＳ Ｐ明朝"/>
              </a:defRPr>
            </a:pPr>
            <a:endParaRPr lang="ja-JP"/>
          </a:p>
        </c:txPr>
        <c:crossAx val="74947968"/>
        <c:crosses val="autoZero"/>
        <c:auto val="1"/>
        <c:lblAlgn val="ctr"/>
        <c:lblOffset val="100"/>
        <c:tickLblSkip val="1"/>
        <c:tickMarkSkip val="1"/>
        <c:noMultiLvlLbl val="0"/>
      </c:catAx>
      <c:valAx>
        <c:axId val="74947968"/>
        <c:scaling>
          <c:orientation val="minMax"/>
        </c:scaling>
        <c:delete val="0"/>
        <c:axPos val="l"/>
        <c:majorGridlines>
          <c:spPr>
            <a:ln w="3175">
              <a:solidFill>
                <a:srgbClr val="000000"/>
              </a:solidFill>
              <a:prstDash val="solid"/>
            </a:ln>
          </c:spPr>
        </c:majorGridlines>
        <c:numFmt formatCode="0%" sourceLinked="0"/>
        <c:majorTickMark val="in"/>
        <c:minorTickMark val="in"/>
        <c:tickLblPos val="nextTo"/>
        <c:spPr>
          <a:ln w="3175">
            <a:solidFill>
              <a:srgbClr val="000000"/>
            </a:solidFill>
            <a:prstDash val="solid"/>
          </a:ln>
        </c:spPr>
        <c:txPr>
          <a:bodyPr rot="0" vert="horz"/>
          <a:lstStyle/>
          <a:p>
            <a:pPr>
              <a:defRPr sz="875" b="0" i="0" u="none" strike="noStrike" baseline="0">
                <a:solidFill>
                  <a:srgbClr val="000000"/>
                </a:solidFill>
                <a:latin typeface="ＭＳ Ｐ明朝"/>
                <a:ea typeface="ＭＳ Ｐ明朝"/>
                <a:cs typeface="ＭＳ Ｐ明朝"/>
              </a:defRPr>
            </a:pPr>
            <a:endParaRPr lang="ja-JP"/>
          </a:p>
        </c:txPr>
        <c:crossAx val="74945664"/>
        <c:crosses val="autoZero"/>
        <c:crossBetween val="between"/>
        <c:majorUnit val="0.2"/>
        <c:minorUnit val="0.1"/>
      </c:valAx>
      <c:spPr>
        <a:noFill/>
        <a:ln w="12700">
          <a:solidFill>
            <a:srgbClr val="000000"/>
          </a:solidFill>
          <a:prstDash val="solid"/>
        </a:ln>
      </c:spPr>
    </c:plotArea>
    <c:legend>
      <c:legendPos val="r"/>
      <c:layout>
        <c:manualLayout>
          <c:xMode val="edge"/>
          <c:yMode val="edge"/>
          <c:x val="0.38808441215380979"/>
          <c:y val="8.673469387755102E-2"/>
          <c:w val="0.25925959738124532"/>
          <c:h val="4.5918367346938924E-2"/>
        </c:manualLayout>
      </c:layout>
      <c:overlay val="0"/>
      <c:spPr>
        <a:solidFill>
          <a:srgbClr val="FFFFFF"/>
        </a:solidFill>
        <a:ln w="25400">
          <a:noFill/>
        </a:ln>
      </c:spPr>
      <c:txPr>
        <a:bodyPr/>
        <a:lstStyle/>
        <a:p>
          <a:pPr>
            <a:defRPr sz="805" b="0" i="0" u="none" strike="noStrike" baseline="0">
              <a:solidFill>
                <a:srgbClr val="000000"/>
              </a:solidFill>
              <a:latin typeface="ＭＳ Ｐ明朝"/>
              <a:ea typeface="ＭＳ Ｐ明朝"/>
              <a:cs typeface="ＭＳ Ｐ明朝"/>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明朝"/>
          <a:ea typeface="ＭＳ Ｐ明朝"/>
          <a:cs typeface="ＭＳ Ｐ明朝"/>
        </a:defRPr>
      </a:pPr>
      <a:endParaRPr lang="ja-JP"/>
    </a:p>
  </c:txPr>
  <c:printSettings>
    <c:headerFooter alignWithMargins="0"/>
    <c:pageMargins b="0.98399999999999999" l="0.78700000000000003" r="0.78700000000000003" t="0.98399999999999999" header="0.51200000000000001" footer="0.51200000000000001"/>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50" b="0" i="0" u="none" strike="noStrike" baseline="0">
                <a:solidFill>
                  <a:srgbClr val="000000"/>
                </a:solidFill>
                <a:latin typeface="ＭＳ Ｐ明朝"/>
                <a:ea typeface="ＭＳ Ｐ明朝"/>
                <a:cs typeface="ＭＳ Ｐ明朝"/>
              </a:defRPr>
            </a:pPr>
            <a:r>
              <a:rPr lang="ja-JP" altLang="en-US"/>
              <a:t>図－１３　資本的支出の推移</a:t>
            </a:r>
          </a:p>
        </c:rich>
      </c:tx>
      <c:layout>
        <c:manualLayout>
          <c:xMode val="edge"/>
          <c:yMode val="edge"/>
          <c:x val="7.9744816586921913E-3"/>
          <c:y val="2.2471910112361528E-2"/>
        </c:manualLayout>
      </c:layout>
      <c:overlay val="0"/>
      <c:spPr>
        <a:noFill/>
        <a:ln w="25400">
          <a:noFill/>
        </a:ln>
      </c:spPr>
    </c:title>
    <c:autoTitleDeleted val="0"/>
    <c:plotArea>
      <c:layout>
        <c:manualLayout>
          <c:layoutTarget val="inner"/>
          <c:xMode val="edge"/>
          <c:yMode val="edge"/>
          <c:x val="0.11323781592313339"/>
          <c:y val="0.16011235955056191"/>
          <c:w val="0.85167596764722864"/>
          <c:h val="0.7528089887640449"/>
        </c:manualLayout>
      </c:layout>
      <c:barChart>
        <c:barDir val="col"/>
        <c:grouping val="stacked"/>
        <c:varyColors val="0"/>
        <c:ser>
          <c:idx val="0"/>
          <c:order val="0"/>
          <c:tx>
            <c:strRef>
              <c:f>'Ｐ２７'!$C$18</c:f>
              <c:strCache>
                <c:ptCount val="1"/>
                <c:pt idx="0">
                  <c:v>新設・拡張事業費</c:v>
                </c:pt>
              </c:strCache>
            </c:strRef>
          </c:tx>
          <c:spPr>
            <a:solidFill>
              <a:srgbClr val="9999FF"/>
            </a:solidFill>
            <a:ln w="12700">
              <a:solidFill>
                <a:srgbClr val="000000"/>
              </a:solidFill>
              <a:prstDash val="solid"/>
            </a:ln>
          </c:spPr>
          <c:invertIfNegative val="0"/>
          <c:cat>
            <c:strRef>
              <c:f>('Ｐ２７'!$K$17,'Ｐ２７'!$N$17,'Ｐ２７'!$Q$17,'Ｐ２７'!$T$17,'Ｐ２７'!$W$17,'Ｐ２７'!$Z$17,'Ｐ２７'!$AC$17,'Ｐ２７'!$AF$17,'Ｐ２７'!$AI$17,'Ｐ２７'!$AL$17,'Ｐ２７'!$AO$17)</c:f>
              <c:strCache>
                <c:ptCount val="11"/>
                <c:pt idx="0">
                  <c:v>H23</c:v>
                </c:pt>
                <c:pt idx="1">
                  <c:v>H24</c:v>
                </c:pt>
                <c:pt idx="2">
                  <c:v>H25</c:v>
                </c:pt>
                <c:pt idx="3">
                  <c:v>H26</c:v>
                </c:pt>
                <c:pt idx="4">
                  <c:v>H27</c:v>
                </c:pt>
                <c:pt idx="5">
                  <c:v>H28</c:v>
                </c:pt>
                <c:pt idx="6">
                  <c:v>H29</c:v>
                </c:pt>
                <c:pt idx="7">
                  <c:v>H30</c:v>
                </c:pt>
                <c:pt idx="8">
                  <c:v>R元</c:v>
                </c:pt>
                <c:pt idx="9">
                  <c:v>R2</c:v>
                </c:pt>
                <c:pt idx="10">
                  <c:v>R3</c:v>
                </c:pt>
              </c:strCache>
            </c:strRef>
          </c:cat>
          <c:val>
            <c:numRef>
              <c:f>('Ｐ２７'!$K$18,'Ｐ２７'!$N$18,'Ｐ２７'!$Q$18,'Ｐ２７'!$T$18,'Ｐ２７'!$W$18,'Ｐ２７'!$Z$18,'Ｐ２７'!$AC$18,'Ｐ２７'!$AF$18,'Ｐ２７'!$AI$18,'Ｐ２７'!$AL$18,'Ｐ２７'!$AO$18)</c:f>
              <c:numCache>
                <c:formatCode>#,##0_);[Red]\(#,##0\)</c:formatCode>
                <c:ptCount val="11"/>
                <c:pt idx="0">
                  <c:v>18351</c:v>
                </c:pt>
                <c:pt idx="1">
                  <c:v>13718</c:v>
                </c:pt>
                <c:pt idx="2">
                  <c:v>18445</c:v>
                </c:pt>
                <c:pt idx="3">
                  <c:v>11938</c:v>
                </c:pt>
                <c:pt idx="4">
                  <c:v>8732</c:v>
                </c:pt>
                <c:pt idx="5">
                  <c:v>9990</c:v>
                </c:pt>
                <c:pt idx="6">
                  <c:v>11710</c:v>
                </c:pt>
                <c:pt idx="7">
                  <c:v>9516</c:v>
                </c:pt>
                <c:pt idx="8">
                  <c:v>8220</c:v>
                </c:pt>
                <c:pt idx="9">
                  <c:v>6000</c:v>
                </c:pt>
                <c:pt idx="10">
                  <c:v>2758</c:v>
                </c:pt>
              </c:numCache>
            </c:numRef>
          </c:val>
          <c:extLst>
            <c:ext xmlns:c16="http://schemas.microsoft.com/office/drawing/2014/chart" uri="{C3380CC4-5D6E-409C-BE32-E72D297353CC}">
              <c16:uniqueId val="{00000000-3A0B-4D40-B921-2CCDC1C4157A}"/>
            </c:ext>
          </c:extLst>
        </c:ser>
        <c:ser>
          <c:idx val="1"/>
          <c:order val="1"/>
          <c:tx>
            <c:strRef>
              <c:f>'Ｐ２７'!$C$19</c:f>
              <c:strCache>
                <c:ptCount val="1"/>
                <c:pt idx="0">
                  <c:v>改良事業費</c:v>
                </c:pt>
              </c:strCache>
            </c:strRef>
          </c:tx>
          <c:spPr>
            <a:solidFill>
              <a:srgbClr val="993366"/>
            </a:solidFill>
            <a:ln w="12700">
              <a:solidFill>
                <a:srgbClr val="000000"/>
              </a:solidFill>
              <a:prstDash val="solid"/>
            </a:ln>
          </c:spPr>
          <c:invertIfNegative val="0"/>
          <c:cat>
            <c:strRef>
              <c:f>('Ｐ２７'!$K$17,'Ｐ２７'!$N$17,'Ｐ２７'!$Q$17,'Ｐ２７'!$T$17,'Ｐ２７'!$W$17,'Ｐ２７'!$Z$17,'Ｐ２７'!$AC$17,'Ｐ２７'!$AF$17,'Ｐ２７'!$AI$17,'Ｐ２７'!$AL$17,'Ｐ２７'!$AO$17)</c:f>
              <c:strCache>
                <c:ptCount val="11"/>
                <c:pt idx="0">
                  <c:v>H23</c:v>
                </c:pt>
                <c:pt idx="1">
                  <c:v>H24</c:v>
                </c:pt>
                <c:pt idx="2">
                  <c:v>H25</c:v>
                </c:pt>
                <c:pt idx="3">
                  <c:v>H26</c:v>
                </c:pt>
                <c:pt idx="4">
                  <c:v>H27</c:v>
                </c:pt>
                <c:pt idx="5">
                  <c:v>H28</c:v>
                </c:pt>
                <c:pt idx="6">
                  <c:v>H29</c:v>
                </c:pt>
                <c:pt idx="7">
                  <c:v>H30</c:v>
                </c:pt>
                <c:pt idx="8">
                  <c:v>R元</c:v>
                </c:pt>
                <c:pt idx="9">
                  <c:v>R2</c:v>
                </c:pt>
                <c:pt idx="10">
                  <c:v>R3</c:v>
                </c:pt>
              </c:strCache>
            </c:strRef>
          </c:cat>
          <c:val>
            <c:numRef>
              <c:f>('Ｐ２７'!$K$19,'Ｐ２７'!$N$19,'Ｐ２７'!$Q$19,'Ｐ２７'!$T$19,'Ｐ２７'!$W$19,'Ｐ２７'!$Z$19,'Ｐ２７'!$AC$19,'Ｐ２７'!$AF$19,'Ｐ２７'!$AI$19,'Ｐ２７'!$AL$19,'Ｐ２７'!$AO$19)</c:f>
              <c:numCache>
                <c:formatCode>#,##0_);[Red]\(#,##0\)</c:formatCode>
                <c:ptCount val="11"/>
                <c:pt idx="0">
                  <c:v>36355</c:v>
                </c:pt>
                <c:pt idx="1">
                  <c:v>37953</c:v>
                </c:pt>
                <c:pt idx="2">
                  <c:v>41655</c:v>
                </c:pt>
                <c:pt idx="3">
                  <c:v>48013</c:v>
                </c:pt>
                <c:pt idx="4">
                  <c:v>51786</c:v>
                </c:pt>
                <c:pt idx="5">
                  <c:v>60566</c:v>
                </c:pt>
                <c:pt idx="6">
                  <c:v>57285</c:v>
                </c:pt>
                <c:pt idx="7">
                  <c:v>66960</c:v>
                </c:pt>
                <c:pt idx="8">
                  <c:v>68060</c:v>
                </c:pt>
                <c:pt idx="9">
                  <c:v>82914</c:v>
                </c:pt>
                <c:pt idx="10">
                  <c:v>76323</c:v>
                </c:pt>
              </c:numCache>
            </c:numRef>
          </c:val>
          <c:extLst>
            <c:ext xmlns:c16="http://schemas.microsoft.com/office/drawing/2014/chart" uri="{C3380CC4-5D6E-409C-BE32-E72D297353CC}">
              <c16:uniqueId val="{00000001-3A0B-4D40-B921-2CCDC1C4157A}"/>
            </c:ext>
          </c:extLst>
        </c:ser>
        <c:ser>
          <c:idx val="2"/>
          <c:order val="2"/>
          <c:tx>
            <c:strRef>
              <c:f>'Ｐ２７'!$C$20</c:f>
              <c:strCache>
                <c:ptCount val="1"/>
                <c:pt idx="0">
                  <c:v>企業債償還金</c:v>
                </c:pt>
              </c:strCache>
            </c:strRef>
          </c:tx>
          <c:spPr>
            <a:solidFill>
              <a:srgbClr val="FFFFCC"/>
            </a:solidFill>
            <a:ln w="12700">
              <a:solidFill>
                <a:srgbClr val="000000"/>
              </a:solidFill>
              <a:prstDash val="solid"/>
            </a:ln>
          </c:spPr>
          <c:invertIfNegative val="0"/>
          <c:cat>
            <c:strRef>
              <c:f>('Ｐ２７'!$K$17,'Ｐ２７'!$N$17,'Ｐ２７'!$Q$17,'Ｐ２７'!$T$17,'Ｐ２７'!$W$17,'Ｐ２７'!$Z$17,'Ｐ２７'!$AC$17,'Ｐ２７'!$AF$17,'Ｐ２７'!$AI$17,'Ｐ２７'!$AL$17,'Ｐ２７'!$AO$17)</c:f>
              <c:strCache>
                <c:ptCount val="11"/>
                <c:pt idx="0">
                  <c:v>H23</c:v>
                </c:pt>
                <c:pt idx="1">
                  <c:v>H24</c:v>
                </c:pt>
                <c:pt idx="2">
                  <c:v>H25</c:v>
                </c:pt>
                <c:pt idx="3">
                  <c:v>H26</c:v>
                </c:pt>
                <c:pt idx="4">
                  <c:v>H27</c:v>
                </c:pt>
                <c:pt idx="5">
                  <c:v>H28</c:v>
                </c:pt>
                <c:pt idx="6">
                  <c:v>H29</c:v>
                </c:pt>
                <c:pt idx="7">
                  <c:v>H30</c:v>
                </c:pt>
                <c:pt idx="8">
                  <c:v>R元</c:v>
                </c:pt>
                <c:pt idx="9">
                  <c:v>R2</c:v>
                </c:pt>
                <c:pt idx="10">
                  <c:v>R3</c:v>
                </c:pt>
              </c:strCache>
            </c:strRef>
          </c:cat>
          <c:val>
            <c:numRef>
              <c:f>('Ｐ２７'!$K$20,'Ｐ２７'!$N$20,'Ｐ２７'!$Q$20,'Ｐ２７'!$T$20,'Ｐ２７'!$W$20,'Ｐ２７'!$Z$20,'Ｐ２７'!$AC$20,'Ｐ２７'!$AF$20,'Ｐ２７'!$AI$20,'Ｐ２７'!$AL$20,'Ｐ２７'!$AO$20)</c:f>
              <c:numCache>
                <c:formatCode>#,##0_);[Red]\(#,##0\)</c:formatCode>
                <c:ptCount val="11"/>
                <c:pt idx="0">
                  <c:v>29996</c:v>
                </c:pt>
                <c:pt idx="1">
                  <c:v>30381</c:v>
                </c:pt>
                <c:pt idx="2">
                  <c:v>46221</c:v>
                </c:pt>
                <c:pt idx="3">
                  <c:v>27873</c:v>
                </c:pt>
                <c:pt idx="4">
                  <c:v>28051</c:v>
                </c:pt>
                <c:pt idx="5">
                  <c:v>28298</c:v>
                </c:pt>
                <c:pt idx="6">
                  <c:v>28486</c:v>
                </c:pt>
                <c:pt idx="7">
                  <c:v>27742</c:v>
                </c:pt>
                <c:pt idx="8">
                  <c:v>26582</c:v>
                </c:pt>
                <c:pt idx="9">
                  <c:v>27309</c:v>
                </c:pt>
                <c:pt idx="10">
                  <c:v>28159</c:v>
                </c:pt>
              </c:numCache>
            </c:numRef>
          </c:val>
          <c:extLst>
            <c:ext xmlns:c16="http://schemas.microsoft.com/office/drawing/2014/chart" uri="{C3380CC4-5D6E-409C-BE32-E72D297353CC}">
              <c16:uniqueId val="{00000002-3A0B-4D40-B921-2CCDC1C4157A}"/>
            </c:ext>
          </c:extLst>
        </c:ser>
        <c:ser>
          <c:idx val="3"/>
          <c:order val="3"/>
          <c:tx>
            <c:strRef>
              <c:f>'Ｐ２７'!$C$21</c:f>
              <c:strCache>
                <c:ptCount val="1"/>
                <c:pt idx="0">
                  <c:v>その他</c:v>
                </c:pt>
              </c:strCache>
            </c:strRef>
          </c:tx>
          <c:spPr>
            <a:pattFill prst="trellis">
              <a:fgClr>
                <a:srgbClr val="00FFFF"/>
              </a:fgClr>
              <a:bgClr>
                <a:srgbClr val="CCFFFF"/>
              </a:bgClr>
            </a:pattFill>
            <a:ln w="12700">
              <a:solidFill>
                <a:srgbClr val="000000"/>
              </a:solidFill>
              <a:prstDash val="solid"/>
            </a:ln>
          </c:spPr>
          <c:invertIfNegative val="0"/>
          <c:cat>
            <c:strRef>
              <c:f>('Ｐ２７'!$K$17,'Ｐ２７'!$N$17,'Ｐ２７'!$Q$17,'Ｐ２７'!$T$17,'Ｐ２７'!$W$17,'Ｐ２７'!$Z$17,'Ｐ２７'!$AC$17,'Ｐ２７'!$AF$17,'Ｐ２７'!$AI$17,'Ｐ２７'!$AL$17,'Ｐ２７'!$AO$17)</c:f>
              <c:strCache>
                <c:ptCount val="11"/>
                <c:pt idx="0">
                  <c:v>H23</c:v>
                </c:pt>
                <c:pt idx="1">
                  <c:v>H24</c:v>
                </c:pt>
                <c:pt idx="2">
                  <c:v>H25</c:v>
                </c:pt>
                <c:pt idx="3">
                  <c:v>H26</c:v>
                </c:pt>
                <c:pt idx="4">
                  <c:v>H27</c:v>
                </c:pt>
                <c:pt idx="5">
                  <c:v>H28</c:v>
                </c:pt>
                <c:pt idx="6">
                  <c:v>H29</c:v>
                </c:pt>
                <c:pt idx="7">
                  <c:v>H30</c:v>
                </c:pt>
                <c:pt idx="8">
                  <c:v>R元</c:v>
                </c:pt>
                <c:pt idx="9">
                  <c:v>R2</c:v>
                </c:pt>
                <c:pt idx="10">
                  <c:v>R3</c:v>
                </c:pt>
              </c:strCache>
            </c:strRef>
          </c:cat>
          <c:val>
            <c:numRef>
              <c:f>('Ｐ２７'!$K$21,'Ｐ２７'!$N$21,'Ｐ２７'!$Q$21,'Ｐ２７'!$T$21,'Ｐ２７'!$W$21,'Ｐ２７'!$Z$21,'Ｐ２７'!$AC$21,'Ｐ２７'!$AF$21,'Ｐ２７'!$AI$21,'Ｐ２７'!$AL$21,'Ｐ２７'!$AO$21)</c:f>
              <c:numCache>
                <c:formatCode>#,##0_);[Red]\(#,##0\)</c:formatCode>
                <c:ptCount val="11"/>
                <c:pt idx="0">
                  <c:v>13507</c:v>
                </c:pt>
                <c:pt idx="1">
                  <c:v>7709</c:v>
                </c:pt>
                <c:pt idx="2">
                  <c:v>4072</c:v>
                </c:pt>
                <c:pt idx="3">
                  <c:v>5429</c:v>
                </c:pt>
                <c:pt idx="4">
                  <c:v>1762</c:v>
                </c:pt>
                <c:pt idx="5">
                  <c:v>2011</c:v>
                </c:pt>
                <c:pt idx="6">
                  <c:v>3640</c:v>
                </c:pt>
                <c:pt idx="7">
                  <c:v>1983</c:v>
                </c:pt>
                <c:pt idx="8">
                  <c:v>2475</c:v>
                </c:pt>
                <c:pt idx="9">
                  <c:v>3395</c:v>
                </c:pt>
                <c:pt idx="10">
                  <c:v>1821</c:v>
                </c:pt>
              </c:numCache>
            </c:numRef>
          </c:val>
          <c:extLst>
            <c:ext xmlns:c16="http://schemas.microsoft.com/office/drawing/2014/chart" uri="{C3380CC4-5D6E-409C-BE32-E72D297353CC}">
              <c16:uniqueId val="{00000003-3A0B-4D40-B921-2CCDC1C4157A}"/>
            </c:ext>
          </c:extLst>
        </c:ser>
        <c:dLbls>
          <c:showLegendKey val="0"/>
          <c:showVal val="0"/>
          <c:showCatName val="0"/>
          <c:showSerName val="0"/>
          <c:showPercent val="0"/>
          <c:showBubbleSize val="0"/>
        </c:dLbls>
        <c:gapWidth val="150"/>
        <c:overlap val="100"/>
        <c:axId val="76346496"/>
        <c:axId val="76348416"/>
      </c:barChart>
      <c:catAx>
        <c:axId val="76346496"/>
        <c:scaling>
          <c:orientation val="minMax"/>
        </c:scaling>
        <c:delete val="0"/>
        <c:axPos val="b"/>
        <c:title>
          <c:tx>
            <c:rich>
              <a:bodyPr/>
              <a:lstStyle/>
              <a:p>
                <a:pPr>
                  <a:defRPr sz="875" b="0" i="0" u="none" strike="noStrike" baseline="0">
                    <a:solidFill>
                      <a:srgbClr val="000000"/>
                    </a:solidFill>
                    <a:latin typeface="ＭＳ Ｐ明朝"/>
                    <a:ea typeface="ＭＳ Ｐ明朝"/>
                    <a:cs typeface="ＭＳ Ｐ明朝"/>
                  </a:defRPr>
                </a:pPr>
                <a:r>
                  <a:rPr lang="ja-JP" altLang="en-US"/>
                  <a:t>年度</a:t>
                </a:r>
              </a:p>
            </c:rich>
          </c:tx>
          <c:layout>
            <c:manualLayout>
              <c:xMode val="edge"/>
              <c:yMode val="edge"/>
              <c:x val="0.94896482437303065"/>
              <c:y val="0.92415730337078661"/>
            </c:manualLayout>
          </c:layout>
          <c:overlay val="0"/>
          <c:spPr>
            <a:noFill/>
            <a:ln w="25400">
              <a:noFill/>
            </a:ln>
          </c:spPr>
        </c:title>
        <c:numFmt formatCode="General" sourceLinked="1"/>
        <c:majorTickMark val="in"/>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ＭＳ Ｐ明朝"/>
                <a:ea typeface="ＭＳ Ｐ明朝"/>
                <a:cs typeface="ＭＳ Ｐ明朝"/>
              </a:defRPr>
            </a:pPr>
            <a:endParaRPr lang="ja-JP"/>
          </a:p>
        </c:txPr>
        <c:crossAx val="76348416"/>
        <c:crosses val="autoZero"/>
        <c:auto val="1"/>
        <c:lblAlgn val="ctr"/>
        <c:lblOffset val="100"/>
        <c:tickLblSkip val="1"/>
        <c:tickMarkSkip val="1"/>
        <c:noMultiLvlLbl val="0"/>
      </c:catAx>
      <c:valAx>
        <c:axId val="76348416"/>
        <c:scaling>
          <c:orientation val="minMax"/>
          <c:max val="125000"/>
        </c:scaling>
        <c:delete val="0"/>
        <c:axPos val="l"/>
        <c:majorGridlines>
          <c:spPr>
            <a:ln w="3175">
              <a:solidFill>
                <a:srgbClr val="000000"/>
              </a:solidFill>
              <a:prstDash val="solid"/>
            </a:ln>
          </c:spPr>
        </c:majorGridlines>
        <c:numFmt formatCode="#,##0_);[Red]\(#,##0\)" sourceLinked="1"/>
        <c:majorTickMark val="in"/>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明朝"/>
                <a:ea typeface="ＭＳ Ｐ明朝"/>
                <a:cs typeface="ＭＳ Ｐ明朝"/>
              </a:defRPr>
            </a:pPr>
            <a:endParaRPr lang="ja-JP"/>
          </a:p>
        </c:txPr>
        <c:crossAx val="76346496"/>
        <c:crosses val="autoZero"/>
        <c:crossBetween val="between"/>
        <c:majorUnit val="25000"/>
        <c:dispUnits>
          <c:builtInUnit val="hundreds"/>
          <c:dispUnitsLbl>
            <c:layout>
              <c:manualLayout>
                <c:xMode val="edge"/>
                <c:yMode val="edge"/>
                <c:x val="3.9872470395469491E-2"/>
                <c:y val="7.5842696629214112E-2"/>
              </c:manualLayout>
            </c:layout>
            <c:tx>
              <c:rich>
                <a:bodyPr rot="0" vert="horz"/>
                <a:lstStyle/>
                <a:p>
                  <a:pPr algn="ctr">
                    <a:defRPr sz="875" b="0" i="0" u="none" strike="noStrike" baseline="0">
                      <a:solidFill>
                        <a:srgbClr val="000000"/>
                      </a:solidFill>
                      <a:latin typeface="ＭＳ Ｐ明朝"/>
                      <a:ea typeface="ＭＳ Ｐ明朝"/>
                      <a:cs typeface="ＭＳ Ｐ明朝"/>
                    </a:defRPr>
                  </a:pPr>
                  <a:r>
                    <a:rPr lang="ja-JP" altLang="en-US"/>
                    <a:t>億円</a:t>
                  </a:r>
                </a:p>
              </c:rich>
            </c:tx>
            <c:spPr>
              <a:noFill/>
              <a:ln w="25400">
                <a:noFill/>
              </a:ln>
            </c:spPr>
          </c:dispUnitsLbl>
        </c:dispUnits>
      </c:valAx>
      <c:spPr>
        <a:noFill/>
        <a:ln w="12700">
          <a:solidFill>
            <a:srgbClr val="000000"/>
          </a:solidFill>
          <a:prstDash val="solid"/>
        </a:ln>
      </c:spPr>
    </c:plotArea>
    <c:legend>
      <c:legendPos val="b"/>
      <c:layout>
        <c:manualLayout>
          <c:xMode val="edge"/>
          <c:yMode val="edge"/>
          <c:x val="0.24401947364235674"/>
          <c:y val="8.4269662921348326E-2"/>
          <c:w val="0.55661965699263682"/>
          <c:h val="5.3370786516853952E-2"/>
        </c:manualLayout>
      </c:layout>
      <c:overlay val="0"/>
      <c:spPr>
        <a:solidFill>
          <a:srgbClr val="FFFFFF"/>
        </a:solidFill>
        <a:ln w="25400">
          <a:noFill/>
        </a:ln>
      </c:spPr>
      <c:txPr>
        <a:bodyPr/>
        <a:lstStyle/>
        <a:p>
          <a:pPr>
            <a:defRPr sz="870" b="0" i="0" u="none" strike="noStrike" baseline="0">
              <a:solidFill>
                <a:srgbClr val="000000"/>
              </a:solidFill>
              <a:latin typeface="ＭＳ Ｐ明朝"/>
              <a:ea typeface="ＭＳ Ｐ明朝"/>
              <a:cs typeface="ＭＳ Ｐ明朝"/>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425" b="0" i="0" u="none" strike="noStrike" baseline="0">
          <a:solidFill>
            <a:srgbClr val="000000"/>
          </a:solidFill>
          <a:latin typeface="ＭＳ Ｐ明朝"/>
          <a:ea typeface="ＭＳ Ｐ明朝"/>
          <a:cs typeface="ＭＳ Ｐ明朝"/>
        </a:defRPr>
      </a:pPr>
      <a:endParaRPr lang="ja-JP"/>
    </a:p>
  </c:txPr>
  <c:printSettings>
    <c:headerFooter alignWithMargins="0"/>
    <c:pageMargins b="0.98399999999999999" l="0.78700000000000003" r="0.78700000000000003" t="0.98399999999999999" header="0.51200000000000001" footer="0.51200000000000001"/>
    <c:pageSetup paperSize="9" orientation="landscape" horizontalDpi="300"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xdr:col>
      <xdr:colOff>19050</xdr:colOff>
      <xdr:row>2</xdr:row>
      <xdr:rowOff>19050</xdr:rowOff>
    </xdr:from>
    <xdr:to>
      <xdr:col>49</xdr:col>
      <xdr:colOff>47625</xdr:colOff>
      <xdr:row>17</xdr:row>
      <xdr:rowOff>123825</xdr:rowOff>
    </xdr:to>
    <xdr:graphicFrame macro="">
      <xdr:nvGraphicFramePr>
        <xdr:cNvPr id="5149" name="Chart 3">
          <a:extLst>
            <a:ext uri="{FF2B5EF4-FFF2-40B4-BE49-F238E27FC236}">
              <a16:creationId xmlns:a16="http://schemas.microsoft.com/office/drawing/2014/main" id="{00000000-0008-0000-0300-00001D1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31</xdr:col>
      <xdr:colOff>93052</xdr:colOff>
      <xdr:row>4</xdr:row>
      <xdr:rowOff>95250</xdr:rowOff>
    </xdr:from>
    <xdr:to>
      <xdr:col>31</xdr:col>
      <xdr:colOff>93053</xdr:colOff>
      <xdr:row>15</xdr:row>
      <xdr:rowOff>9525</xdr:rowOff>
    </xdr:to>
    <xdr:cxnSp macro="">
      <xdr:nvCxnSpPr>
        <xdr:cNvPr id="4" name="直線コネクタ 3">
          <a:extLst>
            <a:ext uri="{FF2B5EF4-FFF2-40B4-BE49-F238E27FC236}">
              <a16:creationId xmlns:a16="http://schemas.microsoft.com/office/drawing/2014/main" id="{00000000-0008-0000-0300-000004000000}"/>
            </a:ext>
          </a:extLst>
        </xdr:cNvPr>
        <xdr:cNvCxnSpPr/>
      </xdr:nvCxnSpPr>
      <xdr:spPr>
        <a:xfrm>
          <a:off x="3954340" y="1084385"/>
          <a:ext cx="1" cy="2661871"/>
        </a:xfrm>
        <a:prstGeom prst="line">
          <a:avLst/>
        </a:prstGeom>
        <a:ln>
          <a:solidFill>
            <a:sysClr val="windowText" lastClr="000000"/>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19050</xdr:colOff>
      <xdr:row>3</xdr:row>
      <xdr:rowOff>9525</xdr:rowOff>
    </xdr:from>
    <xdr:to>
      <xdr:col>39</xdr:col>
      <xdr:colOff>152400</xdr:colOff>
      <xdr:row>14</xdr:row>
      <xdr:rowOff>257175</xdr:rowOff>
    </xdr:to>
    <xdr:graphicFrame macro="">
      <xdr:nvGraphicFramePr>
        <xdr:cNvPr id="7197" name="Chart 2">
          <a:extLst>
            <a:ext uri="{FF2B5EF4-FFF2-40B4-BE49-F238E27FC236}">
              <a16:creationId xmlns:a16="http://schemas.microsoft.com/office/drawing/2014/main" id="{00000000-0008-0000-0800-00001D1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UserData\w.ejr\Desktop\p19~20.xlsx" TargetMode="External"/><Relationship Id="rId1" Type="http://schemas.openxmlformats.org/officeDocument/2006/relationships/externalLinkPath" Target="file:///D:\UserData\w.ejr\Desktop\p19~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Ｐ1９"/>
      <sheetName val="Ｐ２０"/>
    </sheetNames>
    <sheetDataSet>
      <sheetData sheetId="0"/>
      <sheetData sheetId="1">
        <row r="31">
          <cell r="N31" t="str">
            <v>H27</v>
          </cell>
          <cell r="T31" t="str">
            <v>H28</v>
          </cell>
          <cell r="Z31" t="str">
            <v>H29</v>
          </cell>
          <cell r="AF31" t="str">
            <v>H30</v>
          </cell>
          <cell r="AL31" t="str">
            <v>R元</v>
          </cell>
          <cell r="AR31" t="str">
            <v>R2</v>
          </cell>
          <cell r="AX31" t="str">
            <v>R3</v>
          </cell>
        </row>
        <row r="33">
          <cell r="N33">
            <v>0.90243902439024393</v>
          </cell>
          <cell r="T33">
            <v>0.95121951219512191</v>
          </cell>
          <cell r="Z33">
            <v>0.90243902439024393</v>
          </cell>
          <cell r="AF33">
            <v>0.92682926829268297</v>
          </cell>
          <cell r="AL33">
            <v>0.86842105263157898</v>
          </cell>
          <cell r="AR33">
            <v>0.81578947368421051</v>
          </cell>
          <cell r="AX33">
            <v>0.86842105263157898</v>
          </cell>
        </row>
        <row r="34">
          <cell r="N34">
            <v>16973569</v>
          </cell>
          <cell r="T34">
            <v>20549599</v>
          </cell>
          <cell r="Z34">
            <v>29483965</v>
          </cell>
          <cell r="AF34">
            <v>18664293</v>
          </cell>
          <cell r="AL34">
            <v>15964554</v>
          </cell>
          <cell r="AR34">
            <v>16532090</v>
          </cell>
          <cell r="AX34">
            <v>16799995</v>
          </cell>
        </row>
        <row r="36">
          <cell r="N36">
            <v>9.7560975609756101E-2</v>
          </cell>
          <cell r="T36">
            <v>4.878048780487805E-2</v>
          </cell>
          <cell r="Z36">
            <v>9.7560975609756101E-2</v>
          </cell>
          <cell r="AF36">
            <v>7.3170731707317069E-2</v>
          </cell>
          <cell r="AL36">
            <v>0.13157894736842105</v>
          </cell>
          <cell r="AR36">
            <v>0.18421052631578946</v>
          </cell>
          <cell r="AX36">
            <v>0.13157894736842105</v>
          </cell>
        </row>
        <row r="37">
          <cell r="N37">
            <v>111289</v>
          </cell>
          <cell r="T37">
            <v>69778</v>
          </cell>
          <cell r="Z37">
            <v>271102</v>
          </cell>
          <cell r="AF37">
            <v>1633556</v>
          </cell>
          <cell r="AL37">
            <v>342208</v>
          </cell>
          <cell r="AR37">
            <v>565561</v>
          </cell>
          <cell r="AX37">
            <v>452117</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CCFFCC"/>
  </sheetPr>
  <dimension ref="A2:CP59"/>
  <sheetViews>
    <sheetView showGridLines="0" showZeros="0" tabSelected="1" view="pageBreakPreview" zoomScale="115" zoomScaleNormal="100" zoomScaleSheetLayoutView="115" workbookViewId="0"/>
  </sheetViews>
  <sheetFormatPr defaultColWidth="1.88671875" defaultRowHeight="15" customHeight="1"/>
  <cols>
    <col min="1" max="1" width="2.44140625" style="35" customWidth="1"/>
    <col min="2" max="2" width="2" style="35" customWidth="1"/>
    <col min="3" max="5" width="1.77734375" style="35" customWidth="1"/>
    <col min="6" max="6" width="2" style="35" customWidth="1"/>
    <col min="7" max="54" width="1.33203125" style="35" customWidth="1"/>
    <col min="55" max="58" width="1.44140625" style="35" customWidth="1"/>
    <col min="59" max="16384" width="1.88671875" style="35"/>
  </cols>
  <sheetData>
    <row r="2" spans="2:57" ht="22.5" customHeight="1"/>
    <row r="3" spans="2:57" ht="20.25" customHeight="1">
      <c r="C3" s="2" t="s">
        <v>131</v>
      </c>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row>
    <row r="4" spans="2:57" ht="20.25" customHeight="1">
      <c r="C4" s="39"/>
      <c r="D4" s="39"/>
      <c r="E4" s="39"/>
      <c r="F4" s="175" t="s">
        <v>228</v>
      </c>
      <c r="G4" s="175"/>
      <c r="H4" s="175"/>
      <c r="I4" s="175"/>
      <c r="J4" s="175"/>
      <c r="K4" s="175"/>
      <c r="L4" s="175"/>
      <c r="M4" s="175"/>
      <c r="N4" s="175"/>
      <c r="O4" s="175"/>
      <c r="P4" s="175"/>
      <c r="Q4" s="175"/>
      <c r="R4" s="175"/>
      <c r="S4" s="175"/>
      <c r="T4" s="175"/>
      <c r="U4" s="175"/>
      <c r="V4" s="175"/>
      <c r="W4" s="175"/>
      <c r="X4" s="175"/>
      <c r="Y4" s="175"/>
      <c r="Z4" s="175"/>
      <c r="AA4" s="175"/>
      <c r="AB4" s="175"/>
      <c r="AC4" s="175"/>
      <c r="AD4" s="175"/>
      <c r="AE4" s="175"/>
      <c r="AF4" s="175"/>
      <c r="AG4" s="175"/>
      <c r="AH4" s="175"/>
      <c r="AI4" s="175"/>
      <c r="AJ4" s="175"/>
      <c r="AK4" s="175"/>
      <c r="AL4" s="175"/>
      <c r="AM4" s="175"/>
      <c r="AN4" s="175"/>
      <c r="AO4" s="175"/>
      <c r="AP4" s="175"/>
      <c r="AQ4" s="175"/>
      <c r="AR4" s="175"/>
      <c r="AS4" s="175"/>
      <c r="AT4" s="175"/>
      <c r="AU4" s="175"/>
      <c r="AV4" s="175"/>
      <c r="AW4" s="175"/>
      <c r="AX4" s="175"/>
      <c r="AY4" s="175"/>
      <c r="AZ4" s="175"/>
      <c r="BA4" s="175"/>
      <c r="BB4" s="175"/>
      <c r="BC4" s="175"/>
      <c r="BD4" s="175"/>
      <c r="BE4" s="175"/>
    </row>
    <row r="5" spans="2:57" ht="20.25" customHeight="1">
      <c r="C5" s="50"/>
      <c r="D5" s="39"/>
      <c r="E5" s="39"/>
      <c r="F5" s="175" t="s">
        <v>259</v>
      </c>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P5" s="175"/>
      <c r="AQ5" s="175"/>
      <c r="AR5" s="175"/>
      <c r="AS5" s="175"/>
      <c r="AT5" s="175"/>
      <c r="AU5" s="175"/>
      <c r="AV5" s="175"/>
      <c r="AW5" s="175"/>
      <c r="AX5" s="175"/>
      <c r="AY5" s="175"/>
      <c r="AZ5" s="175"/>
      <c r="BA5" s="175"/>
      <c r="BB5" s="175"/>
      <c r="BC5" s="175"/>
      <c r="BD5" s="175"/>
      <c r="BE5" s="175"/>
    </row>
    <row r="6" spans="2:57" ht="20.25" customHeight="1">
      <c r="C6" s="36"/>
      <c r="D6" s="39"/>
      <c r="E6" s="39"/>
      <c r="F6" s="175" t="s">
        <v>260</v>
      </c>
      <c r="G6" s="175"/>
      <c r="H6" s="175"/>
      <c r="I6" s="175"/>
      <c r="J6" s="175"/>
      <c r="K6" s="175"/>
      <c r="L6" s="175"/>
      <c r="M6" s="175"/>
      <c r="N6" s="175"/>
      <c r="O6" s="175"/>
      <c r="P6" s="175"/>
      <c r="Q6" s="175"/>
      <c r="R6" s="175"/>
      <c r="S6" s="175"/>
      <c r="T6" s="175"/>
      <c r="U6" s="175"/>
      <c r="V6" s="175"/>
      <c r="W6" s="175"/>
      <c r="X6" s="175"/>
      <c r="Y6" s="175"/>
      <c r="Z6" s="175"/>
      <c r="AA6" s="175"/>
      <c r="AB6" s="175"/>
      <c r="AC6" s="175"/>
      <c r="AD6" s="175"/>
      <c r="AE6" s="175"/>
      <c r="AF6" s="175"/>
      <c r="AG6" s="175"/>
      <c r="AH6" s="175"/>
      <c r="AI6" s="175"/>
      <c r="AJ6" s="175"/>
      <c r="AK6" s="175"/>
      <c r="AL6" s="175"/>
      <c r="AM6" s="175"/>
      <c r="AN6" s="175"/>
      <c r="AO6" s="175"/>
      <c r="AP6" s="175"/>
      <c r="AQ6" s="175"/>
      <c r="AR6" s="175"/>
      <c r="AS6" s="175"/>
      <c r="AT6" s="175"/>
      <c r="AU6" s="175"/>
      <c r="AV6" s="175"/>
      <c r="AW6" s="175"/>
      <c r="AX6" s="175"/>
      <c r="AY6" s="175"/>
      <c r="AZ6" s="175"/>
      <c r="BA6" s="175"/>
      <c r="BB6" s="175"/>
      <c r="BC6" s="175"/>
      <c r="BD6" s="175"/>
      <c r="BE6" s="175"/>
    </row>
    <row r="7" spans="2:57" ht="20.25" customHeight="1">
      <c r="C7" s="36"/>
      <c r="D7" s="39"/>
      <c r="E7" s="39"/>
      <c r="F7" s="175" t="s">
        <v>261</v>
      </c>
      <c r="G7" s="175"/>
      <c r="H7" s="175"/>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175"/>
      <c r="AR7" s="175"/>
      <c r="AS7" s="175"/>
      <c r="AT7" s="175"/>
      <c r="AU7" s="175"/>
      <c r="AV7" s="175"/>
      <c r="AW7" s="175"/>
      <c r="AX7" s="175"/>
      <c r="AY7" s="175"/>
      <c r="AZ7" s="175"/>
      <c r="BA7" s="175"/>
      <c r="BB7" s="175"/>
      <c r="BC7" s="175"/>
      <c r="BD7" s="175"/>
      <c r="BE7" s="175"/>
    </row>
    <row r="8" spans="2:57" ht="20.25" customHeight="1">
      <c r="C8" s="36"/>
      <c r="D8" s="39"/>
      <c r="E8" s="39"/>
      <c r="F8" s="176" t="s">
        <v>262</v>
      </c>
      <c r="G8" s="176"/>
      <c r="H8" s="176"/>
      <c r="I8" s="176"/>
      <c r="J8" s="176"/>
      <c r="K8" s="176"/>
      <c r="L8" s="176"/>
      <c r="M8" s="176"/>
      <c r="N8" s="176"/>
      <c r="O8" s="176"/>
      <c r="P8" s="176"/>
      <c r="Q8" s="176"/>
      <c r="R8" s="176"/>
      <c r="S8" s="176"/>
      <c r="T8" s="176"/>
      <c r="U8" s="176"/>
      <c r="V8" s="176"/>
      <c r="W8" s="176"/>
      <c r="X8" s="176"/>
      <c r="Y8" s="176"/>
      <c r="Z8" s="176"/>
      <c r="AA8" s="176"/>
      <c r="AB8" s="176"/>
      <c r="AC8" s="176"/>
      <c r="AD8" s="176"/>
      <c r="AE8" s="176"/>
      <c r="AF8" s="176"/>
      <c r="AG8" s="176"/>
      <c r="AH8" s="176"/>
      <c r="AI8" s="176"/>
      <c r="AJ8" s="176"/>
      <c r="AK8" s="176"/>
      <c r="AL8" s="176"/>
      <c r="AM8" s="176"/>
      <c r="AN8" s="176"/>
      <c r="AO8" s="176"/>
      <c r="AP8" s="176"/>
      <c r="AQ8" s="176"/>
      <c r="AR8" s="176"/>
      <c r="AS8" s="176"/>
      <c r="AT8" s="176"/>
      <c r="AU8" s="176"/>
      <c r="AV8" s="176"/>
      <c r="AW8" s="176"/>
      <c r="AX8" s="176"/>
      <c r="AY8" s="176"/>
      <c r="AZ8" s="176"/>
      <c r="BA8" s="176"/>
      <c r="BB8" s="176"/>
      <c r="BC8" s="176"/>
      <c r="BD8" s="176"/>
      <c r="BE8" s="176"/>
    </row>
    <row r="9" spans="2:57" ht="20.25" customHeight="1">
      <c r="C9" s="36"/>
      <c r="D9" s="39"/>
      <c r="E9" s="39"/>
      <c r="F9" s="175" t="s">
        <v>263</v>
      </c>
      <c r="G9" s="175"/>
      <c r="H9" s="175"/>
      <c r="I9" s="175"/>
      <c r="J9" s="175"/>
      <c r="K9" s="175"/>
      <c r="L9" s="175"/>
      <c r="M9" s="175"/>
      <c r="N9" s="175"/>
      <c r="O9" s="175"/>
      <c r="P9" s="175"/>
      <c r="Q9" s="175"/>
      <c r="R9" s="175"/>
      <c r="S9" s="175"/>
      <c r="T9" s="175"/>
      <c r="U9" s="175"/>
      <c r="V9" s="175"/>
      <c r="W9" s="175"/>
      <c r="X9" s="175"/>
      <c r="Y9" s="175"/>
      <c r="Z9" s="175"/>
      <c r="AA9" s="175"/>
      <c r="AB9" s="175"/>
      <c r="AC9" s="175"/>
      <c r="AD9" s="175"/>
      <c r="AE9" s="175"/>
      <c r="AF9" s="175"/>
      <c r="AG9" s="175"/>
      <c r="AH9" s="175"/>
      <c r="AI9" s="175"/>
      <c r="AJ9" s="175"/>
      <c r="AK9" s="175"/>
      <c r="AL9" s="175"/>
      <c r="AM9" s="175"/>
      <c r="AN9" s="175"/>
      <c r="AO9" s="175"/>
      <c r="AP9" s="175"/>
      <c r="AQ9" s="175"/>
      <c r="AR9" s="175"/>
      <c r="AS9" s="175"/>
      <c r="AT9" s="175"/>
      <c r="AU9" s="175"/>
      <c r="AV9" s="175"/>
      <c r="AW9" s="175"/>
      <c r="AX9" s="175"/>
      <c r="AY9" s="175"/>
      <c r="AZ9" s="175"/>
      <c r="BA9" s="175"/>
      <c r="BB9" s="175"/>
      <c r="BC9" s="175"/>
      <c r="BD9" s="175"/>
      <c r="BE9" s="175"/>
    </row>
    <row r="10" spans="2:57" ht="20.25" customHeight="1">
      <c r="C10" s="36"/>
      <c r="D10" s="39"/>
      <c r="E10" s="39"/>
      <c r="F10" s="176" t="s">
        <v>264</v>
      </c>
      <c r="G10" s="176"/>
      <c r="H10" s="176"/>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176"/>
      <c r="AR10" s="176"/>
      <c r="AS10" s="176"/>
      <c r="AT10" s="176"/>
      <c r="AU10" s="176"/>
      <c r="AV10" s="176"/>
      <c r="AW10" s="176"/>
      <c r="AX10" s="176"/>
      <c r="AY10" s="176"/>
      <c r="AZ10" s="176"/>
      <c r="BA10" s="176"/>
      <c r="BB10" s="176"/>
      <c r="BC10" s="176"/>
      <c r="BD10" s="176"/>
      <c r="BE10" s="176"/>
    </row>
    <row r="11" spans="2:57" ht="20.25" customHeight="1">
      <c r="B11" s="39"/>
      <c r="C11" s="38"/>
      <c r="D11" s="39"/>
      <c r="E11" s="39"/>
      <c r="F11" s="175" t="s">
        <v>229</v>
      </c>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c r="AP11" s="175"/>
      <c r="AQ11" s="175"/>
      <c r="AR11" s="175"/>
      <c r="AS11" s="175"/>
      <c r="AT11" s="175"/>
      <c r="AU11" s="175"/>
      <c r="AV11" s="175"/>
      <c r="AW11" s="175"/>
      <c r="AX11" s="175"/>
      <c r="AY11" s="175"/>
      <c r="AZ11" s="175"/>
      <c r="BA11" s="175"/>
      <c r="BB11" s="175"/>
      <c r="BC11" s="175"/>
      <c r="BD11" s="175"/>
      <c r="BE11" s="175"/>
    </row>
    <row r="12" spans="2:57" ht="20.25" customHeight="1">
      <c r="B12" s="39"/>
      <c r="C12" s="38"/>
      <c r="D12" s="39"/>
      <c r="E12" s="39"/>
      <c r="F12" s="175" t="s">
        <v>230</v>
      </c>
      <c r="G12" s="175"/>
      <c r="H12" s="175"/>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c r="AL12" s="175"/>
      <c r="AM12" s="175"/>
      <c r="AN12" s="175"/>
      <c r="AO12" s="175"/>
      <c r="AP12" s="175"/>
      <c r="AQ12" s="175"/>
      <c r="AR12" s="175"/>
      <c r="AS12" s="175"/>
      <c r="AT12" s="175"/>
      <c r="AU12" s="175"/>
      <c r="AV12" s="175"/>
      <c r="AW12" s="175"/>
      <c r="AX12" s="175"/>
      <c r="AY12" s="175"/>
      <c r="AZ12" s="175"/>
      <c r="BA12" s="175"/>
      <c r="BB12" s="175"/>
      <c r="BC12" s="175"/>
      <c r="BD12" s="175"/>
      <c r="BE12" s="175"/>
    </row>
    <row r="13" spans="2:57" ht="20.25" customHeight="1">
      <c r="B13" s="39"/>
      <c r="C13" s="38"/>
      <c r="D13" s="39"/>
      <c r="E13" s="39"/>
      <c r="F13" s="175" t="s">
        <v>268</v>
      </c>
      <c r="G13" s="175"/>
      <c r="H13" s="175"/>
      <c r="I13" s="175"/>
      <c r="J13" s="175"/>
      <c r="K13" s="175"/>
      <c r="L13" s="175"/>
      <c r="M13" s="175"/>
      <c r="N13" s="175"/>
      <c r="O13" s="175"/>
      <c r="P13" s="175"/>
      <c r="Q13" s="175"/>
      <c r="R13" s="175"/>
      <c r="S13" s="175"/>
      <c r="T13" s="175"/>
      <c r="U13" s="175"/>
      <c r="V13" s="175"/>
      <c r="W13" s="175"/>
      <c r="X13" s="175"/>
      <c r="Y13" s="175"/>
      <c r="Z13" s="175"/>
      <c r="AA13" s="175"/>
      <c r="AB13" s="175"/>
      <c r="AC13" s="175"/>
      <c r="AD13" s="175"/>
      <c r="AE13" s="175"/>
      <c r="AF13" s="175"/>
      <c r="AG13" s="175"/>
      <c r="AH13" s="175"/>
      <c r="AI13" s="175"/>
      <c r="AJ13" s="175"/>
      <c r="AK13" s="175"/>
      <c r="AL13" s="175"/>
      <c r="AM13" s="175"/>
      <c r="AN13" s="175"/>
      <c r="AO13" s="175"/>
      <c r="AP13" s="175"/>
      <c r="AQ13" s="175"/>
      <c r="AR13" s="175"/>
      <c r="AS13" s="175"/>
      <c r="AT13" s="175"/>
      <c r="AU13" s="175"/>
      <c r="AV13" s="175"/>
      <c r="AW13" s="175"/>
      <c r="AX13" s="175"/>
      <c r="AY13" s="175"/>
      <c r="AZ13" s="175"/>
      <c r="BA13" s="175"/>
      <c r="BB13" s="175"/>
      <c r="BC13" s="175"/>
      <c r="BD13" s="175"/>
      <c r="BE13" s="175"/>
    </row>
    <row r="14" spans="2:57" ht="20.25" customHeight="1">
      <c r="B14" s="39"/>
      <c r="C14" s="38"/>
      <c r="D14" s="39"/>
      <c r="E14" s="39"/>
      <c r="F14" s="176" t="s">
        <v>173</v>
      </c>
      <c r="G14" s="176"/>
      <c r="H14" s="176"/>
      <c r="I14" s="176"/>
      <c r="J14" s="176"/>
      <c r="K14" s="176"/>
      <c r="L14" s="176"/>
      <c r="M14" s="176"/>
      <c r="N14" s="176"/>
      <c r="O14" s="176"/>
      <c r="P14" s="176"/>
      <c r="Q14" s="176"/>
      <c r="R14" s="176"/>
      <c r="S14" s="176"/>
      <c r="T14" s="176"/>
      <c r="U14" s="176"/>
      <c r="V14" s="176"/>
      <c r="W14" s="176"/>
      <c r="X14" s="176"/>
      <c r="Y14" s="176"/>
      <c r="Z14" s="176"/>
      <c r="AA14" s="176"/>
      <c r="AB14" s="176"/>
      <c r="AC14" s="176"/>
      <c r="AD14" s="176"/>
      <c r="AE14" s="176"/>
      <c r="AF14" s="176"/>
      <c r="AG14" s="176"/>
      <c r="AH14" s="176"/>
      <c r="AI14" s="176"/>
      <c r="AJ14" s="176"/>
      <c r="AK14" s="176"/>
      <c r="AL14" s="176"/>
      <c r="AM14" s="176"/>
      <c r="AN14" s="176"/>
      <c r="AO14" s="176"/>
      <c r="AP14" s="176"/>
      <c r="AQ14" s="176"/>
      <c r="AR14" s="176"/>
      <c r="AS14" s="176"/>
      <c r="AT14" s="176"/>
      <c r="AU14" s="176"/>
      <c r="AV14" s="176"/>
      <c r="AW14" s="176"/>
      <c r="AX14" s="176"/>
      <c r="AY14" s="176"/>
      <c r="AZ14" s="176"/>
      <c r="BA14" s="176"/>
      <c r="BB14" s="176"/>
      <c r="BC14" s="176"/>
      <c r="BD14" s="176"/>
      <c r="BE14" s="176"/>
    </row>
    <row r="15" spans="2:57" ht="20.25" customHeight="1">
      <c r="B15" s="39"/>
      <c r="C15" s="38"/>
      <c r="D15" s="91"/>
      <c r="E15" s="91"/>
      <c r="F15" s="175"/>
      <c r="G15" s="175"/>
      <c r="H15" s="175"/>
      <c r="I15" s="175"/>
      <c r="J15" s="175"/>
      <c r="K15" s="175"/>
      <c r="L15" s="175"/>
      <c r="M15" s="175"/>
      <c r="N15" s="175"/>
      <c r="O15" s="175"/>
      <c r="P15" s="175"/>
      <c r="Q15" s="175"/>
      <c r="R15" s="175"/>
      <c r="S15" s="175"/>
      <c r="T15" s="175"/>
      <c r="U15" s="175"/>
      <c r="V15" s="175"/>
      <c r="W15" s="175"/>
      <c r="X15" s="175"/>
      <c r="Y15" s="175"/>
      <c r="Z15" s="175"/>
      <c r="AA15" s="175"/>
      <c r="AB15" s="175"/>
      <c r="AC15" s="175"/>
      <c r="AD15" s="175"/>
      <c r="AE15" s="175"/>
      <c r="AF15" s="175"/>
      <c r="AG15" s="175"/>
      <c r="AH15" s="175"/>
      <c r="AI15" s="175"/>
      <c r="AJ15" s="175"/>
      <c r="AK15" s="175"/>
      <c r="AL15" s="175"/>
      <c r="AM15" s="175"/>
      <c r="AN15" s="175"/>
      <c r="AO15" s="175"/>
      <c r="AP15" s="175"/>
      <c r="AQ15" s="175"/>
      <c r="AR15" s="175"/>
      <c r="AS15" s="175"/>
      <c r="AT15" s="175"/>
      <c r="AU15" s="175"/>
      <c r="AV15" s="175"/>
      <c r="AW15" s="175"/>
      <c r="AX15" s="175"/>
      <c r="AY15" s="175"/>
      <c r="AZ15" s="175"/>
      <c r="BA15" s="175"/>
      <c r="BB15" s="175"/>
      <c r="BC15" s="175"/>
      <c r="BD15" s="175"/>
      <c r="BE15" s="175"/>
    </row>
    <row r="16" spans="2:57" ht="14.25" customHeight="1">
      <c r="B16" s="39"/>
      <c r="C16" s="38"/>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6"/>
    </row>
    <row r="17" spans="2:58" ht="14.25" customHeight="1">
      <c r="B17" s="39"/>
      <c r="C17" s="38"/>
      <c r="D17" s="39"/>
      <c r="E17" s="39"/>
      <c r="F17" s="39"/>
      <c r="G17" s="39"/>
      <c r="H17" s="39"/>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39"/>
      <c r="AH17" s="39"/>
      <c r="AI17" s="39"/>
      <c r="AJ17" s="39"/>
      <c r="AK17" s="39"/>
      <c r="AL17" s="39"/>
      <c r="AM17" s="39"/>
      <c r="AN17" s="39"/>
      <c r="AO17" s="39"/>
      <c r="AP17" s="39"/>
      <c r="AQ17" s="39"/>
      <c r="AR17" s="39"/>
      <c r="AS17" s="39"/>
      <c r="AT17" s="39"/>
      <c r="AU17" s="39"/>
      <c r="AV17" s="39"/>
      <c r="AW17" s="39"/>
      <c r="AX17" s="39"/>
      <c r="AY17" s="39"/>
      <c r="AZ17" s="36"/>
    </row>
    <row r="18" spans="2:58" ht="20.100000000000001" customHeight="1">
      <c r="B18" s="15" t="s">
        <v>274</v>
      </c>
      <c r="C18" s="15"/>
      <c r="D18" s="15"/>
      <c r="E18" s="15"/>
      <c r="F18" s="15"/>
      <c r="G18" s="15"/>
      <c r="H18" s="15"/>
      <c r="I18" s="15"/>
      <c r="J18" s="15"/>
      <c r="K18" s="15"/>
      <c r="L18" s="15"/>
      <c r="M18" s="15"/>
      <c r="N18" s="15"/>
      <c r="O18" s="15"/>
      <c r="P18" s="15"/>
      <c r="Q18" s="15"/>
      <c r="R18" s="15"/>
      <c r="S18" s="15"/>
      <c r="T18" s="15"/>
      <c r="U18" s="15"/>
      <c r="V18" s="15"/>
      <c r="W18" s="15"/>
      <c r="X18" s="15"/>
      <c r="Y18" s="15"/>
      <c r="AA18" s="15"/>
      <c r="AC18" s="52"/>
      <c r="AD18" s="15"/>
      <c r="AE18" s="69"/>
      <c r="AF18" s="93"/>
      <c r="AH18" s="93"/>
      <c r="AI18" s="39"/>
      <c r="AJ18" s="39"/>
      <c r="AK18" s="39"/>
      <c r="AL18" s="39"/>
      <c r="AM18" s="39"/>
      <c r="AN18" s="39"/>
      <c r="AO18" s="39"/>
      <c r="AP18" s="39"/>
      <c r="AQ18" s="39"/>
      <c r="AR18" s="39"/>
      <c r="AS18" s="39"/>
      <c r="AT18" s="39"/>
      <c r="AU18" s="39"/>
      <c r="AV18" s="39"/>
      <c r="AW18" s="39"/>
      <c r="AX18" s="39"/>
      <c r="AY18" s="39"/>
      <c r="AZ18" s="36"/>
    </row>
    <row r="19" spans="2:58" ht="20.100000000000001" customHeight="1">
      <c r="B19" s="280" t="s">
        <v>121</v>
      </c>
      <c r="C19" s="281"/>
      <c r="D19" s="281"/>
      <c r="E19" s="281"/>
      <c r="F19" s="281"/>
      <c r="G19" s="281"/>
      <c r="H19" s="281"/>
      <c r="I19" s="281"/>
      <c r="J19" s="281"/>
      <c r="K19" s="281"/>
      <c r="L19" s="281"/>
      <c r="M19" s="281"/>
      <c r="N19" s="281"/>
      <c r="O19" s="272"/>
      <c r="P19" s="272"/>
      <c r="Q19" s="275" t="s">
        <v>227</v>
      </c>
      <c r="R19" s="276"/>
      <c r="S19" s="276"/>
      <c r="T19" s="276"/>
      <c r="U19" s="276"/>
      <c r="V19" s="276"/>
      <c r="W19" s="276"/>
      <c r="X19" s="276"/>
      <c r="Y19" s="276"/>
      <c r="Z19" s="276"/>
      <c r="AA19" s="277"/>
      <c r="AB19" s="278"/>
      <c r="AC19" s="275" t="s">
        <v>199</v>
      </c>
      <c r="AD19" s="276"/>
      <c r="AE19" s="276"/>
      <c r="AF19" s="276"/>
      <c r="AG19" s="276"/>
      <c r="AH19" s="276"/>
      <c r="AI19" s="276"/>
      <c r="AJ19" s="276"/>
      <c r="AK19" s="276"/>
      <c r="AL19" s="276"/>
      <c r="AM19" s="277"/>
      <c r="AN19" s="278"/>
      <c r="AO19" s="271" t="s">
        <v>21</v>
      </c>
      <c r="AP19" s="272"/>
      <c r="AQ19" s="272"/>
      <c r="AR19" s="272"/>
      <c r="AS19" s="272"/>
      <c r="AT19" s="273"/>
      <c r="AU19" s="39"/>
      <c r="AV19" s="39"/>
      <c r="AW19" s="39"/>
      <c r="AX19" s="39"/>
      <c r="AY19" s="39"/>
      <c r="AZ19" s="36"/>
    </row>
    <row r="20" spans="2:58" ht="20.100000000000001" customHeight="1">
      <c r="B20" s="282"/>
      <c r="C20" s="283"/>
      <c r="D20" s="283"/>
      <c r="E20" s="283"/>
      <c r="F20" s="283"/>
      <c r="G20" s="283"/>
      <c r="H20" s="283"/>
      <c r="I20" s="283"/>
      <c r="J20" s="283"/>
      <c r="K20" s="283"/>
      <c r="L20" s="283"/>
      <c r="M20" s="283"/>
      <c r="N20" s="283"/>
      <c r="O20" s="284"/>
      <c r="P20" s="284"/>
      <c r="Q20" s="292" t="s">
        <v>18</v>
      </c>
      <c r="R20" s="293"/>
      <c r="S20" s="293"/>
      <c r="T20" s="293"/>
      <c r="U20" s="293"/>
      <c r="V20" s="293"/>
      <c r="W20" s="292" t="s">
        <v>5</v>
      </c>
      <c r="X20" s="292"/>
      <c r="Y20" s="292"/>
      <c r="Z20" s="292"/>
      <c r="AA20" s="293"/>
      <c r="AB20" s="293"/>
      <c r="AC20" s="274" t="s">
        <v>19</v>
      </c>
      <c r="AD20" s="180"/>
      <c r="AE20" s="180"/>
      <c r="AF20" s="180"/>
      <c r="AG20" s="180"/>
      <c r="AH20" s="181"/>
      <c r="AI20" s="274" t="s">
        <v>5</v>
      </c>
      <c r="AJ20" s="279"/>
      <c r="AK20" s="279"/>
      <c r="AL20" s="279"/>
      <c r="AM20" s="279"/>
      <c r="AN20" s="181"/>
      <c r="AO20" s="274" t="s">
        <v>6</v>
      </c>
      <c r="AP20" s="180"/>
      <c r="AQ20" s="180"/>
      <c r="AR20" s="180"/>
      <c r="AS20" s="180"/>
      <c r="AT20" s="184"/>
      <c r="AU20" s="39"/>
      <c r="AV20" s="39"/>
      <c r="AW20" s="39"/>
      <c r="AX20" s="39"/>
      <c r="AY20" s="39"/>
      <c r="AZ20" s="36"/>
    </row>
    <row r="21" spans="2:58" ht="20.100000000000001" customHeight="1">
      <c r="B21" s="285" t="s">
        <v>67</v>
      </c>
      <c r="C21" s="286"/>
      <c r="D21" s="286"/>
      <c r="E21" s="286"/>
      <c r="F21" s="286"/>
      <c r="G21" s="286"/>
      <c r="H21" s="286"/>
      <c r="I21" s="286"/>
      <c r="J21" s="286"/>
      <c r="K21" s="286"/>
      <c r="L21" s="286"/>
      <c r="M21" s="286"/>
      <c r="N21" s="286"/>
      <c r="O21" s="180"/>
      <c r="P21" s="181"/>
      <c r="Q21" s="297">
        <v>197.28</v>
      </c>
      <c r="R21" s="178"/>
      <c r="S21" s="178"/>
      <c r="T21" s="178"/>
      <c r="U21" s="178"/>
      <c r="V21" s="178"/>
      <c r="W21" s="177">
        <v>100</v>
      </c>
      <c r="X21" s="177"/>
      <c r="Y21" s="177"/>
      <c r="Z21" s="177"/>
      <c r="AA21" s="178"/>
      <c r="AB21" s="178"/>
      <c r="AC21" s="179">
        <v>195.72</v>
      </c>
      <c r="AD21" s="180"/>
      <c r="AE21" s="180"/>
      <c r="AF21" s="180"/>
      <c r="AG21" s="180"/>
      <c r="AH21" s="181"/>
      <c r="AI21" s="182">
        <v>100</v>
      </c>
      <c r="AJ21" s="183"/>
      <c r="AK21" s="183"/>
      <c r="AL21" s="183"/>
      <c r="AM21" s="183"/>
      <c r="AN21" s="181"/>
      <c r="AO21" s="182">
        <v>100.79705702023298</v>
      </c>
      <c r="AP21" s="180"/>
      <c r="AQ21" s="180"/>
      <c r="AR21" s="180"/>
      <c r="AS21" s="180"/>
      <c r="AT21" s="184"/>
      <c r="AU21" s="39"/>
      <c r="AV21" s="39"/>
      <c r="AW21" s="39"/>
      <c r="AX21" s="39"/>
      <c r="AY21" s="39"/>
      <c r="AZ21" s="36"/>
    </row>
    <row r="22" spans="2:58" ht="20.100000000000001" customHeight="1">
      <c r="B22" s="222" t="s">
        <v>26</v>
      </c>
      <c r="C22" s="223"/>
      <c r="D22" s="287" t="s">
        <v>130</v>
      </c>
      <c r="E22" s="286"/>
      <c r="F22" s="286"/>
      <c r="G22" s="286"/>
      <c r="H22" s="286"/>
      <c r="I22" s="286"/>
      <c r="J22" s="286"/>
      <c r="K22" s="286"/>
      <c r="L22" s="286"/>
      <c r="M22" s="286"/>
      <c r="N22" s="286"/>
      <c r="O22" s="180"/>
      <c r="P22" s="181"/>
      <c r="Q22" s="297">
        <v>18.126977200360173</v>
      </c>
      <c r="R22" s="178"/>
      <c r="S22" s="178"/>
      <c r="T22" s="178"/>
      <c r="U22" s="178"/>
      <c r="V22" s="178"/>
      <c r="W22" s="177">
        <v>9.1884515411395853</v>
      </c>
      <c r="X22" s="177"/>
      <c r="Y22" s="177"/>
      <c r="Z22" s="177"/>
      <c r="AA22" s="178"/>
      <c r="AB22" s="178"/>
      <c r="AC22" s="179">
        <v>18.15216806213984</v>
      </c>
      <c r="AD22" s="180"/>
      <c r="AE22" s="180"/>
      <c r="AF22" s="180"/>
      <c r="AG22" s="180"/>
      <c r="AH22" s="181"/>
      <c r="AI22" s="182">
        <v>9.2745596066522786</v>
      </c>
      <c r="AJ22" s="183"/>
      <c r="AK22" s="183"/>
      <c r="AL22" s="183"/>
      <c r="AM22" s="183"/>
      <c r="AN22" s="181"/>
      <c r="AO22" s="182">
        <v>99.861223950255251</v>
      </c>
      <c r="AP22" s="180"/>
      <c r="AQ22" s="180"/>
      <c r="AR22" s="180"/>
      <c r="AS22" s="180"/>
      <c r="AT22" s="184"/>
      <c r="AU22" s="39"/>
      <c r="AV22" s="39"/>
      <c r="AW22" s="39"/>
      <c r="AX22" s="39"/>
      <c r="AY22" s="39"/>
      <c r="AZ22" s="36"/>
    </row>
    <row r="23" spans="2:58" ht="20.100000000000001" customHeight="1">
      <c r="B23" s="224"/>
      <c r="C23" s="225"/>
      <c r="D23" s="287" t="s">
        <v>167</v>
      </c>
      <c r="E23" s="286"/>
      <c r="F23" s="286"/>
      <c r="G23" s="286"/>
      <c r="H23" s="286"/>
      <c r="I23" s="286"/>
      <c r="J23" s="286"/>
      <c r="K23" s="286"/>
      <c r="L23" s="286"/>
      <c r="M23" s="286"/>
      <c r="N23" s="286"/>
      <c r="O23" s="180"/>
      <c r="P23" s="181"/>
      <c r="Q23" s="297">
        <v>83.409728568883125</v>
      </c>
      <c r="R23" s="178"/>
      <c r="S23" s="178"/>
      <c r="T23" s="178"/>
      <c r="U23" s="178"/>
      <c r="V23" s="178"/>
      <c r="W23" s="177">
        <v>42.27987052356201</v>
      </c>
      <c r="X23" s="177"/>
      <c r="Y23" s="177"/>
      <c r="Z23" s="177"/>
      <c r="AA23" s="178"/>
      <c r="AB23" s="178"/>
      <c r="AC23" s="179">
        <v>81.535504599070421</v>
      </c>
      <c r="AD23" s="180"/>
      <c r="AE23" s="180"/>
      <c r="AF23" s="180"/>
      <c r="AG23" s="180"/>
      <c r="AH23" s="181"/>
      <c r="AI23" s="182">
        <v>41.659260473671786</v>
      </c>
      <c r="AJ23" s="183"/>
      <c r="AK23" s="183"/>
      <c r="AL23" s="183"/>
      <c r="AM23" s="183"/>
      <c r="AN23" s="181"/>
      <c r="AO23" s="182">
        <v>102.29865992616187</v>
      </c>
      <c r="AP23" s="180"/>
      <c r="AQ23" s="180"/>
      <c r="AR23" s="180"/>
      <c r="AS23" s="180"/>
      <c r="AT23" s="184"/>
      <c r="AU23" s="39"/>
      <c r="AV23" s="39"/>
      <c r="AW23" s="39"/>
      <c r="AX23" s="39"/>
      <c r="AY23" s="39"/>
      <c r="AZ23" s="36"/>
    </row>
    <row r="24" spans="2:58" ht="20.100000000000001" customHeight="1">
      <c r="B24" s="224"/>
      <c r="C24" s="225"/>
      <c r="D24" s="287" t="s">
        <v>7</v>
      </c>
      <c r="E24" s="286"/>
      <c r="F24" s="286"/>
      <c r="G24" s="286"/>
      <c r="H24" s="286"/>
      <c r="I24" s="286"/>
      <c r="J24" s="286"/>
      <c r="K24" s="286"/>
      <c r="L24" s="286"/>
      <c r="M24" s="286"/>
      <c r="N24" s="286"/>
      <c r="O24" s="180"/>
      <c r="P24" s="181"/>
      <c r="Q24" s="297">
        <v>51.395005480175563</v>
      </c>
      <c r="R24" s="178"/>
      <c r="S24" s="178"/>
      <c r="T24" s="178"/>
      <c r="U24" s="178"/>
      <c r="V24" s="178"/>
      <c r="W24" s="177">
        <v>26.051807319634811</v>
      </c>
      <c r="X24" s="177"/>
      <c r="Y24" s="177"/>
      <c r="Z24" s="177"/>
      <c r="AA24" s="178"/>
      <c r="AB24" s="178"/>
      <c r="AC24" s="179">
        <v>51.098329882592061</v>
      </c>
      <c r="AD24" s="180"/>
      <c r="AE24" s="180"/>
      <c r="AF24" s="180"/>
      <c r="AG24" s="180"/>
      <c r="AH24" s="181"/>
      <c r="AI24" s="182">
        <v>26.107873432757035</v>
      </c>
      <c r="AJ24" s="183"/>
      <c r="AK24" s="183"/>
      <c r="AL24" s="183"/>
      <c r="AM24" s="183"/>
      <c r="AN24" s="181"/>
      <c r="AO24" s="182">
        <v>100.58059744470155</v>
      </c>
      <c r="AP24" s="180"/>
      <c r="AQ24" s="180"/>
      <c r="AR24" s="180"/>
      <c r="AS24" s="180"/>
      <c r="AT24" s="184"/>
      <c r="AU24" s="39"/>
      <c r="AV24" s="39"/>
      <c r="AW24" s="39"/>
      <c r="AX24" s="39"/>
      <c r="AY24" s="39"/>
      <c r="AZ24" s="36"/>
    </row>
    <row r="25" spans="2:58" ht="20.100000000000001" customHeight="1">
      <c r="B25" s="224"/>
      <c r="C25" s="225"/>
      <c r="D25" s="288" t="s">
        <v>8</v>
      </c>
      <c r="E25" s="289"/>
      <c r="F25" s="289"/>
      <c r="G25" s="289"/>
      <c r="H25" s="289"/>
      <c r="I25" s="289"/>
      <c r="J25" s="289"/>
      <c r="K25" s="289"/>
      <c r="L25" s="289"/>
      <c r="M25" s="289"/>
      <c r="N25" s="289"/>
      <c r="O25" s="180"/>
      <c r="P25" s="181"/>
      <c r="Q25" s="298">
        <v>23.591275482469207</v>
      </c>
      <c r="R25" s="178"/>
      <c r="S25" s="178"/>
      <c r="T25" s="178"/>
      <c r="U25" s="178"/>
      <c r="V25" s="178"/>
      <c r="W25" s="294">
        <v>11.958270216174578</v>
      </c>
      <c r="X25" s="294"/>
      <c r="Y25" s="294"/>
      <c r="Z25" s="294"/>
      <c r="AA25" s="178"/>
      <c r="AB25" s="178"/>
      <c r="AC25" s="265">
        <v>23.734047616503126</v>
      </c>
      <c r="AD25" s="180"/>
      <c r="AE25" s="180"/>
      <c r="AF25" s="180"/>
      <c r="AG25" s="180"/>
      <c r="AH25" s="181"/>
      <c r="AI25" s="230">
        <v>12.126531584152426</v>
      </c>
      <c r="AJ25" s="231"/>
      <c r="AK25" s="231"/>
      <c r="AL25" s="231"/>
      <c r="AM25" s="231"/>
      <c r="AN25" s="181"/>
      <c r="AO25" s="182">
        <v>99.398450123885979</v>
      </c>
      <c r="AP25" s="180"/>
      <c r="AQ25" s="180"/>
      <c r="AR25" s="180"/>
      <c r="AS25" s="180"/>
      <c r="AT25" s="184"/>
      <c r="AU25" s="39"/>
      <c r="AV25" s="39"/>
      <c r="AW25" s="39"/>
      <c r="AX25" s="39"/>
      <c r="AY25" s="39"/>
      <c r="AZ25" s="36"/>
    </row>
    <row r="26" spans="2:58" ht="20.100000000000001" customHeight="1">
      <c r="B26" s="224"/>
      <c r="C26" s="225"/>
      <c r="D26" s="287" t="s">
        <v>168</v>
      </c>
      <c r="E26" s="286"/>
      <c r="F26" s="286"/>
      <c r="G26" s="286"/>
      <c r="H26" s="286"/>
      <c r="I26" s="286"/>
      <c r="J26" s="286"/>
      <c r="K26" s="286"/>
      <c r="L26" s="286"/>
      <c r="M26" s="286"/>
      <c r="N26" s="286"/>
      <c r="O26" s="180"/>
      <c r="P26" s="181"/>
      <c r="Q26" s="297">
        <v>6.8018585480869245</v>
      </c>
      <c r="R26" s="178"/>
      <c r="S26" s="178"/>
      <c r="T26" s="178"/>
      <c r="U26" s="178"/>
      <c r="V26" s="178"/>
      <c r="W26" s="177">
        <v>3.4478196208875329</v>
      </c>
      <c r="X26" s="177"/>
      <c r="Y26" s="177"/>
      <c r="Z26" s="177"/>
      <c r="AA26" s="178"/>
      <c r="AB26" s="178"/>
      <c r="AC26" s="179">
        <v>7.5152435168113838</v>
      </c>
      <c r="AD26" s="180"/>
      <c r="AE26" s="180"/>
      <c r="AF26" s="180"/>
      <c r="AG26" s="180"/>
      <c r="AH26" s="181"/>
      <c r="AI26" s="182">
        <v>3.839793335791633</v>
      </c>
      <c r="AJ26" s="183"/>
      <c r="AK26" s="183"/>
      <c r="AL26" s="183"/>
      <c r="AM26" s="183"/>
      <c r="AN26" s="181"/>
      <c r="AO26" s="182">
        <v>90.507493641042529</v>
      </c>
      <c r="AP26" s="180"/>
      <c r="AQ26" s="180"/>
      <c r="AR26" s="180"/>
      <c r="AS26" s="180"/>
      <c r="AT26" s="184"/>
      <c r="AU26" s="39"/>
      <c r="AV26" s="39"/>
      <c r="AW26" s="39"/>
      <c r="AX26" s="39"/>
      <c r="AY26" s="39"/>
      <c r="AZ26" s="36"/>
    </row>
    <row r="27" spans="2:58" ht="20.100000000000001" customHeight="1">
      <c r="B27" s="226"/>
      <c r="C27" s="227"/>
      <c r="D27" s="290" t="s">
        <v>36</v>
      </c>
      <c r="E27" s="291"/>
      <c r="F27" s="291"/>
      <c r="G27" s="291"/>
      <c r="H27" s="291"/>
      <c r="I27" s="291"/>
      <c r="J27" s="291"/>
      <c r="K27" s="291"/>
      <c r="L27" s="291"/>
      <c r="M27" s="291"/>
      <c r="N27" s="291"/>
      <c r="O27" s="267"/>
      <c r="P27" s="234"/>
      <c r="Q27" s="299">
        <v>37.545603792878623</v>
      </c>
      <c r="R27" s="296"/>
      <c r="S27" s="296"/>
      <c r="T27" s="296"/>
      <c r="U27" s="296"/>
      <c r="V27" s="296"/>
      <c r="W27" s="295">
        <v>19.03163209290279</v>
      </c>
      <c r="X27" s="295"/>
      <c r="Y27" s="295"/>
      <c r="Z27" s="295"/>
      <c r="AA27" s="296"/>
      <c r="AB27" s="296"/>
      <c r="AC27" s="266">
        <v>37.414245086139012</v>
      </c>
      <c r="AD27" s="267"/>
      <c r="AE27" s="267"/>
      <c r="AF27" s="267"/>
      <c r="AG27" s="267"/>
      <c r="AH27" s="234"/>
      <c r="AI27" s="232">
        <v>19.116209424759354</v>
      </c>
      <c r="AJ27" s="233"/>
      <c r="AK27" s="233"/>
      <c r="AL27" s="233"/>
      <c r="AM27" s="233"/>
      <c r="AN27" s="234"/>
      <c r="AO27" s="268">
        <v>100.35109276276238</v>
      </c>
      <c r="AP27" s="269"/>
      <c r="AQ27" s="269"/>
      <c r="AR27" s="269"/>
      <c r="AS27" s="269"/>
      <c r="AT27" s="270"/>
      <c r="AU27" s="39"/>
      <c r="AV27" s="39"/>
      <c r="AW27" s="39"/>
      <c r="AX27" s="39"/>
      <c r="AY27" s="39"/>
      <c r="AZ27" s="36"/>
    </row>
    <row r="28" spans="2:58" ht="20.100000000000001" customHeight="1">
      <c r="B28" s="84" t="s">
        <v>169</v>
      </c>
      <c r="C28" s="94"/>
      <c r="D28" s="84"/>
      <c r="E28" s="84"/>
      <c r="F28" s="84"/>
      <c r="G28" s="84"/>
      <c r="H28" s="84"/>
      <c r="I28" s="84"/>
      <c r="J28" s="84"/>
      <c r="K28" s="84"/>
      <c r="L28" s="84"/>
      <c r="M28" s="84"/>
      <c r="N28" s="84"/>
      <c r="O28" s="84"/>
      <c r="P28" s="84"/>
      <c r="Q28" s="84"/>
      <c r="R28" s="84"/>
      <c r="S28" s="84"/>
      <c r="T28" s="39"/>
      <c r="U28" s="39"/>
      <c r="V28" s="39"/>
      <c r="W28" s="39"/>
      <c r="X28" s="39"/>
      <c r="Y28" s="39"/>
      <c r="Z28" s="39"/>
      <c r="AA28" s="39"/>
      <c r="AB28" s="39"/>
      <c r="AC28" s="39"/>
      <c r="AD28" s="39"/>
      <c r="AE28" s="39"/>
      <c r="AF28" s="39"/>
      <c r="AG28" s="39"/>
      <c r="AH28" s="39"/>
      <c r="AI28" s="39"/>
      <c r="AJ28" s="39"/>
      <c r="AK28" s="39"/>
      <c r="AL28" s="39"/>
      <c r="AM28" s="39"/>
      <c r="AN28" s="39"/>
      <c r="AO28" s="39"/>
      <c r="AP28" s="39"/>
      <c r="AQ28" s="39"/>
      <c r="AR28" s="39"/>
      <c r="AS28" s="39"/>
      <c r="AT28" s="39"/>
      <c r="AU28" s="39"/>
      <c r="AV28" s="39"/>
      <c r="AW28" s="39"/>
      <c r="AX28" s="39"/>
      <c r="AY28" s="39"/>
      <c r="AZ28" s="36"/>
    </row>
    <row r="29" spans="2:58" ht="20.100000000000001" customHeight="1">
      <c r="B29" s="39"/>
      <c r="C29" s="38"/>
      <c r="D29" s="39"/>
      <c r="E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AG29" s="39"/>
      <c r="AH29" s="39"/>
      <c r="AI29" s="39"/>
      <c r="AJ29" s="39"/>
      <c r="AK29" s="39"/>
      <c r="AL29" s="39"/>
      <c r="AM29" s="39"/>
      <c r="AN29" s="39"/>
      <c r="AO29" s="39"/>
      <c r="AP29" s="39"/>
      <c r="AQ29" s="39"/>
      <c r="AR29" s="39"/>
      <c r="AS29" s="39"/>
      <c r="AT29" s="39"/>
      <c r="AU29" s="39"/>
      <c r="AV29" s="39"/>
      <c r="AW29" s="39"/>
      <c r="AX29" s="39"/>
      <c r="AY29" s="39"/>
      <c r="AZ29" s="36"/>
    </row>
    <row r="30" spans="2:58" ht="20.100000000000001" customHeight="1">
      <c r="B30" s="228"/>
      <c r="C30" s="228"/>
      <c r="D30" s="228"/>
      <c r="E30" s="228"/>
      <c r="F30" s="228"/>
      <c r="G30" s="228"/>
      <c r="H30" s="228"/>
      <c r="I30" s="228"/>
      <c r="J30" s="228"/>
      <c r="K30" s="228"/>
      <c r="L30" s="228"/>
      <c r="M30" s="228"/>
      <c r="N30" s="228"/>
      <c r="O30" s="228"/>
      <c r="P30" s="228"/>
      <c r="Q30" s="228"/>
      <c r="R30" s="228"/>
      <c r="S30" s="228"/>
      <c r="T30" s="228"/>
      <c r="U30" s="228"/>
      <c r="V30" s="228"/>
      <c r="W30" s="228"/>
      <c r="X30" s="228"/>
      <c r="Y30" s="228"/>
      <c r="Z30" s="228"/>
      <c r="AA30" s="228"/>
      <c r="AB30" s="228"/>
      <c r="AC30" s="228"/>
      <c r="AD30" s="228"/>
      <c r="AE30" s="36"/>
      <c r="AF30" s="36"/>
      <c r="AG30" s="36"/>
      <c r="AH30" s="36"/>
      <c r="AI30" s="36"/>
      <c r="AJ30" s="36"/>
      <c r="AK30" s="36"/>
      <c r="AL30" s="36"/>
      <c r="AM30" s="36"/>
      <c r="AN30" s="36"/>
      <c r="AO30" s="36"/>
      <c r="AP30" s="36"/>
      <c r="AQ30" s="36"/>
      <c r="AR30" s="36"/>
      <c r="AS30" s="36"/>
      <c r="AT30" s="36"/>
      <c r="AU30" s="36"/>
      <c r="AV30" s="36"/>
      <c r="AW30" s="36"/>
      <c r="AX30" s="36"/>
      <c r="AY30" s="36"/>
      <c r="AZ30" s="36"/>
    </row>
    <row r="31" spans="2:58" ht="20.100000000000001" customHeight="1">
      <c r="B31" s="37" t="s">
        <v>174</v>
      </c>
      <c r="C31" s="37"/>
      <c r="D31" s="37"/>
      <c r="E31" s="37"/>
      <c r="F31" s="37"/>
      <c r="G31" s="37"/>
      <c r="H31" s="37"/>
      <c r="I31" s="37"/>
      <c r="L31" s="37"/>
      <c r="M31" s="37"/>
      <c r="N31" s="37"/>
      <c r="AR31" s="52"/>
    </row>
    <row r="32" spans="2:58" ht="20.100000000000001" customHeight="1">
      <c r="B32" s="212" t="s">
        <v>66</v>
      </c>
      <c r="C32" s="213"/>
      <c r="D32" s="213"/>
      <c r="E32" s="213"/>
      <c r="F32" s="213"/>
      <c r="G32" s="188" t="s">
        <v>143</v>
      </c>
      <c r="H32" s="189"/>
      <c r="I32" s="189"/>
      <c r="J32" s="185"/>
      <c r="K32" s="188" t="s">
        <v>136</v>
      </c>
      <c r="L32" s="189"/>
      <c r="M32" s="189"/>
      <c r="N32" s="185"/>
      <c r="O32" s="188" t="s">
        <v>137</v>
      </c>
      <c r="P32" s="189"/>
      <c r="Q32" s="189"/>
      <c r="R32" s="185"/>
      <c r="S32" s="188" t="s">
        <v>138</v>
      </c>
      <c r="T32" s="189"/>
      <c r="U32" s="189"/>
      <c r="V32" s="189"/>
      <c r="W32" s="186" t="s">
        <v>139</v>
      </c>
      <c r="X32" s="186"/>
      <c r="Y32" s="186"/>
      <c r="Z32" s="186"/>
      <c r="AA32" s="185" t="s">
        <v>144</v>
      </c>
      <c r="AB32" s="186"/>
      <c r="AC32" s="186"/>
      <c r="AD32" s="188"/>
      <c r="AE32" s="186" t="s">
        <v>142</v>
      </c>
      <c r="AF32" s="186"/>
      <c r="AG32" s="186"/>
      <c r="AH32" s="186"/>
      <c r="AI32" s="185" t="s">
        <v>211</v>
      </c>
      <c r="AJ32" s="186"/>
      <c r="AK32" s="186"/>
      <c r="AL32" s="193"/>
      <c r="AM32" s="185" t="s">
        <v>179</v>
      </c>
      <c r="AN32" s="186"/>
      <c r="AO32" s="186"/>
      <c r="AP32" s="188"/>
      <c r="AQ32" s="186" t="s">
        <v>192</v>
      </c>
      <c r="AR32" s="186"/>
      <c r="AS32" s="186"/>
      <c r="AT32" s="186"/>
      <c r="AU32" s="188" t="s">
        <v>193</v>
      </c>
      <c r="AV32" s="189"/>
      <c r="AW32" s="189"/>
      <c r="AX32" s="185"/>
      <c r="AY32" s="186" t="s">
        <v>225</v>
      </c>
      <c r="AZ32" s="186"/>
      <c r="BA32" s="186"/>
      <c r="BB32" s="186"/>
      <c r="BC32" s="185" t="s">
        <v>226</v>
      </c>
      <c r="BD32" s="186"/>
      <c r="BE32" s="186"/>
      <c r="BF32" s="187"/>
    </row>
    <row r="33" spans="1:94" ht="20.100000000000001" customHeight="1">
      <c r="B33" s="215" t="s">
        <v>10</v>
      </c>
      <c r="C33" s="203" t="s">
        <v>67</v>
      </c>
      <c r="D33" s="203"/>
      <c r="E33" s="203"/>
      <c r="F33" s="203"/>
      <c r="G33" s="197">
        <v>144.09</v>
      </c>
      <c r="H33" s="198"/>
      <c r="I33" s="198"/>
      <c r="J33" s="199"/>
      <c r="K33" s="197">
        <v>193.32</v>
      </c>
      <c r="L33" s="198"/>
      <c r="M33" s="198"/>
      <c r="N33" s="199"/>
      <c r="O33" s="197">
        <v>190.48</v>
      </c>
      <c r="P33" s="198"/>
      <c r="Q33" s="198"/>
      <c r="R33" s="199"/>
      <c r="S33" s="197">
        <v>221.14</v>
      </c>
      <c r="T33" s="198"/>
      <c r="U33" s="198"/>
      <c r="V33" s="198"/>
      <c r="W33" s="200">
        <v>239.28</v>
      </c>
      <c r="X33" s="200"/>
      <c r="Y33" s="200"/>
      <c r="Z33" s="200"/>
      <c r="AA33" s="199">
        <v>225.85</v>
      </c>
      <c r="AB33" s="200"/>
      <c r="AC33" s="200"/>
      <c r="AD33" s="197"/>
      <c r="AE33" s="201">
        <v>208.11</v>
      </c>
      <c r="AF33" s="202"/>
      <c r="AG33" s="202"/>
      <c r="AH33" s="190"/>
      <c r="AI33" s="190">
        <v>198.67</v>
      </c>
      <c r="AJ33" s="191"/>
      <c r="AK33" s="191"/>
      <c r="AL33" s="192"/>
      <c r="AM33" s="190">
        <v>195.28</v>
      </c>
      <c r="AN33" s="191"/>
      <c r="AO33" s="191"/>
      <c r="AP33" s="201"/>
      <c r="AQ33" s="191">
        <v>196.97</v>
      </c>
      <c r="AR33" s="191"/>
      <c r="AS33" s="191"/>
      <c r="AT33" s="191"/>
      <c r="AU33" s="191">
        <v>200.34</v>
      </c>
      <c r="AV33" s="191"/>
      <c r="AW33" s="191"/>
      <c r="AX33" s="191"/>
      <c r="AY33" s="195">
        <v>195.72</v>
      </c>
      <c r="AZ33" s="195"/>
      <c r="BA33" s="195"/>
      <c r="BB33" s="195"/>
      <c r="BC33" s="194">
        <v>197.28</v>
      </c>
      <c r="BD33" s="195"/>
      <c r="BE33" s="195"/>
      <c r="BF33" s="196"/>
    </row>
    <row r="34" spans="1:94" ht="20.100000000000001" customHeight="1">
      <c r="B34" s="215"/>
      <c r="C34" s="203" t="s">
        <v>68</v>
      </c>
      <c r="D34" s="203"/>
      <c r="E34" s="203"/>
      <c r="F34" s="203"/>
      <c r="G34" s="197">
        <v>107.44</v>
      </c>
      <c r="H34" s="198"/>
      <c r="I34" s="198"/>
      <c r="J34" s="199"/>
      <c r="K34" s="197">
        <v>160.47</v>
      </c>
      <c r="L34" s="198"/>
      <c r="M34" s="198"/>
      <c r="N34" s="199"/>
      <c r="O34" s="197">
        <v>175.65</v>
      </c>
      <c r="P34" s="198"/>
      <c r="Q34" s="198"/>
      <c r="R34" s="199"/>
      <c r="S34" s="197">
        <v>179.11</v>
      </c>
      <c r="T34" s="198"/>
      <c r="U34" s="198"/>
      <c r="V34" s="198"/>
      <c r="W34" s="200">
        <v>207.88</v>
      </c>
      <c r="X34" s="200"/>
      <c r="Y34" s="200"/>
      <c r="Z34" s="200"/>
      <c r="AA34" s="199">
        <v>208.45</v>
      </c>
      <c r="AB34" s="200"/>
      <c r="AC34" s="200"/>
      <c r="AD34" s="197"/>
      <c r="AE34" s="201">
        <v>204.18</v>
      </c>
      <c r="AF34" s="202"/>
      <c r="AG34" s="202"/>
      <c r="AH34" s="190"/>
      <c r="AI34" s="190">
        <v>200.55</v>
      </c>
      <c r="AJ34" s="191"/>
      <c r="AK34" s="191"/>
      <c r="AL34" s="192"/>
      <c r="AM34" s="190">
        <v>200.66</v>
      </c>
      <c r="AN34" s="191"/>
      <c r="AO34" s="191"/>
      <c r="AP34" s="201"/>
      <c r="AQ34" s="191">
        <v>201.42</v>
      </c>
      <c r="AR34" s="191"/>
      <c r="AS34" s="191"/>
      <c r="AT34" s="191"/>
      <c r="AU34" s="191">
        <v>201.01</v>
      </c>
      <c r="AV34" s="191"/>
      <c r="AW34" s="191"/>
      <c r="AX34" s="191"/>
      <c r="AY34" s="195">
        <v>196.31</v>
      </c>
      <c r="AZ34" s="195"/>
      <c r="BA34" s="195"/>
      <c r="BB34" s="195"/>
      <c r="BC34" s="194">
        <v>197.05</v>
      </c>
      <c r="BD34" s="195"/>
      <c r="BE34" s="195"/>
      <c r="BF34" s="196"/>
    </row>
    <row r="35" spans="1:94" ht="20.100000000000001" customHeight="1">
      <c r="B35" s="216"/>
      <c r="C35" s="204" t="s">
        <v>9</v>
      </c>
      <c r="D35" s="204"/>
      <c r="E35" s="204"/>
      <c r="F35" s="204"/>
      <c r="G35" s="206">
        <v>0.74564508293427711</v>
      </c>
      <c r="H35" s="207"/>
      <c r="I35" s="207"/>
      <c r="J35" s="208"/>
      <c r="K35" s="206">
        <v>0.83007448789571692</v>
      </c>
      <c r="L35" s="207"/>
      <c r="M35" s="207"/>
      <c r="N35" s="208"/>
      <c r="O35" s="206">
        <v>0.92214405711885772</v>
      </c>
      <c r="P35" s="207"/>
      <c r="Q35" s="207"/>
      <c r="R35" s="208"/>
      <c r="S35" s="206">
        <v>0.80993940490187222</v>
      </c>
      <c r="T35" s="207"/>
      <c r="U35" s="207"/>
      <c r="V35" s="207"/>
      <c r="W35" s="229">
        <v>0.86877298562353722</v>
      </c>
      <c r="X35" s="229"/>
      <c r="Y35" s="229"/>
      <c r="Z35" s="229"/>
      <c r="AA35" s="208">
        <v>0.92295771529776394</v>
      </c>
      <c r="AB35" s="229"/>
      <c r="AC35" s="229"/>
      <c r="AD35" s="206"/>
      <c r="AE35" s="229">
        <v>0.98111575609052903</v>
      </c>
      <c r="AF35" s="229"/>
      <c r="AG35" s="229"/>
      <c r="AH35" s="229"/>
      <c r="AI35" s="208">
        <v>1.0089999999999999</v>
      </c>
      <c r="AJ35" s="229"/>
      <c r="AK35" s="229"/>
      <c r="AL35" s="261"/>
      <c r="AM35" s="208">
        <v>1.027550184350676</v>
      </c>
      <c r="AN35" s="229"/>
      <c r="AO35" s="229"/>
      <c r="AP35" s="206"/>
      <c r="AQ35" s="229">
        <v>1.0225922729349646</v>
      </c>
      <c r="AR35" s="229"/>
      <c r="AS35" s="229"/>
      <c r="AT35" s="229"/>
      <c r="AU35" s="229">
        <v>1.0033443146650693</v>
      </c>
      <c r="AV35" s="229"/>
      <c r="AW35" s="229"/>
      <c r="AX35" s="229"/>
      <c r="AY35" s="236">
        <v>1.0030145105252402</v>
      </c>
      <c r="AZ35" s="236"/>
      <c r="BA35" s="236"/>
      <c r="BB35" s="236"/>
      <c r="BC35" s="235">
        <v>0.9988341443633415</v>
      </c>
      <c r="BD35" s="236"/>
      <c r="BE35" s="236"/>
      <c r="BF35" s="237"/>
    </row>
    <row r="36" spans="1:94" ht="20.100000000000001" customHeight="1">
      <c r="B36" s="214" t="s">
        <v>11</v>
      </c>
      <c r="C36" s="205" t="s">
        <v>67</v>
      </c>
      <c r="D36" s="205"/>
      <c r="E36" s="205"/>
      <c r="F36" s="205"/>
      <c r="G36" s="209">
        <v>118.86</v>
      </c>
      <c r="H36" s="210"/>
      <c r="I36" s="210"/>
      <c r="J36" s="211"/>
      <c r="K36" s="209">
        <v>145.63</v>
      </c>
      <c r="L36" s="210"/>
      <c r="M36" s="210"/>
      <c r="N36" s="211"/>
      <c r="O36" s="209">
        <v>152.66</v>
      </c>
      <c r="P36" s="210"/>
      <c r="Q36" s="210"/>
      <c r="R36" s="211"/>
      <c r="S36" s="220">
        <v>176</v>
      </c>
      <c r="T36" s="221"/>
      <c r="U36" s="221"/>
      <c r="V36" s="221"/>
      <c r="W36" s="258">
        <v>182.27</v>
      </c>
      <c r="X36" s="258"/>
      <c r="Y36" s="258"/>
      <c r="Z36" s="258"/>
      <c r="AA36" s="259">
        <v>179.74</v>
      </c>
      <c r="AB36" s="258"/>
      <c r="AC36" s="258"/>
      <c r="AD36" s="260"/>
      <c r="AE36" s="264">
        <v>172.65</v>
      </c>
      <c r="AF36" s="264"/>
      <c r="AG36" s="264"/>
      <c r="AH36" s="264"/>
      <c r="AI36" s="210">
        <v>164.4</v>
      </c>
      <c r="AJ36" s="210"/>
      <c r="AK36" s="210"/>
      <c r="AL36" s="263"/>
      <c r="AM36" s="209">
        <v>166.41</v>
      </c>
      <c r="AN36" s="210"/>
      <c r="AO36" s="210"/>
      <c r="AP36" s="211"/>
      <c r="AQ36" s="209">
        <v>167.7</v>
      </c>
      <c r="AR36" s="210"/>
      <c r="AS36" s="210"/>
      <c r="AT36" s="211"/>
      <c r="AU36" s="243">
        <v>168.58</v>
      </c>
      <c r="AV36" s="244"/>
      <c r="AW36" s="244"/>
      <c r="AX36" s="245"/>
      <c r="AY36" s="243">
        <v>166.47</v>
      </c>
      <c r="AZ36" s="244"/>
      <c r="BA36" s="244"/>
      <c r="BB36" s="245"/>
      <c r="BC36" s="238" t="s">
        <v>122</v>
      </c>
      <c r="BD36" s="239"/>
      <c r="BE36" s="239"/>
      <c r="BF36" s="240"/>
    </row>
    <row r="37" spans="1:94" ht="20.100000000000001" customHeight="1">
      <c r="B37" s="215"/>
      <c r="C37" s="203" t="s">
        <v>68</v>
      </c>
      <c r="D37" s="203"/>
      <c r="E37" s="203"/>
      <c r="F37" s="203"/>
      <c r="G37" s="217">
        <v>98.54</v>
      </c>
      <c r="H37" s="218"/>
      <c r="I37" s="218"/>
      <c r="J37" s="219"/>
      <c r="K37" s="217">
        <v>136.32</v>
      </c>
      <c r="L37" s="218"/>
      <c r="M37" s="218"/>
      <c r="N37" s="219"/>
      <c r="O37" s="217">
        <v>142.07</v>
      </c>
      <c r="P37" s="218"/>
      <c r="Q37" s="218"/>
      <c r="R37" s="219"/>
      <c r="S37" s="217">
        <v>158.84</v>
      </c>
      <c r="T37" s="218"/>
      <c r="U37" s="218"/>
      <c r="V37" s="218"/>
      <c r="W37" s="254">
        <v>172.55</v>
      </c>
      <c r="X37" s="254"/>
      <c r="Y37" s="254"/>
      <c r="Z37" s="254"/>
      <c r="AA37" s="219">
        <v>175.21</v>
      </c>
      <c r="AB37" s="254"/>
      <c r="AC37" s="254"/>
      <c r="AD37" s="217"/>
      <c r="AE37" s="217">
        <v>173.46</v>
      </c>
      <c r="AF37" s="218"/>
      <c r="AG37" s="218"/>
      <c r="AH37" s="219"/>
      <c r="AI37" s="249">
        <v>172.47</v>
      </c>
      <c r="AJ37" s="250"/>
      <c r="AK37" s="250"/>
      <c r="AL37" s="262"/>
      <c r="AM37" s="249">
        <v>173.33</v>
      </c>
      <c r="AN37" s="250"/>
      <c r="AO37" s="250"/>
      <c r="AP37" s="251"/>
      <c r="AQ37" s="250">
        <v>173.99</v>
      </c>
      <c r="AR37" s="250"/>
      <c r="AS37" s="250"/>
      <c r="AT37" s="250"/>
      <c r="AU37" s="246">
        <v>174.01</v>
      </c>
      <c r="AV37" s="247"/>
      <c r="AW37" s="247"/>
      <c r="AX37" s="248"/>
      <c r="AY37" s="246">
        <v>166.64</v>
      </c>
      <c r="AZ37" s="247"/>
      <c r="BA37" s="247"/>
      <c r="BB37" s="248"/>
      <c r="BC37" s="241" t="s">
        <v>122</v>
      </c>
      <c r="BD37" s="241"/>
      <c r="BE37" s="241"/>
      <c r="BF37" s="242"/>
      <c r="BK37" s="89"/>
      <c r="BL37" s="89"/>
      <c r="BM37" s="89"/>
      <c r="BN37" s="89"/>
      <c r="BO37" s="89"/>
      <c r="BP37" s="89"/>
      <c r="BQ37" s="89"/>
      <c r="BR37" s="89"/>
      <c r="BS37" s="89"/>
      <c r="BT37" s="89"/>
      <c r="BU37" s="89"/>
      <c r="BV37" s="89"/>
      <c r="BW37" s="89"/>
      <c r="BX37" s="89"/>
      <c r="BY37" s="89"/>
      <c r="BZ37" s="89"/>
      <c r="CA37" s="89"/>
      <c r="CB37" s="89"/>
      <c r="CC37" s="89"/>
      <c r="CD37" s="89"/>
      <c r="CE37" s="89"/>
      <c r="CF37" s="89"/>
      <c r="CG37" s="89"/>
      <c r="CH37" s="89"/>
      <c r="CI37" s="89"/>
      <c r="CJ37" s="89"/>
      <c r="CK37" s="89"/>
      <c r="CL37" s="89"/>
      <c r="CM37" s="89"/>
      <c r="CN37" s="89"/>
      <c r="CO37" s="89"/>
      <c r="CP37" s="89"/>
    </row>
    <row r="38" spans="1:94" ht="20.100000000000001" customHeight="1">
      <c r="B38" s="216"/>
      <c r="C38" s="204" t="s">
        <v>9</v>
      </c>
      <c r="D38" s="204"/>
      <c r="E38" s="204"/>
      <c r="F38" s="204"/>
      <c r="G38" s="206">
        <v>0.82904257109204116</v>
      </c>
      <c r="H38" s="207"/>
      <c r="I38" s="207"/>
      <c r="J38" s="208"/>
      <c r="K38" s="206">
        <v>0.93607086451967314</v>
      </c>
      <c r="L38" s="207"/>
      <c r="M38" s="207"/>
      <c r="N38" s="208"/>
      <c r="O38" s="206">
        <v>0.93063015852220621</v>
      </c>
      <c r="P38" s="207"/>
      <c r="Q38" s="207"/>
      <c r="R38" s="208"/>
      <c r="S38" s="206">
        <v>0.90249999999999997</v>
      </c>
      <c r="T38" s="207"/>
      <c r="U38" s="207"/>
      <c r="V38" s="207"/>
      <c r="W38" s="229">
        <v>0.94667251879080483</v>
      </c>
      <c r="X38" s="229"/>
      <c r="Y38" s="229"/>
      <c r="Z38" s="229"/>
      <c r="AA38" s="208">
        <v>0.97479692889729608</v>
      </c>
      <c r="AB38" s="229"/>
      <c r="AC38" s="229"/>
      <c r="AD38" s="206"/>
      <c r="AE38" s="229">
        <v>1.0046915725456125</v>
      </c>
      <c r="AF38" s="229"/>
      <c r="AG38" s="229"/>
      <c r="AH38" s="229"/>
      <c r="AI38" s="208">
        <v>1.0489999999999999</v>
      </c>
      <c r="AJ38" s="229"/>
      <c r="AK38" s="229"/>
      <c r="AL38" s="261"/>
      <c r="AM38" s="208">
        <v>1.042</v>
      </c>
      <c r="AN38" s="229"/>
      <c r="AO38" s="229"/>
      <c r="AP38" s="229"/>
      <c r="AQ38" s="208">
        <v>1.038</v>
      </c>
      <c r="AR38" s="229"/>
      <c r="AS38" s="229"/>
      <c r="AT38" s="229"/>
      <c r="AU38" s="255">
        <v>1.032</v>
      </c>
      <c r="AV38" s="256"/>
      <c r="AW38" s="256"/>
      <c r="AX38" s="257"/>
      <c r="AY38" s="255">
        <v>1.0009999999999999</v>
      </c>
      <c r="AZ38" s="256"/>
      <c r="BA38" s="256"/>
      <c r="BB38" s="257"/>
      <c r="BC38" s="252" t="s">
        <v>123</v>
      </c>
      <c r="BD38" s="252"/>
      <c r="BE38" s="252"/>
      <c r="BF38" s="253"/>
      <c r="BJ38" s="89"/>
    </row>
    <row r="39" spans="1:94" ht="18" customHeight="1">
      <c r="B39" s="87" t="s">
        <v>156</v>
      </c>
      <c r="BJ39" s="89"/>
    </row>
    <row r="40" spans="1:94" customFormat="1" ht="16.5" customHeight="1">
      <c r="A40" s="95"/>
      <c r="B40" s="35"/>
      <c r="C40" s="35"/>
      <c r="D40" s="35"/>
      <c r="E40" s="35"/>
      <c r="F40" s="35"/>
      <c r="G40" s="35"/>
      <c r="H40" s="35"/>
      <c r="I40" s="35"/>
      <c r="J40" s="35"/>
      <c r="K40" s="35"/>
      <c r="L40" s="35"/>
      <c r="M40" s="35"/>
      <c r="N40" s="35"/>
      <c r="O40" s="35"/>
      <c r="P40" s="35"/>
      <c r="Q40" s="35"/>
      <c r="R40" s="35"/>
      <c r="S40" s="35"/>
      <c r="T40" s="35"/>
      <c r="U40" s="35"/>
      <c r="V40" s="35"/>
      <c r="W40" s="35"/>
      <c r="X40" s="35"/>
      <c r="Y40" s="35"/>
      <c r="Z40" s="35"/>
      <c r="AA40" s="35"/>
      <c r="AB40" s="35"/>
      <c r="AC40" s="35"/>
      <c r="AD40" s="35"/>
      <c r="AE40" s="35"/>
      <c r="AF40" s="35"/>
      <c r="AG40" s="35"/>
      <c r="AH40" s="35"/>
      <c r="AI40" s="95"/>
      <c r="AJ40" s="95"/>
      <c r="AK40" s="95"/>
      <c r="AL40" s="95"/>
      <c r="AM40" s="95"/>
      <c r="AN40" s="95"/>
      <c r="AO40" s="95"/>
      <c r="AP40" s="95"/>
      <c r="AQ40" s="95"/>
      <c r="AR40" s="95"/>
      <c r="AS40" s="95"/>
      <c r="AT40" s="95"/>
      <c r="AU40" s="95"/>
      <c r="AV40" s="95"/>
      <c r="AW40" s="95"/>
      <c r="AX40" s="95"/>
      <c r="AY40" s="95"/>
      <c r="AZ40" s="95"/>
      <c r="BA40" s="95"/>
      <c r="BB40" s="95"/>
      <c r="BC40" s="95"/>
      <c r="BD40" s="95"/>
      <c r="BE40" s="95"/>
      <c r="BF40" s="95"/>
      <c r="BJ40" s="89"/>
      <c r="BO40" s="35"/>
    </row>
    <row r="41" spans="1:94" customFormat="1" ht="16.5" customHeight="1">
      <c r="A41" s="95"/>
      <c r="B41" s="35"/>
      <c r="C41" s="35"/>
      <c r="D41" s="35"/>
      <c r="E41" s="35"/>
      <c r="F41" s="35"/>
      <c r="G41" s="35"/>
      <c r="H41" s="35"/>
      <c r="I41" s="35"/>
      <c r="J41" s="35"/>
      <c r="K41" s="35"/>
      <c r="L41" s="35"/>
      <c r="M41" s="35"/>
      <c r="N41" s="35"/>
      <c r="O41" s="35"/>
      <c r="P41" s="35"/>
      <c r="Q41" s="35"/>
      <c r="R41" s="35"/>
      <c r="S41" s="35"/>
      <c r="T41" s="35"/>
      <c r="U41" s="35"/>
      <c r="V41" s="35"/>
      <c r="W41" s="35"/>
      <c r="X41" s="35"/>
      <c r="Y41" s="35"/>
      <c r="Z41" s="35"/>
      <c r="AA41" s="35"/>
      <c r="AB41" s="35"/>
      <c r="AC41" s="35"/>
      <c r="AD41" s="35"/>
      <c r="AE41" s="35"/>
      <c r="AF41" s="35"/>
      <c r="AG41" s="35"/>
      <c r="AH41" s="35"/>
      <c r="AI41" s="95"/>
      <c r="AJ41" s="95"/>
      <c r="AK41" s="95"/>
      <c r="AL41" s="95"/>
      <c r="AM41" s="95"/>
      <c r="AN41" s="95"/>
      <c r="AO41" s="95"/>
      <c r="AP41" s="95"/>
      <c r="AQ41" s="95"/>
      <c r="AR41" s="95"/>
      <c r="AS41" s="95"/>
      <c r="AT41" s="95"/>
      <c r="AU41" s="95"/>
      <c r="AV41" s="95"/>
      <c r="AW41" s="95"/>
      <c r="AX41" s="95"/>
      <c r="AY41" s="95"/>
      <c r="AZ41" s="95"/>
      <c r="BA41" s="95"/>
      <c r="BB41" s="95"/>
      <c r="BC41" s="95"/>
      <c r="BD41" s="95"/>
      <c r="BE41" s="95"/>
      <c r="BF41" s="95"/>
      <c r="BJ41" s="89"/>
      <c r="BO41" s="35"/>
    </row>
    <row r="42" spans="1:94" customFormat="1" ht="16.5" customHeight="1">
      <c r="B42" s="35"/>
      <c r="C42" s="35"/>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J42" s="16"/>
      <c r="AK42" s="16"/>
      <c r="AL42" s="16"/>
      <c r="AM42" s="16"/>
      <c r="AN42" s="16"/>
      <c r="AO42" s="16"/>
      <c r="AP42" s="16"/>
      <c r="AQ42" s="16"/>
      <c r="AR42" s="16"/>
      <c r="AS42" s="16"/>
      <c r="AT42" s="16"/>
      <c r="AU42" s="16"/>
      <c r="AV42" s="16"/>
      <c r="AW42" s="16"/>
      <c r="AX42" s="16"/>
      <c r="AY42" s="16"/>
      <c r="AZ42" s="16"/>
      <c r="BA42" s="16"/>
      <c r="BB42" s="16"/>
      <c r="BC42" s="16"/>
      <c r="BJ42" s="89"/>
      <c r="BO42" s="35"/>
    </row>
    <row r="43" spans="1:94" customFormat="1" ht="16.5" customHeight="1">
      <c r="B43" s="35"/>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16"/>
      <c r="AJ43" s="16"/>
      <c r="AK43" s="16"/>
      <c r="AL43" s="16"/>
      <c r="AM43" s="16"/>
      <c r="AN43" s="16"/>
      <c r="AO43" s="16"/>
      <c r="AP43" s="16"/>
      <c r="AQ43" s="16"/>
      <c r="AR43" s="16"/>
      <c r="AS43" s="16"/>
      <c r="AT43" s="16"/>
      <c r="AU43" s="16"/>
      <c r="AV43" s="16"/>
      <c r="AW43" s="16"/>
      <c r="AX43" s="16"/>
      <c r="AY43" s="16"/>
      <c r="AZ43" s="16"/>
      <c r="BA43" s="16"/>
      <c r="BB43" s="16"/>
      <c r="BC43" s="16"/>
    </row>
    <row r="44" spans="1:94" customFormat="1" ht="16.5" customHeight="1">
      <c r="B44" s="35"/>
      <c r="C44" s="35"/>
      <c r="D44" s="35"/>
      <c r="E44" s="35"/>
      <c r="F44" s="35"/>
      <c r="G44" s="35"/>
      <c r="H44" s="35"/>
      <c r="I44" s="35"/>
      <c r="J44" s="35"/>
      <c r="K44" s="35"/>
      <c r="L44" s="35"/>
      <c r="M44" s="35"/>
      <c r="N44" s="35"/>
      <c r="O44" s="35"/>
      <c r="P44" s="35"/>
      <c r="Q44" s="35"/>
      <c r="R44" s="35"/>
      <c r="S44" s="35"/>
      <c r="T44" s="35"/>
      <c r="U44" s="35"/>
      <c r="V44" s="35"/>
      <c r="W44" s="35"/>
      <c r="X44" s="35"/>
      <c r="Y44" s="35"/>
      <c r="Z44" s="35"/>
      <c r="AA44" s="35"/>
      <c r="AB44" s="35"/>
      <c r="AC44" s="35"/>
      <c r="AD44" s="35"/>
      <c r="AE44" s="35"/>
      <c r="AF44" s="35"/>
      <c r="AG44" s="35"/>
      <c r="AH44" s="35"/>
      <c r="AI44" s="16"/>
      <c r="AJ44" s="16"/>
      <c r="AK44" s="16"/>
      <c r="AL44" s="16"/>
      <c r="AM44" s="16"/>
      <c r="AN44" s="16"/>
      <c r="AO44" s="16"/>
      <c r="AP44" s="16"/>
      <c r="AQ44" s="16"/>
      <c r="AR44" s="16"/>
      <c r="AS44" s="16"/>
      <c r="AT44" s="16"/>
      <c r="AU44" s="16"/>
      <c r="AV44" s="16"/>
      <c r="AW44" s="16"/>
      <c r="AX44" s="16"/>
      <c r="AY44" s="16"/>
      <c r="AZ44" s="16"/>
      <c r="BA44" s="16"/>
      <c r="BB44" s="16"/>
      <c r="BC44" s="16"/>
    </row>
    <row r="45" spans="1:94" customFormat="1" ht="16.5" customHeight="1">
      <c r="B45" s="35"/>
      <c r="C45" s="35"/>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c r="AE45" s="35"/>
      <c r="AF45" s="35"/>
      <c r="AG45" s="35"/>
      <c r="AH45" s="35"/>
      <c r="AI45" s="16"/>
      <c r="AJ45" s="16"/>
      <c r="AK45" s="16"/>
      <c r="AL45" s="16"/>
      <c r="AM45" s="16"/>
      <c r="AN45" s="16"/>
      <c r="AO45" s="16"/>
      <c r="AP45" s="16"/>
      <c r="AQ45" s="16"/>
      <c r="AR45" s="16"/>
      <c r="AS45" s="16"/>
      <c r="AT45" s="16"/>
      <c r="AU45" s="16"/>
      <c r="AV45" s="16"/>
      <c r="AW45" s="16"/>
      <c r="AX45" s="16"/>
      <c r="AY45" s="16"/>
      <c r="AZ45" s="16"/>
      <c r="BA45" s="16"/>
      <c r="BB45" s="16"/>
      <c r="BC45" s="16"/>
    </row>
    <row r="46" spans="1:94" customFormat="1" ht="16.5" customHeight="1">
      <c r="B46" s="35"/>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16"/>
      <c r="AJ46" s="16"/>
      <c r="AK46" s="16"/>
      <c r="AL46" s="16"/>
      <c r="AM46" s="16"/>
      <c r="AN46" s="16"/>
      <c r="AO46" s="16"/>
      <c r="AP46" s="16"/>
      <c r="AQ46" s="16"/>
      <c r="AR46" s="16"/>
      <c r="AS46" s="16"/>
      <c r="AT46" s="16"/>
      <c r="AU46" s="16"/>
      <c r="AV46" s="16"/>
      <c r="AW46" s="16"/>
      <c r="AX46" s="16"/>
      <c r="AY46" s="16"/>
      <c r="AZ46" s="16"/>
      <c r="BA46" s="16"/>
      <c r="BB46" s="16"/>
      <c r="BC46" s="16"/>
    </row>
    <row r="47" spans="1:94" customFormat="1" ht="16.5" customHeight="1">
      <c r="B47" s="35"/>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16"/>
      <c r="AJ47" s="16"/>
      <c r="AK47" s="16"/>
      <c r="AL47" s="16"/>
      <c r="AM47" s="16"/>
      <c r="AN47" s="16"/>
      <c r="AO47" s="16"/>
      <c r="AP47" s="16"/>
      <c r="AQ47" s="16"/>
      <c r="AR47" s="16"/>
      <c r="AS47" s="16"/>
      <c r="AT47" s="16"/>
      <c r="AU47" s="16"/>
      <c r="AV47" s="16"/>
      <c r="AW47" s="16"/>
      <c r="AX47" s="16"/>
      <c r="AY47" s="16"/>
      <c r="AZ47" s="16"/>
      <c r="BA47" s="16"/>
      <c r="BB47" s="16"/>
      <c r="BC47" s="16"/>
    </row>
    <row r="48" spans="1:94" customFormat="1" ht="16.5" customHeight="1">
      <c r="B48" s="35"/>
      <c r="C48" s="35"/>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16"/>
      <c r="AJ48" s="16"/>
      <c r="AK48" s="16"/>
      <c r="AL48" s="16"/>
      <c r="AM48" s="16"/>
      <c r="AN48" s="16"/>
      <c r="AO48" s="16"/>
      <c r="AP48" s="16"/>
      <c r="AQ48" s="16"/>
      <c r="AR48" s="16"/>
      <c r="AS48" s="16"/>
      <c r="AT48" s="16"/>
      <c r="AU48" s="16"/>
      <c r="AV48" s="16"/>
      <c r="AW48" s="16"/>
      <c r="AX48" s="16"/>
      <c r="AY48" s="16"/>
      <c r="AZ48" s="16"/>
      <c r="BA48" s="16"/>
      <c r="BB48" s="16"/>
      <c r="BC48" s="16"/>
    </row>
    <row r="49" spans="2:54" customFormat="1" ht="16.5" customHeight="1">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c r="AC49" s="16"/>
      <c r="AD49" s="16"/>
      <c r="AE49" s="16"/>
      <c r="AF49" s="16"/>
      <c r="AG49" s="16"/>
      <c r="AH49" s="16"/>
      <c r="AI49" s="16"/>
      <c r="AJ49" s="16"/>
      <c r="AK49" s="16"/>
      <c r="AL49" s="16"/>
      <c r="AM49" s="16"/>
      <c r="AN49" s="16"/>
      <c r="AO49" s="16"/>
      <c r="AP49" s="16"/>
      <c r="AQ49" s="16"/>
      <c r="AR49" s="16"/>
      <c r="AS49" s="16"/>
      <c r="AT49" s="16"/>
      <c r="AU49" s="16"/>
      <c r="AV49" s="16"/>
      <c r="AW49" s="16"/>
      <c r="AX49" s="16"/>
      <c r="AY49" s="16"/>
      <c r="AZ49" s="16"/>
      <c r="BA49" s="16"/>
      <c r="BB49" s="16"/>
    </row>
    <row r="50" spans="2:54" customFormat="1" ht="16.5" customHeight="1"/>
    <row r="51" spans="2:54" customFormat="1" ht="16.5" customHeight="1"/>
    <row r="52" spans="2:54" customFormat="1" ht="16.5" customHeight="1"/>
    <row r="53" spans="2:54" customFormat="1" ht="16.5" customHeight="1"/>
    <row r="54" spans="2:54" customFormat="1" ht="16.5" customHeight="1"/>
    <row r="55" spans="2:54" customFormat="1" ht="16.5" customHeight="1"/>
    <row r="56" spans="2:54" customFormat="1" ht="16.5" customHeight="1"/>
    <row r="57" spans="2:54" customFormat="1" ht="14.25" customHeight="1"/>
    <row r="58" spans="2:54" customFormat="1" ht="15" customHeight="1"/>
    <row r="59" spans="2:54" customFormat="1" ht="15" customHeight="1"/>
  </sheetData>
  <mergeCells count="165">
    <mergeCell ref="F13:BE13"/>
    <mergeCell ref="F14:BE14"/>
    <mergeCell ref="F15:BE15"/>
    <mergeCell ref="F4:BE4"/>
    <mergeCell ref="F5:BE5"/>
    <mergeCell ref="F6:BE6"/>
    <mergeCell ref="F7:BE7"/>
    <mergeCell ref="F8:BE8"/>
    <mergeCell ref="F9:BE9"/>
    <mergeCell ref="F10:BE10"/>
    <mergeCell ref="F11:BE11"/>
    <mergeCell ref="F12:BE12"/>
    <mergeCell ref="B19:P20"/>
    <mergeCell ref="Q19:AB19"/>
    <mergeCell ref="B21:P21"/>
    <mergeCell ref="D23:P23"/>
    <mergeCell ref="D22:P22"/>
    <mergeCell ref="D24:P24"/>
    <mergeCell ref="D25:P25"/>
    <mergeCell ref="D27:P27"/>
    <mergeCell ref="W20:AB20"/>
    <mergeCell ref="W21:AB21"/>
    <mergeCell ref="W23:AB23"/>
    <mergeCell ref="W22:AB22"/>
    <mergeCell ref="W24:AB24"/>
    <mergeCell ref="W25:AB25"/>
    <mergeCell ref="W27:AB27"/>
    <mergeCell ref="Q20:V20"/>
    <mergeCell ref="Q21:V21"/>
    <mergeCell ref="Q23:V23"/>
    <mergeCell ref="Q22:V22"/>
    <mergeCell ref="Q24:V24"/>
    <mergeCell ref="Q25:V25"/>
    <mergeCell ref="Q27:V27"/>
    <mergeCell ref="D26:P26"/>
    <mergeCell ref="Q26:V26"/>
    <mergeCell ref="AC25:AH25"/>
    <mergeCell ref="AC27:AH27"/>
    <mergeCell ref="AO22:AT22"/>
    <mergeCell ref="AO24:AT24"/>
    <mergeCell ref="AO25:AT25"/>
    <mergeCell ref="AO27:AT27"/>
    <mergeCell ref="AO19:AT19"/>
    <mergeCell ref="AO20:AT20"/>
    <mergeCell ref="AO21:AT21"/>
    <mergeCell ref="AO23:AT23"/>
    <mergeCell ref="AC19:AN19"/>
    <mergeCell ref="AI20:AN20"/>
    <mergeCell ref="AI21:AN21"/>
    <mergeCell ref="AI23:AN23"/>
    <mergeCell ref="AC21:AH21"/>
    <mergeCell ref="AC20:AH20"/>
    <mergeCell ref="AC23:AH23"/>
    <mergeCell ref="AA36:AD36"/>
    <mergeCell ref="AU38:AX38"/>
    <mergeCell ref="AQ38:AT38"/>
    <mergeCell ref="AE38:AH38"/>
    <mergeCell ref="AI38:AL38"/>
    <mergeCell ref="AI37:AL37"/>
    <mergeCell ref="AI36:AL36"/>
    <mergeCell ref="AE35:AH35"/>
    <mergeCell ref="AE36:AH36"/>
    <mergeCell ref="AE37:AH37"/>
    <mergeCell ref="AM38:AP38"/>
    <mergeCell ref="AI35:AL35"/>
    <mergeCell ref="BC35:BF35"/>
    <mergeCell ref="BC36:BF36"/>
    <mergeCell ref="BC37:BF37"/>
    <mergeCell ref="K38:N38"/>
    <mergeCell ref="AU35:AX35"/>
    <mergeCell ref="AU36:AX36"/>
    <mergeCell ref="AU37:AX37"/>
    <mergeCell ref="AQ36:AT36"/>
    <mergeCell ref="AM37:AP37"/>
    <mergeCell ref="AQ37:AT37"/>
    <mergeCell ref="AM36:AP36"/>
    <mergeCell ref="AM35:AP35"/>
    <mergeCell ref="AQ35:AT35"/>
    <mergeCell ref="BC38:BF38"/>
    <mergeCell ref="AY35:BB35"/>
    <mergeCell ref="AA38:AD38"/>
    <mergeCell ref="AA37:AD37"/>
    <mergeCell ref="AY36:BB36"/>
    <mergeCell ref="AY37:BB37"/>
    <mergeCell ref="AY38:BB38"/>
    <mergeCell ref="W37:Z37"/>
    <mergeCell ref="W38:Z38"/>
    <mergeCell ref="W36:Z36"/>
    <mergeCell ref="W35:Z35"/>
    <mergeCell ref="B22:C27"/>
    <mergeCell ref="G32:J32"/>
    <mergeCell ref="K32:N32"/>
    <mergeCell ref="B30:AD30"/>
    <mergeCell ref="AA35:AD35"/>
    <mergeCell ref="G34:J34"/>
    <mergeCell ref="G35:J35"/>
    <mergeCell ref="K34:N34"/>
    <mergeCell ref="AY33:BB33"/>
    <mergeCell ref="AY34:BB34"/>
    <mergeCell ref="AA33:AD33"/>
    <mergeCell ref="B33:B35"/>
    <mergeCell ref="C33:F33"/>
    <mergeCell ref="K33:N33"/>
    <mergeCell ref="K35:N35"/>
    <mergeCell ref="S35:V35"/>
    <mergeCell ref="O35:R35"/>
    <mergeCell ref="S34:V34"/>
    <mergeCell ref="AI22:AN22"/>
    <mergeCell ref="AI24:AN24"/>
    <mergeCell ref="AI25:AN25"/>
    <mergeCell ref="AI27:AN27"/>
    <mergeCell ref="AC22:AH22"/>
    <mergeCell ref="AC24:AH24"/>
    <mergeCell ref="C34:F34"/>
    <mergeCell ref="C35:F35"/>
    <mergeCell ref="C36:F36"/>
    <mergeCell ref="G38:J38"/>
    <mergeCell ref="G36:J36"/>
    <mergeCell ref="G33:J33"/>
    <mergeCell ref="W34:Z34"/>
    <mergeCell ref="O34:R34"/>
    <mergeCell ref="B32:F32"/>
    <mergeCell ref="S33:V33"/>
    <mergeCell ref="B36:B38"/>
    <mergeCell ref="C37:F37"/>
    <mergeCell ref="C38:F38"/>
    <mergeCell ref="K37:N37"/>
    <mergeCell ref="K36:N36"/>
    <mergeCell ref="G37:J37"/>
    <mergeCell ref="O36:R36"/>
    <mergeCell ref="S36:V36"/>
    <mergeCell ref="O38:R38"/>
    <mergeCell ref="S38:V38"/>
    <mergeCell ref="O37:R37"/>
    <mergeCell ref="S37:V37"/>
    <mergeCell ref="BC34:BF34"/>
    <mergeCell ref="AE32:AH32"/>
    <mergeCell ref="AE33:AH33"/>
    <mergeCell ref="AU32:AX32"/>
    <mergeCell ref="AU33:AX33"/>
    <mergeCell ref="AA34:AD34"/>
    <mergeCell ref="AM32:AP32"/>
    <mergeCell ref="AQ32:AT32"/>
    <mergeCell ref="AU34:AX34"/>
    <mergeCell ref="AI34:AL34"/>
    <mergeCell ref="AQ33:AT33"/>
    <mergeCell ref="AM33:AP33"/>
    <mergeCell ref="AM34:AP34"/>
    <mergeCell ref="AY32:BB32"/>
    <mergeCell ref="AE34:AH34"/>
    <mergeCell ref="AQ34:AT34"/>
    <mergeCell ref="AA32:AD32"/>
    <mergeCell ref="W26:AB26"/>
    <mergeCell ref="AC26:AH26"/>
    <mergeCell ref="AI26:AN26"/>
    <mergeCell ref="AO26:AT26"/>
    <mergeCell ref="BC32:BF32"/>
    <mergeCell ref="O32:R32"/>
    <mergeCell ref="AI33:AL33"/>
    <mergeCell ref="AI32:AL32"/>
    <mergeCell ref="BC33:BF33"/>
    <mergeCell ref="O33:R33"/>
    <mergeCell ref="W33:Z33"/>
    <mergeCell ref="S32:V32"/>
    <mergeCell ref="W32:Z32"/>
  </mergeCells>
  <phoneticPr fontId="2"/>
  <printOptions horizontalCentered="1"/>
  <pageMargins left="0.39370078740157483" right="0.86614173228346458" top="0.59055118110236227" bottom="0.59055118110236227" header="0.51181102362204722" footer="0.31496062992125984"/>
  <pageSetup paperSize="9" orientation="portrait" r:id="rId1"/>
  <headerFooter alignWithMargins="0">
    <oddFooter>&amp;C&amp;"ＭＳ 明朝,標準"- 22 -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FFCC"/>
    <pageSetUpPr fitToPage="1"/>
  </sheetPr>
  <dimension ref="A2:BC69"/>
  <sheetViews>
    <sheetView showGridLines="0" showZeros="0" view="pageBreakPreview" zoomScaleNormal="100" zoomScaleSheetLayoutView="100" workbookViewId="0"/>
  </sheetViews>
  <sheetFormatPr defaultColWidth="1.88671875" defaultRowHeight="15" customHeight="1"/>
  <cols>
    <col min="1" max="1" width="2.44140625" style="35" customWidth="1"/>
    <col min="2" max="2" width="1.6640625" style="35" customWidth="1"/>
    <col min="3" max="6" width="1.77734375" style="35" customWidth="1"/>
    <col min="7" max="28" width="1.6640625" style="35" customWidth="1"/>
    <col min="29" max="29" width="0.33203125" style="35" customWidth="1"/>
    <col min="30" max="54" width="1.6640625" style="35" customWidth="1"/>
    <col min="55" max="16384" width="1.88671875" style="35"/>
  </cols>
  <sheetData>
    <row r="2" spans="2:54" ht="22.5" customHeight="1"/>
    <row r="3" spans="2:54" ht="20.25" customHeight="1">
      <c r="B3"/>
      <c r="C3"/>
      <c r="D3"/>
      <c r="E3"/>
      <c r="F3"/>
      <c r="G3"/>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row>
    <row r="4" spans="2:54" ht="20.25" customHeight="1">
      <c r="B4"/>
      <c r="C4"/>
      <c r="D4"/>
      <c r="E4"/>
      <c r="F4"/>
      <c r="G4"/>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s="39"/>
    </row>
    <row r="5" spans="2:54" ht="20.25" customHeight="1">
      <c r="B5"/>
      <c r="C5"/>
      <c r="D5"/>
      <c r="E5"/>
      <c r="F5"/>
      <c r="G5"/>
      <c r="H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row>
    <row r="6" spans="2:54" ht="20.25" customHeight="1">
      <c r="B6"/>
      <c r="C6"/>
      <c r="D6"/>
      <c r="E6"/>
      <c r="F6"/>
      <c r="G6"/>
      <c r="H6"/>
      <c r="I6"/>
      <c r="J6"/>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row>
    <row r="7" spans="2:54" ht="20.25" customHeight="1">
      <c r="B7"/>
      <c r="C7"/>
      <c r="D7"/>
      <c r="E7"/>
      <c r="F7"/>
      <c r="G7"/>
      <c r="H7"/>
      <c r="I7"/>
      <c r="J7"/>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row>
    <row r="8" spans="2:54" ht="20.25" customHeight="1">
      <c r="B8"/>
      <c r="C8"/>
      <c r="D8"/>
      <c r="E8"/>
      <c r="F8"/>
      <c r="G8"/>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row>
    <row r="9" spans="2:54" ht="20.25" customHeight="1">
      <c r="B9"/>
      <c r="C9"/>
      <c r="D9"/>
      <c r="E9"/>
      <c r="F9"/>
      <c r="G9"/>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row>
    <row r="10" spans="2:54" ht="20.25" customHeight="1">
      <c r="B10"/>
      <c r="C10"/>
      <c r="D10"/>
      <c r="E10"/>
      <c r="F10"/>
      <c r="G10"/>
      <c r="H10"/>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row>
    <row r="11" spans="2:54" ht="20.25" customHeight="1">
      <c r="B11"/>
      <c r="C11"/>
      <c r="D11"/>
      <c r="E11"/>
      <c r="F11"/>
      <c r="G11"/>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row>
    <row r="12" spans="2:54" ht="20.25" customHeight="1">
      <c r="B12"/>
      <c r="C12"/>
      <c r="D12"/>
      <c r="E12"/>
      <c r="F12"/>
      <c r="G12"/>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row>
    <row r="13" spans="2:54" ht="20.25" customHeight="1">
      <c r="B13"/>
      <c r="C13"/>
      <c r="D13"/>
      <c r="E13"/>
      <c r="F13"/>
      <c r="G13"/>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row>
    <row r="14" spans="2:54" ht="20.25" customHeight="1">
      <c r="B14"/>
      <c r="C14"/>
      <c r="D14"/>
      <c r="E14"/>
      <c r="F14"/>
      <c r="G14"/>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row>
    <row r="15" spans="2:54" ht="14.25" customHeight="1">
      <c r="B15"/>
      <c r="C15"/>
      <c r="D15"/>
      <c r="E15"/>
      <c r="F15"/>
      <c r="G15"/>
      <c r="H15"/>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row>
    <row r="16" spans="2:54" ht="14.25" customHeight="1">
      <c r="B16"/>
      <c r="C16"/>
      <c r="D16"/>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row>
    <row r="17" spans="2:53" ht="14.25" customHeight="1">
      <c r="B17"/>
      <c r="C17"/>
      <c r="D17"/>
      <c r="E17"/>
      <c r="F17"/>
      <c r="G17"/>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row>
    <row r="18" spans="2:53" ht="16.5" customHeight="1">
      <c r="B18"/>
      <c r="C18"/>
      <c r="D18"/>
      <c r="E18"/>
      <c r="F18"/>
      <c r="G18"/>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row>
    <row r="19" spans="2:53" ht="16.5" customHeight="1">
      <c r="B19"/>
      <c r="C19"/>
      <c r="D19"/>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row>
    <row r="20" spans="2:53" ht="16.5" customHeight="1">
      <c r="B20"/>
      <c r="C20"/>
      <c r="D20"/>
      <c r="E20"/>
      <c r="F20"/>
      <c r="G20"/>
      <c r="H20"/>
      <c r="I20"/>
      <c r="J20"/>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row>
    <row r="21" spans="2:53" ht="16.5" customHeight="1">
      <c r="B21"/>
      <c r="C21"/>
      <c r="D21"/>
      <c r="E21"/>
      <c r="F21"/>
      <c r="G21"/>
      <c r="H21"/>
      <c r="I21"/>
      <c r="J21"/>
      <c r="K21"/>
      <c r="L21"/>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row>
    <row r="22" spans="2:53" ht="16.5" customHeight="1">
      <c r="B22"/>
      <c r="C22"/>
      <c r="D22"/>
      <c r="E22"/>
      <c r="F22"/>
      <c r="G22"/>
      <c r="H22"/>
      <c r="I22"/>
      <c r="J22"/>
      <c r="K22"/>
      <c r="L22"/>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row>
    <row r="23" spans="2:53" ht="16.5" customHeight="1">
      <c r="B23"/>
      <c r="C23"/>
      <c r="D23"/>
      <c r="E23"/>
      <c r="F23"/>
      <c r="G23"/>
      <c r="H23"/>
      <c r="I23"/>
      <c r="J23"/>
      <c r="K23"/>
      <c r="L23"/>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row>
    <row r="24" spans="2:53" ht="16.5" customHeight="1">
      <c r="B24"/>
      <c r="C24"/>
      <c r="D24"/>
      <c r="E24"/>
      <c r="F24"/>
      <c r="G24"/>
      <c r="H24"/>
      <c r="I24"/>
      <c r="J24"/>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row>
    <row r="25" spans="2:53" ht="16.5" customHeight="1">
      <c r="B25"/>
      <c r="C25"/>
      <c r="D25"/>
      <c r="E25"/>
      <c r="F25"/>
      <c r="G25"/>
      <c r="H25"/>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row>
    <row r="26" spans="2:53" ht="14.25" customHeight="1">
      <c r="B26"/>
      <c r="C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row>
    <row r="27" spans="2:53" ht="14.25" customHeight="1">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row>
    <row r="28" spans="2:53" ht="14.25" customHeight="1">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row>
    <row r="29" spans="2:53" ht="14.25" customHeight="1">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row>
    <row r="30" spans="2:53" ht="14.25" customHeight="1">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row>
    <row r="31" spans="2:53" ht="14.25" customHeight="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row>
    <row r="32" spans="2:53" ht="14.25" customHeight="1">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row>
    <row r="33" spans="1:54" ht="14.25" customHeight="1">
      <c r="B33" s="39"/>
      <c r="C33" s="38"/>
      <c r="D33" s="36"/>
      <c r="E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row>
    <row r="34" spans="1:54" ht="14.25" customHeight="1">
      <c r="B34" s="39"/>
      <c r="C34" s="38"/>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row>
    <row r="35" spans="1:54" ht="14.25" customHeight="1">
      <c r="B35" s="39"/>
      <c r="C35" s="38"/>
      <c r="D35" s="36"/>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row>
    <row r="36" spans="1:54" ht="14.25" customHeight="1">
      <c r="B36" s="39"/>
      <c r="C36" s="38"/>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c r="AX36" s="36"/>
      <c r="AY36" s="36"/>
      <c r="AZ36" s="36"/>
    </row>
    <row r="37" spans="1:54" ht="14.25" customHeight="1">
      <c r="B37" s="39"/>
      <c r="C37" s="38"/>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row>
    <row r="38" spans="1:54" ht="15" customHeight="1">
      <c r="B38" s="39"/>
      <c r="C38" s="38"/>
      <c r="D38" s="36"/>
      <c r="E38" s="36"/>
      <c r="F38" s="36"/>
      <c r="G38" s="36"/>
      <c r="H38" s="36"/>
      <c r="I38" s="36"/>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row>
    <row r="39" spans="1:54" ht="14.25" customHeight="1">
      <c r="B39" s="39"/>
      <c r="C39" s="38"/>
      <c r="D39" s="36"/>
      <c r="E39" s="36"/>
      <c r="F39" s="36"/>
      <c r="G39" s="36"/>
      <c r="H39" s="36"/>
      <c r="I39" s="36"/>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row>
    <row r="40" spans="1:54" ht="14.25" customHeight="1">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row>
    <row r="41" spans="1:54" ht="16.5" customHeight="1">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row>
    <row r="42" spans="1:54" ht="16.5" customHeight="1">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row>
    <row r="43" spans="1:54" ht="16.5" customHeight="1">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row>
    <row r="44" spans="1:54" ht="16.5" customHeight="1">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row>
    <row r="45" spans="1:54" ht="16.5" customHeight="1">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row>
    <row r="46" spans="1:54" ht="16.5" customHeight="1">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row>
    <row r="47" spans="1:54" ht="16.5" customHeight="1">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row>
    <row r="48" spans="1:54" ht="16.5" customHeight="1">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row>
    <row r="49" spans="1:55" ht="18" customHeight="1">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row>
    <row r="50" spans="1:55" customFormat="1" ht="16.5" customHeight="1">
      <c r="B50" s="35"/>
      <c r="C50" s="35"/>
      <c r="D50" s="35"/>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row>
    <row r="51" spans="1:55" customFormat="1" ht="16.5" customHeight="1">
      <c r="B51" s="35"/>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row>
    <row r="52" spans="1:55" customFormat="1" ht="16.5" customHeight="1">
      <c r="B52" s="35"/>
      <c r="C52" s="35"/>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J52" s="16"/>
      <c r="AK52" s="16"/>
      <c r="AL52" s="16"/>
      <c r="AM52" s="16"/>
      <c r="AN52" s="16"/>
      <c r="AO52" s="16"/>
      <c r="AP52" s="16"/>
      <c r="AQ52" s="16"/>
      <c r="AR52" s="16"/>
      <c r="AS52" s="16"/>
      <c r="AT52" s="16"/>
      <c r="AU52" s="16"/>
      <c r="AV52" s="16"/>
      <c r="AW52" s="16"/>
      <c r="AX52" s="16"/>
      <c r="AY52" s="16"/>
      <c r="AZ52" s="16"/>
      <c r="BA52" s="16"/>
      <c r="BB52" s="16"/>
      <c r="BC52" s="16"/>
    </row>
    <row r="53" spans="1:55" customFormat="1" ht="16.5" customHeight="1">
      <c r="B53" s="35"/>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16"/>
      <c r="AJ53" s="16"/>
      <c r="AK53" s="16"/>
      <c r="AL53" s="16"/>
      <c r="AM53" s="16"/>
      <c r="AN53" s="16"/>
      <c r="AO53" s="16"/>
      <c r="AP53" s="16"/>
      <c r="AQ53" s="16"/>
      <c r="AR53" s="16"/>
      <c r="AS53" s="16"/>
      <c r="AT53" s="16"/>
      <c r="AU53" s="16"/>
      <c r="AV53" s="16"/>
      <c r="AW53" s="16"/>
      <c r="AX53" s="16"/>
      <c r="AY53" s="16"/>
      <c r="AZ53" s="16"/>
      <c r="BA53" s="16"/>
      <c r="BB53" s="16"/>
      <c r="BC53" s="16"/>
    </row>
    <row r="54" spans="1:55" customFormat="1" ht="16.5" customHeight="1">
      <c r="B54" s="35"/>
      <c r="C54" s="35"/>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16"/>
      <c r="AJ54" s="16"/>
      <c r="AK54" s="16"/>
      <c r="AL54" s="16"/>
      <c r="AM54" s="16"/>
      <c r="AN54" s="16"/>
      <c r="AO54" s="16"/>
      <c r="AP54" s="16"/>
      <c r="AQ54" s="16"/>
      <c r="AR54" s="16"/>
      <c r="AS54" s="16"/>
      <c r="AT54" s="16"/>
      <c r="AU54" s="16"/>
      <c r="AV54" s="16"/>
      <c r="AW54" s="16"/>
      <c r="AX54" s="16"/>
      <c r="AY54" s="16"/>
      <c r="AZ54" s="16"/>
      <c r="BA54" s="16"/>
      <c r="BB54" s="16"/>
      <c r="BC54" s="16"/>
    </row>
    <row r="55" spans="1:55" customFormat="1" ht="16.5" customHeight="1">
      <c r="B55" s="35"/>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16"/>
      <c r="AJ55" s="16"/>
      <c r="AK55" s="16"/>
      <c r="AL55" s="16"/>
      <c r="AM55" s="16"/>
      <c r="AN55" s="16"/>
      <c r="AO55" s="16"/>
      <c r="AP55" s="16"/>
      <c r="AQ55" s="16"/>
      <c r="AR55" s="16"/>
      <c r="AS55" s="16"/>
      <c r="AT55" s="16"/>
      <c r="AU55" s="16"/>
      <c r="AV55" s="16"/>
      <c r="AW55" s="16"/>
      <c r="AX55" s="16"/>
      <c r="AY55" s="16"/>
      <c r="AZ55" s="16"/>
      <c r="BA55" s="16"/>
      <c r="BB55" s="16"/>
      <c r="BC55" s="16"/>
    </row>
    <row r="56" spans="1:55" customFormat="1" ht="16.5" customHeight="1">
      <c r="B56" s="35"/>
      <c r="C56" s="35"/>
      <c r="D56" s="35"/>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16"/>
      <c r="AJ56" s="16"/>
      <c r="AK56" s="16"/>
      <c r="AL56" s="16"/>
      <c r="AM56" s="16"/>
      <c r="AN56" s="16"/>
      <c r="AO56" s="16"/>
      <c r="AP56" s="16"/>
      <c r="AQ56" s="16"/>
      <c r="AR56" s="16"/>
      <c r="AS56" s="16"/>
      <c r="AT56" s="16"/>
      <c r="AU56" s="16"/>
      <c r="AV56" s="16"/>
      <c r="AW56" s="16"/>
      <c r="AX56" s="16"/>
      <c r="AY56" s="16"/>
      <c r="AZ56" s="16"/>
      <c r="BA56" s="16"/>
      <c r="BB56" s="16"/>
      <c r="BC56" s="16"/>
    </row>
    <row r="57" spans="1:55" customFormat="1" ht="16.5" customHeight="1">
      <c r="B57" s="35"/>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16"/>
      <c r="AJ57" s="16"/>
      <c r="AK57" s="16"/>
      <c r="AL57" s="16"/>
      <c r="AM57" s="16"/>
      <c r="AN57" s="16"/>
      <c r="AO57" s="16"/>
      <c r="AP57" s="16"/>
      <c r="AQ57" s="16"/>
      <c r="AR57" s="16"/>
      <c r="AS57" s="16"/>
      <c r="AT57" s="16"/>
      <c r="AU57" s="16"/>
      <c r="AV57" s="16"/>
      <c r="AW57" s="16"/>
      <c r="AX57" s="16"/>
      <c r="AY57" s="16"/>
      <c r="AZ57" s="16"/>
      <c r="BA57" s="16"/>
      <c r="BB57" s="16"/>
      <c r="BC57" s="16"/>
    </row>
    <row r="58" spans="1:55" customFormat="1" ht="16.5" customHeight="1">
      <c r="B58" s="35"/>
      <c r="C58" s="35"/>
      <c r="D58" s="35"/>
      <c r="E58" s="35"/>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c r="AI58" s="16"/>
      <c r="AJ58" s="16"/>
      <c r="AK58" s="16"/>
      <c r="AL58" s="16"/>
      <c r="AM58" s="16"/>
      <c r="AN58" s="16"/>
      <c r="AO58" s="16"/>
      <c r="AP58" s="16"/>
      <c r="AQ58" s="16"/>
      <c r="AR58" s="16"/>
      <c r="AS58" s="16"/>
      <c r="AT58" s="16"/>
      <c r="AU58" s="16"/>
      <c r="AV58" s="16"/>
      <c r="AW58" s="16"/>
      <c r="AX58" s="16"/>
      <c r="AY58" s="16"/>
      <c r="AZ58" s="16"/>
      <c r="BA58" s="16"/>
      <c r="BB58" s="16"/>
      <c r="BC58" s="16"/>
    </row>
    <row r="59" spans="1:55" customFormat="1" ht="16.5" customHeight="1">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row>
    <row r="60" spans="1:55" customFormat="1" ht="16.5" customHeight="1"/>
    <row r="61" spans="1:55" customFormat="1" ht="16.5" customHeight="1"/>
    <row r="62" spans="1:55" customFormat="1" ht="16.5" customHeight="1"/>
    <row r="63" spans="1:55" customFormat="1" ht="16.5" customHeight="1"/>
    <row r="64" spans="1:55" customFormat="1" ht="16.5" customHeight="1"/>
    <row r="65" customFormat="1" ht="16.5" customHeight="1"/>
    <row r="66" customFormat="1" ht="16.5" customHeight="1"/>
    <row r="67" customFormat="1" ht="14.25" customHeight="1"/>
    <row r="68" customFormat="1" ht="15" customHeight="1"/>
    <row r="69" customFormat="1" ht="15" customHeight="1"/>
  </sheetData>
  <phoneticPr fontId="2"/>
  <printOptions horizontalCentered="1"/>
  <pageMargins left="0.86614173228346458" right="0.39370078740157483" top="0.59055118110236227" bottom="0.59055118110236227" header="0.51181102362204722" footer="0.31496062992125984"/>
  <pageSetup paperSize="9" scale="99" orientation="portrait" r:id="rId1"/>
  <headerFooter alignWithMargins="0">
    <oddFooter>&amp;C&amp;"ＭＳ 明朝,標準"- 23 -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CFFCC"/>
  </sheetPr>
  <dimension ref="C2:BF42"/>
  <sheetViews>
    <sheetView showGridLines="0" showZeros="0" view="pageBreakPreview" zoomScaleNormal="100" zoomScaleSheetLayoutView="100" workbookViewId="0">
      <selection activeCell="B1" sqref="B1"/>
    </sheetView>
  </sheetViews>
  <sheetFormatPr defaultColWidth="1.88671875" defaultRowHeight="15" customHeight="1"/>
  <cols>
    <col min="1" max="1" width="1.88671875" style="35" customWidth="1"/>
    <col min="2" max="2" width="2.44140625" style="35" customWidth="1"/>
    <col min="3" max="3" width="1.6640625" style="35" customWidth="1"/>
    <col min="4" max="7" width="1.77734375" style="35" customWidth="1"/>
    <col min="8" max="11" width="1.6640625" style="35" customWidth="1"/>
    <col min="12" max="12" width="2" style="35" customWidth="1"/>
    <col min="13" max="56" width="1.6640625" style="35" customWidth="1"/>
    <col min="57" max="16384" width="1.88671875" style="35"/>
  </cols>
  <sheetData>
    <row r="2" spans="3:53" ht="22.5" customHeight="1"/>
    <row r="3" spans="3:53" ht="18" customHeight="1"/>
    <row r="4" spans="3:53" ht="16.5" customHeight="1">
      <c r="C4" s="39" t="s">
        <v>231</v>
      </c>
    </row>
    <row r="5" spans="3:53" ht="16.5" customHeight="1">
      <c r="C5" s="373" t="s">
        <v>69</v>
      </c>
      <c r="D5" s="374"/>
      <c r="E5" s="374"/>
      <c r="F5" s="374"/>
      <c r="G5" s="374"/>
      <c r="H5" s="374"/>
      <c r="I5" s="374"/>
      <c r="J5" s="374"/>
      <c r="K5" s="374"/>
      <c r="L5" s="375"/>
      <c r="M5" s="356" t="s">
        <v>124</v>
      </c>
      <c r="N5" s="357"/>
      <c r="O5" s="357"/>
      <c r="P5" s="357"/>
      <c r="Q5" s="358"/>
      <c r="R5" s="356" t="s">
        <v>125</v>
      </c>
      <c r="S5" s="357"/>
      <c r="T5" s="357"/>
      <c r="U5" s="357"/>
      <c r="V5" s="358"/>
      <c r="W5" s="356" t="s">
        <v>126</v>
      </c>
      <c r="X5" s="357"/>
      <c r="Y5" s="357"/>
      <c r="Z5" s="357"/>
      <c r="AA5" s="358"/>
      <c r="AB5" s="347" t="s">
        <v>159</v>
      </c>
      <c r="AC5" s="348"/>
      <c r="AD5" s="348"/>
      <c r="AE5" s="348"/>
      <c r="AF5" s="348"/>
      <c r="AG5" s="348"/>
      <c r="AH5" s="348"/>
      <c r="AI5" s="348"/>
      <c r="AJ5" s="348"/>
      <c r="AK5" s="348"/>
      <c r="AL5" s="348"/>
      <c r="AM5" s="348"/>
      <c r="AN5" s="348"/>
      <c r="AO5" s="348"/>
      <c r="AP5" s="348"/>
      <c r="AQ5" s="348"/>
      <c r="AR5" s="348"/>
      <c r="AS5" s="348"/>
      <c r="AT5" s="348"/>
      <c r="AU5" s="348"/>
      <c r="AV5" s="348"/>
      <c r="AW5" s="348"/>
      <c r="AX5" s="348"/>
      <c r="AY5" s="348"/>
      <c r="AZ5" s="348"/>
      <c r="BA5" s="349"/>
    </row>
    <row r="6" spans="3:53" ht="16.5" customHeight="1">
      <c r="C6" s="376"/>
      <c r="D6" s="377"/>
      <c r="E6" s="377"/>
      <c r="F6" s="377"/>
      <c r="G6" s="377"/>
      <c r="H6" s="377"/>
      <c r="I6" s="377"/>
      <c r="J6" s="377"/>
      <c r="K6" s="377"/>
      <c r="L6" s="378"/>
      <c r="M6" s="359"/>
      <c r="N6" s="360"/>
      <c r="O6" s="360"/>
      <c r="P6" s="360"/>
      <c r="Q6" s="361"/>
      <c r="R6" s="359"/>
      <c r="S6" s="360"/>
      <c r="T6" s="360"/>
      <c r="U6" s="360"/>
      <c r="V6" s="361"/>
      <c r="W6" s="359"/>
      <c r="X6" s="360"/>
      <c r="Y6" s="360"/>
      <c r="Z6" s="360"/>
      <c r="AA6" s="361"/>
      <c r="AB6" s="334" t="s">
        <v>70</v>
      </c>
      <c r="AC6" s="335"/>
      <c r="AD6" s="334" t="s">
        <v>71</v>
      </c>
      <c r="AE6" s="335"/>
      <c r="AF6" s="334" t="s">
        <v>72</v>
      </c>
      <c r="AG6" s="335"/>
      <c r="AH6" s="334" t="s">
        <v>73</v>
      </c>
      <c r="AI6" s="335"/>
      <c r="AJ6" s="334" t="s">
        <v>74</v>
      </c>
      <c r="AK6" s="335"/>
      <c r="AL6" s="334" t="s">
        <v>75</v>
      </c>
      <c r="AM6" s="335"/>
      <c r="AN6" s="334" t="s">
        <v>76</v>
      </c>
      <c r="AO6" s="335"/>
      <c r="AP6" s="334" t="s">
        <v>77</v>
      </c>
      <c r="AQ6" s="335"/>
      <c r="AR6" s="334" t="s">
        <v>78</v>
      </c>
      <c r="AS6" s="335"/>
      <c r="AT6" s="334" t="s">
        <v>79</v>
      </c>
      <c r="AU6" s="335"/>
      <c r="AV6" s="334" t="s">
        <v>80</v>
      </c>
      <c r="AW6" s="335"/>
      <c r="AX6" s="334" t="s">
        <v>81</v>
      </c>
      <c r="AY6" s="335"/>
      <c r="AZ6" s="328" t="s">
        <v>25</v>
      </c>
      <c r="BA6" s="329"/>
    </row>
    <row r="7" spans="3:53" ht="16.5" customHeight="1">
      <c r="C7" s="376"/>
      <c r="D7" s="377"/>
      <c r="E7" s="377"/>
      <c r="F7" s="377"/>
      <c r="G7" s="377"/>
      <c r="H7" s="377"/>
      <c r="I7" s="377"/>
      <c r="J7" s="377"/>
      <c r="K7" s="377"/>
      <c r="L7" s="378"/>
      <c r="M7" s="359"/>
      <c r="N7" s="360"/>
      <c r="O7" s="360"/>
      <c r="P7" s="360"/>
      <c r="Q7" s="361"/>
      <c r="R7" s="359"/>
      <c r="S7" s="360"/>
      <c r="T7" s="360"/>
      <c r="U7" s="360"/>
      <c r="V7" s="361"/>
      <c r="W7" s="359"/>
      <c r="X7" s="360"/>
      <c r="Y7" s="360"/>
      <c r="Z7" s="360"/>
      <c r="AA7" s="361"/>
      <c r="AB7" s="336"/>
      <c r="AC7" s="337"/>
      <c r="AD7" s="336"/>
      <c r="AE7" s="337"/>
      <c r="AF7" s="336"/>
      <c r="AG7" s="337"/>
      <c r="AH7" s="336"/>
      <c r="AI7" s="337"/>
      <c r="AJ7" s="336"/>
      <c r="AK7" s="337"/>
      <c r="AL7" s="336"/>
      <c r="AM7" s="337"/>
      <c r="AN7" s="336"/>
      <c r="AO7" s="337"/>
      <c r="AP7" s="336"/>
      <c r="AQ7" s="337"/>
      <c r="AR7" s="336"/>
      <c r="AS7" s="337"/>
      <c r="AT7" s="336"/>
      <c r="AU7" s="337"/>
      <c r="AV7" s="336"/>
      <c r="AW7" s="337"/>
      <c r="AX7" s="336"/>
      <c r="AY7" s="337"/>
      <c r="AZ7" s="330"/>
      <c r="BA7" s="331"/>
    </row>
    <row r="8" spans="3:53" ht="16.5" customHeight="1">
      <c r="C8" s="379"/>
      <c r="D8" s="380"/>
      <c r="E8" s="380"/>
      <c r="F8" s="380"/>
      <c r="G8" s="380"/>
      <c r="H8" s="380"/>
      <c r="I8" s="380"/>
      <c r="J8" s="380"/>
      <c r="K8" s="380"/>
      <c r="L8" s="381"/>
      <c r="M8" s="362"/>
      <c r="N8" s="363"/>
      <c r="O8" s="363"/>
      <c r="P8" s="363"/>
      <c r="Q8" s="364"/>
      <c r="R8" s="362"/>
      <c r="S8" s="363"/>
      <c r="T8" s="363"/>
      <c r="U8" s="363"/>
      <c r="V8" s="364"/>
      <c r="W8" s="362"/>
      <c r="X8" s="363"/>
      <c r="Y8" s="363"/>
      <c r="Z8" s="363"/>
      <c r="AA8" s="364"/>
      <c r="AB8" s="338"/>
      <c r="AC8" s="339"/>
      <c r="AD8" s="338"/>
      <c r="AE8" s="339"/>
      <c r="AF8" s="338"/>
      <c r="AG8" s="339"/>
      <c r="AH8" s="338"/>
      <c r="AI8" s="339"/>
      <c r="AJ8" s="338"/>
      <c r="AK8" s="339"/>
      <c r="AL8" s="338"/>
      <c r="AM8" s="339"/>
      <c r="AN8" s="338"/>
      <c r="AO8" s="339"/>
      <c r="AP8" s="338"/>
      <c r="AQ8" s="339"/>
      <c r="AR8" s="338"/>
      <c r="AS8" s="339"/>
      <c r="AT8" s="338"/>
      <c r="AU8" s="339"/>
      <c r="AV8" s="338"/>
      <c r="AW8" s="339"/>
      <c r="AX8" s="338"/>
      <c r="AY8" s="339"/>
      <c r="AZ8" s="332"/>
      <c r="BA8" s="333"/>
    </row>
    <row r="9" spans="3:53" ht="16.5" customHeight="1">
      <c r="C9" s="382" t="s">
        <v>82</v>
      </c>
      <c r="D9" s="383"/>
      <c r="E9" s="383"/>
      <c r="F9" s="383"/>
      <c r="G9" s="383"/>
      <c r="H9" s="383"/>
      <c r="I9" s="383"/>
      <c r="J9" s="383"/>
      <c r="K9" s="383"/>
      <c r="L9" s="384"/>
      <c r="M9" s="323">
        <v>197.2791735903844</v>
      </c>
      <c r="N9" s="371"/>
      <c r="O9" s="371"/>
      <c r="P9" s="371"/>
      <c r="Q9" s="372"/>
      <c r="R9" s="323">
        <v>536.86329512210602</v>
      </c>
      <c r="S9" s="324"/>
      <c r="T9" s="324"/>
      <c r="U9" s="324"/>
      <c r="V9" s="325"/>
      <c r="W9" s="323">
        <v>132.82900864008482</v>
      </c>
      <c r="X9" s="324"/>
      <c r="Y9" s="324"/>
      <c r="Z9" s="324"/>
      <c r="AA9" s="325"/>
      <c r="AB9" s="326">
        <v>1</v>
      </c>
      <c r="AC9" s="325"/>
      <c r="AD9" s="326">
        <v>4</v>
      </c>
      <c r="AE9" s="325"/>
      <c r="AF9" s="326">
        <v>6</v>
      </c>
      <c r="AG9" s="325"/>
      <c r="AH9" s="326">
        <v>2</v>
      </c>
      <c r="AI9" s="325"/>
      <c r="AJ9" s="326">
        <v>1</v>
      </c>
      <c r="AK9" s="325"/>
      <c r="AL9" s="326">
        <v>4</v>
      </c>
      <c r="AM9" s="325"/>
      <c r="AN9" s="326">
        <v>3</v>
      </c>
      <c r="AO9" s="325"/>
      <c r="AP9" s="326">
        <v>3</v>
      </c>
      <c r="AQ9" s="325"/>
      <c r="AR9" s="326">
        <v>3</v>
      </c>
      <c r="AS9" s="325"/>
      <c r="AT9" s="326">
        <v>6</v>
      </c>
      <c r="AU9" s="325"/>
      <c r="AV9" s="326">
        <v>4</v>
      </c>
      <c r="AW9" s="325"/>
      <c r="AX9" s="326">
        <v>1</v>
      </c>
      <c r="AY9" s="325"/>
      <c r="AZ9" s="326">
        <v>38</v>
      </c>
      <c r="BA9" s="325"/>
    </row>
    <row r="10" spans="3:53" ht="16.5" customHeight="1">
      <c r="C10" s="350" t="s">
        <v>83</v>
      </c>
      <c r="D10" s="351"/>
      <c r="E10" s="385" t="s">
        <v>84</v>
      </c>
      <c r="F10" s="386"/>
      <c r="G10" s="386"/>
      <c r="H10" s="386"/>
      <c r="I10" s="386"/>
      <c r="J10" s="386"/>
      <c r="K10" s="386"/>
      <c r="L10" s="387"/>
      <c r="M10" s="312">
        <v>177.04218545230015</v>
      </c>
      <c r="N10" s="313"/>
      <c r="O10" s="313"/>
      <c r="P10" s="313"/>
      <c r="Q10" s="314"/>
      <c r="R10" s="319" t="s">
        <v>123</v>
      </c>
      <c r="S10" s="313"/>
      <c r="T10" s="313"/>
      <c r="U10" s="313"/>
      <c r="V10" s="314"/>
      <c r="W10" s="319" t="s">
        <v>123</v>
      </c>
      <c r="X10" s="313"/>
      <c r="Y10" s="313"/>
      <c r="Z10" s="313"/>
      <c r="AA10" s="314"/>
      <c r="AB10" s="306">
        <v>0</v>
      </c>
      <c r="AC10" s="314"/>
      <c r="AD10" s="306">
        <v>0</v>
      </c>
      <c r="AE10" s="314"/>
      <c r="AF10" s="306">
        <v>1</v>
      </c>
      <c r="AG10" s="314"/>
      <c r="AH10" s="306">
        <v>0</v>
      </c>
      <c r="AI10" s="314"/>
      <c r="AJ10" s="306">
        <v>0</v>
      </c>
      <c r="AK10" s="314"/>
      <c r="AL10" s="306">
        <v>0</v>
      </c>
      <c r="AM10" s="314"/>
      <c r="AN10" s="306">
        <v>0</v>
      </c>
      <c r="AO10" s="314"/>
      <c r="AP10" s="306">
        <v>0</v>
      </c>
      <c r="AQ10" s="314"/>
      <c r="AR10" s="306">
        <v>0</v>
      </c>
      <c r="AS10" s="314"/>
      <c r="AT10" s="306">
        <v>0</v>
      </c>
      <c r="AU10" s="314"/>
      <c r="AV10" s="306">
        <v>0</v>
      </c>
      <c r="AW10" s="314"/>
      <c r="AX10" s="306">
        <v>0</v>
      </c>
      <c r="AY10" s="314"/>
      <c r="AZ10" s="368">
        <v>1</v>
      </c>
      <c r="BA10" s="314"/>
    </row>
    <row r="11" spans="3:53" ht="16.5" customHeight="1">
      <c r="C11" s="352"/>
      <c r="D11" s="353"/>
      <c r="E11" s="388" t="s">
        <v>196</v>
      </c>
      <c r="F11" s="389"/>
      <c r="G11" s="389"/>
      <c r="H11" s="389"/>
      <c r="I11" s="389"/>
      <c r="J11" s="389"/>
      <c r="K11" s="389"/>
      <c r="L11" s="390"/>
      <c r="M11" s="300">
        <v>264.32588383563046</v>
      </c>
      <c r="N11" s="301"/>
      <c r="O11" s="301"/>
      <c r="P11" s="301"/>
      <c r="Q11" s="302"/>
      <c r="R11" s="300">
        <v>340.03929239226903</v>
      </c>
      <c r="S11" s="301"/>
      <c r="T11" s="301"/>
      <c r="U11" s="301"/>
      <c r="V11" s="302"/>
      <c r="W11" s="300">
        <v>171.84484829697368</v>
      </c>
      <c r="X11" s="301"/>
      <c r="Y11" s="301"/>
      <c r="Z11" s="301"/>
      <c r="AA11" s="302"/>
      <c r="AB11" s="303">
        <v>0</v>
      </c>
      <c r="AC11" s="302"/>
      <c r="AD11" s="303">
        <v>0</v>
      </c>
      <c r="AE11" s="302"/>
      <c r="AF11" s="303">
        <v>1</v>
      </c>
      <c r="AG11" s="302"/>
      <c r="AH11" s="303">
        <v>0</v>
      </c>
      <c r="AI11" s="302"/>
      <c r="AJ11" s="303">
        <v>0</v>
      </c>
      <c r="AK11" s="302"/>
      <c r="AL11" s="303">
        <v>0</v>
      </c>
      <c r="AM11" s="302"/>
      <c r="AN11" s="303">
        <v>1</v>
      </c>
      <c r="AO11" s="302"/>
      <c r="AP11" s="303">
        <v>3</v>
      </c>
      <c r="AQ11" s="302"/>
      <c r="AR11" s="303">
        <v>0</v>
      </c>
      <c r="AS11" s="302"/>
      <c r="AT11" s="303">
        <v>1</v>
      </c>
      <c r="AU11" s="302"/>
      <c r="AV11" s="303">
        <v>0</v>
      </c>
      <c r="AW11" s="302"/>
      <c r="AX11" s="303">
        <v>0</v>
      </c>
      <c r="AY11" s="302"/>
      <c r="AZ11" s="369">
        <v>6</v>
      </c>
      <c r="BA11" s="302"/>
    </row>
    <row r="12" spans="3:53" ht="16.5" customHeight="1">
      <c r="C12" s="354"/>
      <c r="D12" s="355"/>
      <c r="E12" s="365" t="s">
        <v>85</v>
      </c>
      <c r="F12" s="366"/>
      <c r="G12" s="366"/>
      <c r="H12" s="366"/>
      <c r="I12" s="366"/>
      <c r="J12" s="366"/>
      <c r="K12" s="366"/>
      <c r="L12" s="367"/>
      <c r="M12" s="315">
        <v>202.17342873915106</v>
      </c>
      <c r="N12" s="316"/>
      <c r="O12" s="316"/>
      <c r="P12" s="316"/>
      <c r="Q12" s="317"/>
      <c r="R12" s="315">
        <v>536.86329512210602</v>
      </c>
      <c r="S12" s="316"/>
      <c r="T12" s="316"/>
      <c r="U12" s="316"/>
      <c r="V12" s="317"/>
      <c r="W12" s="315">
        <v>132.82900864008482</v>
      </c>
      <c r="X12" s="316"/>
      <c r="Y12" s="316"/>
      <c r="Z12" s="316"/>
      <c r="AA12" s="317"/>
      <c r="AB12" s="318">
        <v>1</v>
      </c>
      <c r="AC12" s="317"/>
      <c r="AD12" s="318">
        <v>4</v>
      </c>
      <c r="AE12" s="317"/>
      <c r="AF12" s="318">
        <v>4</v>
      </c>
      <c r="AG12" s="317"/>
      <c r="AH12" s="318">
        <v>2</v>
      </c>
      <c r="AI12" s="317"/>
      <c r="AJ12" s="318">
        <v>1</v>
      </c>
      <c r="AK12" s="317"/>
      <c r="AL12" s="318">
        <v>4</v>
      </c>
      <c r="AM12" s="317"/>
      <c r="AN12" s="318">
        <v>2</v>
      </c>
      <c r="AO12" s="317"/>
      <c r="AP12" s="318">
        <v>0</v>
      </c>
      <c r="AQ12" s="317"/>
      <c r="AR12" s="318">
        <v>3</v>
      </c>
      <c r="AS12" s="317"/>
      <c r="AT12" s="318">
        <v>5</v>
      </c>
      <c r="AU12" s="317"/>
      <c r="AV12" s="318">
        <v>4</v>
      </c>
      <c r="AW12" s="317"/>
      <c r="AX12" s="318">
        <v>1</v>
      </c>
      <c r="AY12" s="317"/>
      <c r="AZ12" s="370">
        <v>31</v>
      </c>
      <c r="BA12" s="317"/>
    </row>
    <row r="13" spans="3:53" ht="16.5" customHeight="1">
      <c r="C13" s="341" t="s">
        <v>86</v>
      </c>
      <c r="D13" s="342"/>
      <c r="E13" s="385" t="s">
        <v>87</v>
      </c>
      <c r="F13" s="386"/>
      <c r="G13" s="386"/>
      <c r="H13" s="386"/>
      <c r="I13" s="386"/>
      <c r="J13" s="386"/>
      <c r="K13" s="386"/>
      <c r="L13" s="387"/>
      <c r="M13" s="312">
        <v>183.07928289479045</v>
      </c>
      <c r="N13" s="313"/>
      <c r="O13" s="313"/>
      <c r="P13" s="313"/>
      <c r="Q13" s="314"/>
      <c r="R13" s="312">
        <v>536.86329512210602</v>
      </c>
      <c r="S13" s="313"/>
      <c r="T13" s="313"/>
      <c r="U13" s="313"/>
      <c r="V13" s="314"/>
      <c r="W13" s="312">
        <v>132.82900864008482</v>
      </c>
      <c r="X13" s="313"/>
      <c r="Y13" s="313"/>
      <c r="Z13" s="313"/>
      <c r="AA13" s="314"/>
      <c r="AB13" s="306">
        <v>1</v>
      </c>
      <c r="AC13" s="314"/>
      <c r="AD13" s="306">
        <v>0</v>
      </c>
      <c r="AE13" s="314"/>
      <c r="AF13" s="306">
        <v>2</v>
      </c>
      <c r="AG13" s="314"/>
      <c r="AH13" s="306">
        <v>0</v>
      </c>
      <c r="AI13" s="314"/>
      <c r="AJ13" s="306">
        <v>0</v>
      </c>
      <c r="AK13" s="314"/>
      <c r="AL13" s="306">
        <v>0</v>
      </c>
      <c r="AM13" s="314"/>
      <c r="AN13" s="306">
        <v>0</v>
      </c>
      <c r="AO13" s="314"/>
      <c r="AP13" s="306">
        <v>0</v>
      </c>
      <c r="AQ13" s="314"/>
      <c r="AR13" s="306">
        <v>0</v>
      </c>
      <c r="AS13" s="314"/>
      <c r="AT13" s="306">
        <v>1</v>
      </c>
      <c r="AU13" s="314"/>
      <c r="AV13" s="306">
        <v>0</v>
      </c>
      <c r="AW13" s="314"/>
      <c r="AX13" s="306">
        <v>1</v>
      </c>
      <c r="AY13" s="314"/>
      <c r="AZ13" s="306">
        <v>5</v>
      </c>
      <c r="BA13" s="314"/>
    </row>
    <row r="14" spans="3:53" ht="16.5" customHeight="1">
      <c r="C14" s="343"/>
      <c r="D14" s="344"/>
      <c r="E14" s="309" t="s">
        <v>88</v>
      </c>
      <c r="F14" s="310"/>
      <c r="G14" s="310"/>
      <c r="H14" s="310"/>
      <c r="I14" s="310"/>
      <c r="J14" s="310"/>
      <c r="K14" s="310"/>
      <c r="L14" s="311"/>
      <c r="M14" s="300">
        <v>155.21332848024011</v>
      </c>
      <c r="N14" s="301"/>
      <c r="O14" s="301"/>
      <c r="P14" s="301"/>
      <c r="Q14" s="302"/>
      <c r="R14" s="300">
        <v>174.23437992272585</v>
      </c>
      <c r="S14" s="301"/>
      <c r="T14" s="301"/>
      <c r="U14" s="301"/>
      <c r="V14" s="302"/>
      <c r="W14" s="300">
        <v>147.14624239424816</v>
      </c>
      <c r="X14" s="301"/>
      <c r="Y14" s="301"/>
      <c r="Z14" s="301"/>
      <c r="AA14" s="302"/>
      <c r="AB14" s="303">
        <v>0</v>
      </c>
      <c r="AC14" s="302"/>
      <c r="AD14" s="303">
        <v>3</v>
      </c>
      <c r="AE14" s="302"/>
      <c r="AF14" s="303">
        <v>2</v>
      </c>
      <c r="AG14" s="302"/>
      <c r="AH14" s="303">
        <v>0</v>
      </c>
      <c r="AI14" s="302"/>
      <c r="AJ14" s="303">
        <v>0</v>
      </c>
      <c r="AK14" s="302"/>
      <c r="AL14" s="303">
        <v>0</v>
      </c>
      <c r="AM14" s="302"/>
      <c r="AN14" s="303">
        <v>0</v>
      </c>
      <c r="AO14" s="302"/>
      <c r="AP14" s="303">
        <v>0</v>
      </c>
      <c r="AQ14" s="302"/>
      <c r="AR14" s="303">
        <v>0</v>
      </c>
      <c r="AS14" s="302"/>
      <c r="AT14" s="303">
        <v>0</v>
      </c>
      <c r="AU14" s="302"/>
      <c r="AV14" s="303">
        <v>0</v>
      </c>
      <c r="AW14" s="302"/>
      <c r="AX14" s="303">
        <v>0</v>
      </c>
      <c r="AY14" s="302"/>
      <c r="AZ14" s="303">
        <v>5</v>
      </c>
      <c r="BA14" s="302"/>
    </row>
    <row r="15" spans="3:53" ht="16.5" customHeight="1">
      <c r="C15" s="343"/>
      <c r="D15" s="344"/>
      <c r="E15" s="309" t="s">
        <v>89</v>
      </c>
      <c r="F15" s="310"/>
      <c r="G15" s="310"/>
      <c r="H15" s="310"/>
      <c r="I15" s="310"/>
      <c r="J15" s="310"/>
      <c r="K15" s="310"/>
      <c r="L15" s="311"/>
      <c r="M15" s="300">
        <v>260.52893141525885</v>
      </c>
      <c r="N15" s="301"/>
      <c r="O15" s="301"/>
      <c r="P15" s="301"/>
      <c r="Q15" s="302"/>
      <c r="R15" s="300">
        <v>260.52893141525885</v>
      </c>
      <c r="S15" s="301"/>
      <c r="T15" s="301"/>
      <c r="U15" s="301"/>
      <c r="V15" s="302"/>
      <c r="W15" s="300">
        <v>260.52893141525885</v>
      </c>
      <c r="X15" s="301"/>
      <c r="Y15" s="301"/>
      <c r="Z15" s="301"/>
      <c r="AA15" s="302"/>
      <c r="AB15" s="303">
        <v>0</v>
      </c>
      <c r="AC15" s="302"/>
      <c r="AD15" s="303">
        <v>0</v>
      </c>
      <c r="AE15" s="302"/>
      <c r="AF15" s="303">
        <v>0</v>
      </c>
      <c r="AG15" s="302"/>
      <c r="AH15" s="303">
        <v>0</v>
      </c>
      <c r="AI15" s="302"/>
      <c r="AJ15" s="303">
        <v>0</v>
      </c>
      <c r="AK15" s="302"/>
      <c r="AL15" s="303">
        <v>0</v>
      </c>
      <c r="AM15" s="302"/>
      <c r="AN15" s="303">
        <v>0</v>
      </c>
      <c r="AO15" s="302"/>
      <c r="AP15" s="303">
        <v>1</v>
      </c>
      <c r="AQ15" s="302"/>
      <c r="AR15" s="303">
        <v>0</v>
      </c>
      <c r="AS15" s="302"/>
      <c r="AT15" s="303">
        <v>0</v>
      </c>
      <c r="AU15" s="302"/>
      <c r="AV15" s="303">
        <v>0</v>
      </c>
      <c r="AW15" s="302"/>
      <c r="AX15" s="303">
        <v>0</v>
      </c>
      <c r="AY15" s="302"/>
      <c r="AZ15" s="303">
        <v>1</v>
      </c>
      <c r="BA15" s="302"/>
    </row>
    <row r="16" spans="3:53" ht="16.5" customHeight="1">
      <c r="C16" s="343"/>
      <c r="D16" s="344"/>
      <c r="E16" s="309" t="s">
        <v>90</v>
      </c>
      <c r="F16" s="310"/>
      <c r="G16" s="310"/>
      <c r="H16" s="310"/>
      <c r="I16" s="310"/>
      <c r="J16" s="310"/>
      <c r="K16" s="310"/>
      <c r="L16" s="311"/>
      <c r="M16" s="300">
        <v>209.02151061175874</v>
      </c>
      <c r="N16" s="301"/>
      <c r="O16" s="301"/>
      <c r="P16" s="301"/>
      <c r="Q16" s="302"/>
      <c r="R16" s="300">
        <v>311.76066425219221</v>
      </c>
      <c r="S16" s="301"/>
      <c r="T16" s="301"/>
      <c r="U16" s="301"/>
      <c r="V16" s="302"/>
      <c r="W16" s="300">
        <v>142.69517577233299</v>
      </c>
      <c r="X16" s="301"/>
      <c r="Y16" s="301"/>
      <c r="Z16" s="301"/>
      <c r="AA16" s="302"/>
      <c r="AB16" s="303">
        <v>0</v>
      </c>
      <c r="AC16" s="302"/>
      <c r="AD16" s="303">
        <v>1</v>
      </c>
      <c r="AE16" s="302"/>
      <c r="AF16" s="303">
        <v>2</v>
      </c>
      <c r="AG16" s="302"/>
      <c r="AH16" s="303">
        <v>1</v>
      </c>
      <c r="AI16" s="302"/>
      <c r="AJ16" s="303">
        <v>0</v>
      </c>
      <c r="AK16" s="302"/>
      <c r="AL16" s="303">
        <v>1</v>
      </c>
      <c r="AM16" s="302"/>
      <c r="AN16" s="303">
        <v>1</v>
      </c>
      <c r="AO16" s="302"/>
      <c r="AP16" s="303">
        <v>0</v>
      </c>
      <c r="AQ16" s="302"/>
      <c r="AR16" s="303">
        <v>2</v>
      </c>
      <c r="AS16" s="302"/>
      <c r="AT16" s="303">
        <v>1</v>
      </c>
      <c r="AU16" s="302"/>
      <c r="AV16" s="303">
        <v>0</v>
      </c>
      <c r="AW16" s="302"/>
      <c r="AX16" s="303">
        <v>0</v>
      </c>
      <c r="AY16" s="302"/>
      <c r="AZ16" s="303">
        <v>9</v>
      </c>
      <c r="BA16" s="302"/>
    </row>
    <row r="17" spans="3:58" ht="16.5" customHeight="1">
      <c r="C17" s="343"/>
      <c r="D17" s="344"/>
      <c r="E17" s="309" t="s">
        <v>91</v>
      </c>
      <c r="F17" s="310"/>
      <c r="G17" s="310"/>
      <c r="H17" s="310"/>
      <c r="I17" s="310"/>
      <c r="J17" s="310"/>
      <c r="K17" s="310"/>
      <c r="L17" s="311"/>
      <c r="M17" s="300">
        <v>240.84779490762057</v>
      </c>
      <c r="N17" s="301"/>
      <c r="O17" s="301"/>
      <c r="P17" s="301"/>
      <c r="Q17" s="302"/>
      <c r="R17" s="300">
        <v>254.39457310750086</v>
      </c>
      <c r="S17" s="301"/>
      <c r="T17" s="301"/>
      <c r="U17" s="301"/>
      <c r="V17" s="302"/>
      <c r="W17" s="300">
        <v>184.83600389693711</v>
      </c>
      <c r="X17" s="301"/>
      <c r="Y17" s="301"/>
      <c r="Z17" s="301"/>
      <c r="AA17" s="302"/>
      <c r="AB17" s="303">
        <v>0</v>
      </c>
      <c r="AC17" s="302"/>
      <c r="AD17" s="303">
        <v>0</v>
      </c>
      <c r="AE17" s="302"/>
      <c r="AF17" s="303">
        <v>0</v>
      </c>
      <c r="AG17" s="302"/>
      <c r="AH17" s="303">
        <v>1</v>
      </c>
      <c r="AI17" s="302"/>
      <c r="AJ17" s="303">
        <v>0</v>
      </c>
      <c r="AK17" s="302"/>
      <c r="AL17" s="303">
        <v>1</v>
      </c>
      <c r="AM17" s="302"/>
      <c r="AN17" s="303">
        <v>1</v>
      </c>
      <c r="AO17" s="302"/>
      <c r="AP17" s="303">
        <v>0</v>
      </c>
      <c r="AQ17" s="302"/>
      <c r="AR17" s="303">
        <v>0</v>
      </c>
      <c r="AS17" s="302"/>
      <c r="AT17" s="303">
        <v>0</v>
      </c>
      <c r="AU17" s="302"/>
      <c r="AV17" s="303">
        <v>0</v>
      </c>
      <c r="AW17" s="302"/>
      <c r="AX17" s="303">
        <v>0</v>
      </c>
      <c r="AY17" s="302"/>
      <c r="AZ17" s="303">
        <v>3</v>
      </c>
      <c r="BA17" s="302"/>
    </row>
    <row r="18" spans="3:58" ht="16.5" customHeight="1">
      <c r="C18" s="343"/>
      <c r="D18" s="344"/>
      <c r="E18" s="309" t="s">
        <v>92</v>
      </c>
      <c r="F18" s="310"/>
      <c r="G18" s="310"/>
      <c r="H18" s="310"/>
      <c r="I18" s="310"/>
      <c r="J18" s="310"/>
      <c r="K18" s="310"/>
      <c r="L18" s="311"/>
      <c r="M18" s="300">
        <v>221.76233088716495</v>
      </c>
      <c r="N18" s="301"/>
      <c r="O18" s="301"/>
      <c r="P18" s="301"/>
      <c r="Q18" s="302"/>
      <c r="R18" s="300">
        <v>235.55147313255361</v>
      </c>
      <c r="S18" s="301"/>
      <c r="T18" s="301"/>
      <c r="U18" s="301"/>
      <c r="V18" s="302"/>
      <c r="W18" s="300">
        <v>207.72041030622711</v>
      </c>
      <c r="X18" s="301"/>
      <c r="Y18" s="301"/>
      <c r="Z18" s="301"/>
      <c r="AA18" s="302"/>
      <c r="AB18" s="303">
        <v>0</v>
      </c>
      <c r="AC18" s="302"/>
      <c r="AD18" s="303">
        <v>0</v>
      </c>
      <c r="AE18" s="302"/>
      <c r="AF18" s="303">
        <v>0</v>
      </c>
      <c r="AG18" s="302"/>
      <c r="AH18" s="303">
        <v>0</v>
      </c>
      <c r="AI18" s="302"/>
      <c r="AJ18" s="303">
        <v>1</v>
      </c>
      <c r="AK18" s="302"/>
      <c r="AL18" s="303">
        <v>2</v>
      </c>
      <c r="AM18" s="302"/>
      <c r="AN18" s="303">
        <v>0</v>
      </c>
      <c r="AO18" s="302"/>
      <c r="AP18" s="303">
        <v>0</v>
      </c>
      <c r="AQ18" s="302"/>
      <c r="AR18" s="303">
        <v>0</v>
      </c>
      <c r="AS18" s="302"/>
      <c r="AT18" s="303">
        <v>0</v>
      </c>
      <c r="AU18" s="302"/>
      <c r="AV18" s="303">
        <v>0</v>
      </c>
      <c r="AW18" s="302"/>
      <c r="AX18" s="303">
        <v>0</v>
      </c>
      <c r="AY18" s="302"/>
      <c r="AZ18" s="303">
        <v>3</v>
      </c>
      <c r="BA18" s="302"/>
    </row>
    <row r="19" spans="3:58" ht="16.5" customHeight="1">
      <c r="C19" s="343"/>
      <c r="D19" s="344"/>
      <c r="E19" s="309" t="s">
        <v>93</v>
      </c>
      <c r="F19" s="310"/>
      <c r="G19" s="310"/>
      <c r="H19" s="310"/>
      <c r="I19" s="310"/>
      <c r="J19" s="310"/>
      <c r="K19" s="310"/>
      <c r="L19" s="311"/>
      <c r="M19" s="300">
        <v>264.41104444269592</v>
      </c>
      <c r="N19" s="301"/>
      <c r="O19" s="301"/>
      <c r="P19" s="301"/>
      <c r="Q19" s="302"/>
      <c r="R19" s="300">
        <v>440.78569092254986</v>
      </c>
      <c r="S19" s="301"/>
      <c r="T19" s="301"/>
      <c r="U19" s="301"/>
      <c r="V19" s="302"/>
      <c r="W19" s="300">
        <v>259.66650691814175</v>
      </c>
      <c r="X19" s="301"/>
      <c r="Y19" s="301"/>
      <c r="Z19" s="301"/>
      <c r="AA19" s="302"/>
      <c r="AB19" s="303">
        <v>0</v>
      </c>
      <c r="AC19" s="302"/>
      <c r="AD19" s="303">
        <v>0</v>
      </c>
      <c r="AE19" s="302"/>
      <c r="AF19" s="303">
        <v>0</v>
      </c>
      <c r="AG19" s="302"/>
      <c r="AH19" s="303">
        <v>0</v>
      </c>
      <c r="AI19" s="302"/>
      <c r="AJ19" s="303">
        <v>0</v>
      </c>
      <c r="AK19" s="302"/>
      <c r="AL19" s="303">
        <v>0</v>
      </c>
      <c r="AM19" s="302"/>
      <c r="AN19" s="303">
        <v>1</v>
      </c>
      <c r="AO19" s="302"/>
      <c r="AP19" s="303">
        <v>2</v>
      </c>
      <c r="AQ19" s="302"/>
      <c r="AR19" s="303">
        <v>0</v>
      </c>
      <c r="AS19" s="302"/>
      <c r="AT19" s="303">
        <v>0</v>
      </c>
      <c r="AU19" s="302"/>
      <c r="AV19" s="303">
        <v>1</v>
      </c>
      <c r="AW19" s="302"/>
      <c r="AX19" s="303">
        <v>0</v>
      </c>
      <c r="AY19" s="302"/>
      <c r="AZ19" s="303">
        <v>4</v>
      </c>
      <c r="BA19" s="302"/>
    </row>
    <row r="20" spans="3:58" ht="16.5" customHeight="1">
      <c r="C20" s="345"/>
      <c r="D20" s="346"/>
      <c r="E20" s="365" t="s">
        <v>94</v>
      </c>
      <c r="F20" s="366"/>
      <c r="G20" s="366"/>
      <c r="H20" s="366"/>
      <c r="I20" s="366"/>
      <c r="J20" s="366"/>
      <c r="K20" s="366"/>
      <c r="L20" s="367"/>
      <c r="M20" s="315">
        <v>353.31160740850936</v>
      </c>
      <c r="N20" s="316"/>
      <c r="O20" s="316"/>
      <c r="P20" s="316"/>
      <c r="Q20" s="317"/>
      <c r="R20" s="315">
        <v>468.53855845883919</v>
      </c>
      <c r="S20" s="316"/>
      <c r="T20" s="316"/>
      <c r="U20" s="316"/>
      <c r="V20" s="317"/>
      <c r="W20" s="315">
        <v>280.22715981703868</v>
      </c>
      <c r="X20" s="316"/>
      <c r="Y20" s="316"/>
      <c r="Z20" s="316"/>
      <c r="AA20" s="317"/>
      <c r="AB20" s="318">
        <v>0</v>
      </c>
      <c r="AC20" s="317"/>
      <c r="AD20" s="318">
        <v>0</v>
      </c>
      <c r="AE20" s="317"/>
      <c r="AF20" s="318">
        <v>0</v>
      </c>
      <c r="AG20" s="317"/>
      <c r="AH20" s="318">
        <v>0</v>
      </c>
      <c r="AI20" s="317"/>
      <c r="AJ20" s="318">
        <v>0</v>
      </c>
      <c r="AK20" s="317"/>
      <c r="AL20" s="318">
        <v>0</v>
      </c>
      <c r="AM20" s="317"/>
      <c r="AN20" s="318">
        <v>0</v>
      </c>
      <c r="AO20" s="317"/>
      <c r="AP20" s="318">
        <v>0</v>
      </c>
      <c r="AQ20" s="317"/>
      <c r="AR20" s="318">
        <v>1</v>
      </c>
      <c r="AS20" s="317"/>
      <c r="AT20" s="318">
        <v>4</v>
      </c>
      <c r="AU20" s="317"/>
      <c r="AV20" s="318">
        <v>3</v>
      </c>
      <c r="AW20" s="317"/>
      <c r="AX20" s="318">
        <v>0</v>
      </c>
      <c r="AY20" s="317"/>
      <c r="AZ20" s="318">
        <v>8</v>
      </c>
      <c r="BA20" s="317"/>
    </row>
    <row r="21" spans="3:58" ht="16.5" customHeight="1">
      <c r="C21" s="174" t="s">
        <v>160</v>
      </c>
      <c r="D21" s="174"/>
      <c r="E21" s="174"/>
      <c r="F21" s="174"/>
      <c r="G21" s="174"/>
      <c r="H21" s="174"/>
      <c r="I21" s="174"/>
      <c r="J21" s="174"/>
      <c r="K21" s="174"/>
      <c r="L21" s="174"/>
      <c r="M21" s="174"/>
      <c r="N21" s="174"/>
      <c r="O21" s="174"/>
      <c r="P21" s="174"/>
      <c r="Q21" s="174"/>
      <c r="R21" s="174"/>
      <c r="S21" s="174"/>
      <c r="T21" s="174"/>
      <c r="U21" s="174"/>
      <c r="V21" s="174"/>
      <c r="W21" s="174"/>
      <c r="X21" s="174"/>
      <c r="Y21" s="174"/>
      <c r="Z21" s="174"/>
      <c r="AA21" s="174"/>
      <c r="AB21" s="174"/>
      <c r="AC21" s="174"/>
      <c r="AD21" s="174"/>
      <c r="AE21" s="174"/>
      <c r="AF21" s="174"/>
      <c r="AG21" s="174"/>
      <c r="AH21" s="174"/>
      <c r="AI21" s="174"/>
      <c r="AJ21" s="174"/>
      <c r="AK21" s="174"/>
      <c r="AL21" s="174"/>
      <c r="AM21" s="174"/>
      <c r="AN21" s="174"/>
      <c r="AO21" s="174"/>
      <c r="AP21" s="174"/>
      <c r="AQ21" s="174"/>
      <c r="AR21" s="174"/>
      <c r="AS21" s="174"/>
      <c r="AT21" s="174"/>
      <c r="AU21" s="174"/>
      <c r="AV21" s="174"/>
      <c r="AW21" s="174"/>
      <c r="AX21" s="174"/>
      <c r="AY21" s="174"/>
      <c r="AZ21" s="174"/>
      <c r="BA21" s="174"/>
      <c r="BB21" s="174"/>
    </row>
    <row r="22" spans="3:58" ht="16.5" customHeight="1">
      <c r="C22" s="53"/>
      <c r="D22" s="53"/>
      <c r="E22" s="54"/>
      <c r="F22" s="54"/>
      <c r="G22" s="54"/>
      <c r="H22" s="54"/>
      <c r="I22" s="54"/>
      <c r="J22" s="54"/>
      <c r="K22" s="54"/>
      <c r="L22" s="54"/>
      <c r="M22" s="55"/>
      <c r="N22" s="56"/>
      <c r="O22" s="56"/>
      <c r="P22" s="56"/>
      <c r="Q22" s="56"/>
      <c r="R22" s="55"/>
      <c r="S22" s="56"/>
      <c r="T22" s="56"/>
      <c r="U22" s="56"/>
      <c r="V22" s="56"/>
      <c r="W22" s="55"/>
      <c r="X22" s="56"/>
      <c r="Y22" s="56"/>
      <c r="Z22" s="56"/>
      <c r="AA22" s="56"/>
      <c r="AB22" s="57"/>
      <c r="AC22" s="56"/>
      <c r="AD22" s="57"/>
      <c r="AE22" s="56"/>
      <c r="AF22" s="57"/>
      <c r="AG22" s="56"/>
      <c r="AH22" s="57"/>
      <c r="AI22" s="56"/>
      <c r="AJ22" s="57"/>
      <c r="AK22" s="56"/>
      <c r="AL22" s="57"/>
      <c r="AM22" s="56"/>
      <c r="AN22" s="57"/>
      <c r="AO22" s="56"/>
      <c r="AP22" s="57"/>
      <c r="AQ22" s="56"/>
      <c r="AR22" s="57"/>
      <c r="AS22" s="56"/>
      <c r="AT22" s="57"/>
      <c r="AU22" s="56"/>
      <c r="AV22" s="57"/>
      <c r="AW22" s="56"/>
      <c r="AX22" s="57"/>
      <c r="AY22" s="56"/>
      <c r="AZ22" s="58"/>
      <c r="BA22" s="56"/>
    </row>
    <row r="23" spans="3:58" ht="18" customHeight="1">
      <c r="C23" s="40"/>
      <c r="BF23" s="41"/>
    </row>
    <row r="24" spans="3:58" ht="16.5" customHeight="1">
      <c r="C24" s="39" t="s">
        <v>232</v>
      </c>
    </row>
    <row r="25" spans="3:58" ht="16.5" customHeight="1">
      <c r="C25" s="373" t="s">
        <v>69</v>
      </c>
      <c r="D25" s="374"/>
      <c r="E25" s="374"/>
      <c r="F25" s="374"/>
      <c r="G25" s="374"/>
      <c r="H25" s="374"/>
      <c r="I25" s="374"/>
      <c r="J25" s="374"/>
      <c r="K25" s="374"/>
      <c r="L25" s="375"/>
      <c r="M25" s="356" t="s">
        <v>124</v>
      </c>
      <c r="N25" s="357"/>
      <c r="O25" s="357"/>
      <c r="P25" s="357"/>
      <c r="Q25" s="358"/>
      <c r="R25" s="356" t="s">
        <v>125</v>
      </c>
      <c r="S25" s="357"/>
      <c r="T25" s="357"/>
      <c r="U25" s="357"/>
      <c r="V25" s="358"/>
      <c r="W25" s="356" t="s">
        <v>126</v>
      </c>
      <c r="X25" s="357"/>
      <c r="Y25" s="357"/>
      <c r="Z25" s="357"/>
      <c r="AA25" s="358"/>
      <c r="AB25" s="347" t="s">
        <v>159</v>
      </c>
      <c r="AC25" s="348"/>
      <c r="AD25" s="348"/>
      <c r="AE25" s="348"/>
      <c r="AF25" s="348"/>
      <c r="AG25" s="348"/>
      <c r="AH25" s="348"/>
      <c r="AI25" s="348"/>
      <c r="AJ25" s="348"/>
      <c r="AK25" s="348"/>
      <c r="AL25" s="348"/>
      <c r="AM25" s="348"/>
      <c r="AN25" s="348"/>
      <c r="AO25" s="348"/>
      <c r="AP25" s="348"/>
      <c r="AQ25" s="348"/>
      <c r="AR25" s="348"/>
      <c r="AS25" s="348"/>
      <c r="AT25" s="348"/>
      <c r="AU25" s="348"/>
      <c r="AV25" s="348"/>
      <c r="AW25" s="348"/>
      <c r="AX25" s="348"/>
      <c r="AY25" s="348"/>
      <c r="AZ25" s="348"/>
      <c r="BA25" s="349"/>
    </row>
    <row r="26" spans="3:58" ht="16.5" customHeight="1">
      <c r="C26" s="376"/>
      <c r="D26" s="377"/>
      <c r="E26" s="377"/>
      <c r="F26" s="377"/>
      <c r="G26" s="377"/>
      <c r="H26" s="377"/>
      <c r="I26" s="377"/>
      <c r="J26" s="377"/>
      <c r="K26" s="377"/>
      <c r="L26" s="378"/>
      <c r="M26" s="359"/>
      <c r="N26" s="360"/>
      <c r="O26" s="360"/>
      <c r="P26" s="360"/>
      <c r="Q26" s="361"/>
      <c r="R26" s="359"/>
      <c r="S26" s="360"/>
      <c r="T26" s="360"/>
      <c r="U26" s="360"/>
      <c r="V26" s="361"/>
      <c r="W26" s="359"/>
      <c r="X26" s="360"/>
      <c r="Y26" s="360"/>
      <c r="Z26" s="360"/>
      <c r="AA26" s="361"/>
      <c r="AB26" s="334" t="s">
        <v>70</v>
      </c>
      <c r="AC26" s="335"/>
      <c r="AD26" s="334" t="s">
        <v>71</v>
      </c>
      <c r="AE26" s="335"/>
      <c r="AF26" s="334" t="s">
        <v>72</v>
      </c>
      <c r="AG26" s="335"/>
      <c r="AH26" s="334" t="s">
        <v>73</v>
      </c>
      <c r="AI26" s="335"/>
      <c r="AJ26" s="334" t="s">
        <v>74</v>
      </c>
      <c r="AK26" s="335"/>
      <c r="AL26" s="334" t="s">
        <v>75</v>
      </c>
      <c r="AM26" s="335"/>
      <c r="AN26" s="334" t="s">
        <v>76</v>
      </c>
      <c r="AO26" s="335"/>
      <c r="AP26" s="334" t="s">
        <v>77</v>
      </c>
      <c r="AQ26" s="335"/>
      <c r="AR26" s="334" t="s">
        <v>78</v>
      </c>
      <c r="AS26" s="335"/>
      <c r="AT26" s="334" t="s">
        <v>79</v>
      </c>
      <c r="AU26" s="335"/>
      <c r="AV26" s="334" t="s">
        <v>80</v>
      </c>
      <c r="AW26" s="335"/>
      <c r="AX26" s="334" t="s">
        <v>81</v>
      </c>
      <c r="AY26" s="335"/>
      <c r="AZ26" s="328" t="s">
        <v>25</v>
      </c>
      <c r="BA26" s="329"/>
    </row>
    <row r="27" spans="3:58" ht="16.5" customHeight="1">
      <c r="C27" s="376"/>
      <c r="D27" s="377"/>
      <c r="E27" s="377"/>
      <c r="F27" s="377"/>
      <c r="G27" s="377"/>
      <c r="H27" s="377"/>
      <c r="I27" s="377"/>
      <c r="J27" s="377"/>
      <c r="K27" s="377"/>
      <c r="L27" s="378"/>
      <c r="M27" s="359"/>
      <c r="N27" s="360"/>
      <c r="O27" s="360"/>
      <c r="P27" s="360"/>
      <c r="Q27" s="361"/>
      <c r="R27" s="359"/>
      <c r="S27" s="360"/>
      <c r="T27" s="360"/>
      <c r="U27" s="360"/>
      <c r="V27" s="361"/>
      <c r="W27" s="359"/>
      <c r="X27" s="360"/>
      <c r="Y27" s="360"/>
      <c r="Z27" s="360"/>
      <c r="AA27" s="361"/>
      <c r="AB27" s="336"/>
      <c r="AC27" s="337"/>
      <c r="AD27" s="336"/>
      <c r="AE27" s="337"/>
      <c r="AF27" s="336"/>
      <c r="AG27" s="337"/>
      <c r="AH27" s="336"/>
      <c r="AI27" s="337"/>
      <c r="AJ27" s="336"/>
      <c r="AK27" s="337"/>
      <c r="AL27" s="336"/>
      <c r="AM27" s="337"/>
      <c r="AN27" s="336"/>
      <c r="AO27" s="337"/>
      <c r="AP27" s="336"/>
      <c r="AQ27" s="337"/>
      <c r="AR27" s="336"/>
      <c r="AS27" s="337"/>
      <c r="AT27" s="336"/>
      <c r="AU27" s="337"/>
      <c r="AV27" s="336"/>
      <c r="AW27" s="337"/>
      <c r="AX27" s="336"/>
      <c r="AY27" s="337"/>
      <c r="AZ27" s="330"/>
      <c r="BA27" s="331"/>
    </row>
    <row r="28" spans="3:58" ht="16.5" customHeight="1">
      <c r="C28" s="379"/>
      <c r="D28" s="380"/>
      <c r="E28" s="380"/>
      <c r="F28" s="380"/>
      <c r="G28" s="380"/>
      <c r="H28" s="380"/>
      <c r="I28" s="380"/>
      <c r="J28" s="380"/>
      <c r="K28" s="380"/>
      <c r="L28" s="381"/>
      <c r="M28" s="362"/>
      <c r="N28" s="363"/>
      <c r="O28" s="363"/>
      <c r="P28" s="363"/>
      <c r="Q28" s="364"/>
      <c r="R28" s="362"/>
      <c r="S28" s="363"/>
      <c r="T28" s="363"/>
      <c r="U28" s="363"/>
      <c r="V28" s="364"/>
      <c r="W28" s="362"/>
      <c r="X28" s="363"/>
      <c r="Y28" s="363"/>
      <c r="Z28" s="363"/>
      <c r="AA28" s="364"/>
      <c r="AB28" s="338"/>
      <c r="AC28" s="339"/>
      <c r="AD28" s="338"/>
      <c r="AE28" s="339"/>
      <c r="AF28" s="338"/>
      <c r="AG28" s="339"/>
      <c r="AH28" s="338"/>
      <c r="AI28" s="339"/>
      <c r="AJ28" s="338"/>
      <c r="AK28" s="339"/>
      <c r="AL28" s="338"/>
      <c r="AM28" s="339"/>
      <c r="AN28" s="338"/>
      <c r="AO28" s="339"/>
      <c r="AP28" s="338"/>
      <c r="AQ28" s="339"/>
      <c r="AR28" s="338"/>
      <c r="AS28" s="339"/>
      <c r="AT28" s="338"/>
      <c r="AU28" s="339"/>
      <c r="AV28" s="338"/>
      <c r="AW28" s="339"/>
      <c r="AX28" s="338"/>
      <c r="AY28" s="339"/>
      <c r="AZ28" s="332"/>
      <c r="BA28" s="333"/>
    </row>
    <row r="29" spans="3:58" ht="16.5" customHeight="1">
      <c r="C29" s="382" t="s">
        <v>82</v>
      </c>
      <c r="D29" s="383"/>
      <c r="E29" s="383"/>
      <c r="F29" s="383"/>
      <c r="G29" s="383"/>
      <c r="H29" s="383"/>
      <c r="I29" s="383"/>
      <c r="J29" s="383"/>
      <c r="K29" s="383"/>
      <c r="L29" s="384"/>
      <c r="M29" s="323">
        <v>197.04998292415053</v>
      </c>
      <c r="N29" s="324"/>
      <c r="O29" s="324"/>
      <c r="P29" s="324"/>
      <c r="Q29" s="325"/>
      <c r="R29" s="323">
        <v>315.0746722951564</v>
      </c>
      <c r="S29" s="324"/>
      <c r="T29" s="324"/>
      <c r="U29" s="324"/>
      <c r="V29" s="325"/>
      <c r="W29" s="323">
        <v>141.95262734526165</v>
      </c>
      <c r="X29" s="324"/>
      <c r="Y29" s="324"/>
      <c r="Z29" s="324"/>
      <c r="AA29" s="325"/>
      <c r="AB29" s="326">
        <v>0</v>
      </c>
      <c r="AC29" s="327"/>
      <c r="AD29" s="326">
        <v>3</v>
      </c>
      <c r="AE29" s="327"/>
      <c r="AF29" s="326">
        <v>4</v>
      </c>
      <c r="AG29" s="327"/>
      <c r="AH29" s="326">
        <v>4</v>
      </c>
      <c r="AI29" s="327"/>
      <c r="AJ29" s="326">
        <v>8</v>
      </c>
      <c r="AK29" s="327"/>
      <c r="AL29" s="326">
        <v>10</v>
      </c>
      <c r="AM29" s="327"/>
      <c r="AN29" s="326">
        <v>5</v>
      </c>
      <c r="AO29" s="327"/>
      <c r="AP29" s="326">
        <v>2</v>
      </c>
      <c r="AQ29" s="327"/>
      <c r="AR29" s="326">
        <v>1</v>
      </c>
      <c r="AS29" s="327"/>
      <c r="AT29" s="326">
        <v>1</v>
      </c>
      <c r="AU29" s="327"/>
      <c r="AV29" s="326"/>
      <c r="AW29" s="327"/>
      <c r="AX29" s="326">
        <v>0</v>
      </c>
      <c r="AY29" s="327"/>
      <c r="AZ29" s="326">
        <v>38</v>
      </c>
      <c r="BA29" s="325"/>
    </row>
    <row r="30" spans="3:58" ht="16.5" customHeight="1">
      <c r="C30" s="350" t="s">
        <v>83</v>
      </c>
      <c r="D30" s="351"/>
      <c r="E30" s="385" t="s">
        <v>84</v>
      </c>
      <c r="F30" s="386"/>
      <c r="G30" s="386"/>
      <c r="H30" s="386"/>
      <c r="I30" s="386"/>
      <c r="J30" s="386"/>
      <c r="K30" s="386"/>
      <c r="L30" s="387"/>
      <c r="M30" s="312">
        <v>192.13795067250027</v>
      </c>
      <c r="N30" s="313"/>
      <c r="O30" s="313"/>
      <c r="P30" s="313"/>
      <c r="Q30" s="314"/>
      <c r="R30" s="319" t="s">
        <v>1</v>
      </c>
      <c r="S30" s="320"/>
      <c r="T30" s="320"/>
      <c r="U30" s="320"/>
      <c r="V30" s="321"/>
      <c r="W30" s="319" t="s">
        <v>1</v>
      </c>
      <c r="X30" s="320"/>
      <c r="Y30" s="320"/>
      <c r="Z30" s="320"/>
      <c r="AA30" s="321"/>
      <c r="AB30" s="306">
        <v>0</v>
      </c>
      <c r="AC30" s="308"/>
      <c r="AD30" s="306">
        <v>0</v>
      </c>
      <c r="AE30" s="308"/>
      <c r="AF30" s="306">
        <v>0</v>
      </c>
      <c r="AG30" s="308"/>
      <c r="AH30" s="306">
        <v>1</v>
      </c>
      <c r="AI30" s="308"/>
      <c r="AJ30" s="306">
        <v>0</v>
      </c>
      <c r="AK30" s="308"/>
      <c r="AL30" s="306">
        <v>0</v>
      </c>
      <c r="AM30" s="308"/>
      <c r="AN30" s="306">
        <v>0</v>
      </c>
      <c r="AO30" s="308"/>
      <c r="AP30" s="306">
        <v>0</v>
      </c>
      <c r="AQ30" s="308"/>
      <c r="AR30" s="306">
        <v>0</v>
      </c>
      <c r="AS30" s="308"/>
      <c r="AT30" s="306">
        <v>0</v>
      </c>
      <c r="AU30" s="308"/>
      <c r="AV30" s="306">
        <v>0</v>
      </c>
      <c r="AW30" s="308"/>
      <c r="AX30" s="306">
        <v>0</v>
      </c>
      <c r="AY30" s="308"/>
      <c r="AZ30" s="306">
        <v>1</v>
      </c>
      <c r="BA30" s="307"/>
    </row>
    <row r="31" spans="3:58" ht="16.5" customHeight="1">
      <c r="C31" s="352"/>
      <c r="D31" s="353"/>
      <c r="E31" s="388" t="s">
        <v>196</v>
      </c>
      <c r="F31" s="389"/>
      <c r="G31" s="389"/>
      <c r="H31" s="389"/>
      <c r="I31" s="389"/>
      <c r="J31" s="389"/>
      <c r="K31" s="389"/>
      <c r="L31" s="390"/>
      <c r="M31" s="300">
        <v>238.16775828215049</v>
      </c>
      <c r="N31" s="301"/>
      <c r="O31" s="301"/>
      <c r="P31" s="301"/>
      <c r="Q31" s="302"/>
      <c r="R31" s="300">
        <v>251.38679649025005</v>
      </c>
      <c r="S31" s="301"/>
      <c r="T31" s="301"/>
      <c r="U31" s="301"/>
      <c r="V31" s="302"/>
      <c r="W31" s="300">
        <v>208.57519277715349</v>
      </c>
      <c r="X31" s="301"/>
      <c r="Y31" s="301"/>
      <c r="Z31" s="301"/>
      <c r="AA31" s="302"/>
      <c r="AB31" s="303">
        <v>0</v>
      </c>
      <c r="AC31" s="304"/>
      <c r="AD31" s="303">
        <v>0</v>
      </c>
      <c r="AE31" s="304"/>
      <c r="AF31" s="303">
        <v>0</v>
      </c>
      <c r="AG31" s="304"/>
      <c r="AH31" s="303">
        <v>0</v>
      </c>
      <c r="AI31" s="304"/>
      <c r="AJ31" s="303">
        <v>1</v>
      </c>
      <c r="AK31" s="304"/>
      <c r="AL31" s="303">
        <v>3</v>
      </c>
      <c r="AM31" s="304"/>
      <c r="AN31" s="303">
        <v>2</v>
      </c>
      <c r="AO31" s="304"/>
      <c r="AP31" s="303">
        <v>0</v>
      </c>
      <c r="AQ31" s="304"/>
      <c r="AR31" s="303">
        <v>0</v>
      </c>
      <c r="AS31" s="304"/>
      <c r="AT31" s="303">
        <v>0</v>
      </c>
      <c r="AU31" s="304"/>
      <c r="AV31" s="303">
        <v>0</v>
      </c>
      <c r="AW31" s="304"/>
      <c r="AX31" s="303">
        <v>0</v>
      </c>
      <c r="AY31" s="304"/>
      <c r="AZ31" s="303">
        <v>6</v>
      </c>
      <c r="BA31" s="305"/>
    </row>
    <row r="32" spans="3:58" ht="16.5" customHeight="1">
      <c r="C32" s="354"/>
      <c r="D32" s="355"/>
      <c r="E32" s="365" t="s">
        <v>85</v>
      </c>
      <c r="F32" s="366"/>
      <c r="G32" s="366"/>
      <c r="H32" s="366"/>
      <c r="I32" s="366"/>
      <c r="J32" s="366"/>
      <c r="K32" s="366"/>
      <c r="L32" s="367"/>
      <c r="M32" s="315">
        <v>189.40312445380474</v>
      </c>
      <c r="N32" s="316"/>
      <c r="O32" s="316"/>
      <c r="P32" s="316"/>
      <c r="Q32" s="317"/>
      <c r="R32" s="315">
        <v>315.0746722951564</v>
      </c>
      <c r="S32" s="316"/>
      <c r="T32" s="316"/>
      <c r="U32" s="316"/>
      <c r="V32" s="317"/>
      <c r="W32" s="315">
        <v>141.95262734526165</v>
      </c>
      <c r="X32" s="316"/>
      <c r="Y32" s="316"/>
      <c r="Z32" s="316"/>
      <c r="AA32" s="317"/>
      <c r="AB32" s="318">
        <v>0</v>
      </c>
      <c r="AC32" s="317"/>
      <c r="AD32" s="318">
        <v>3</v>
      </c>
      <c r="AE32" s="317"/>
      <c r="AF32" s="318">
        <v>4</v>
      </c>
      <c r="AG32" s="317"/>
      <c r="AH32" s="318">
        <v>3</v>
      </c>
      <c r="AI32" s="317"/>
      <c r="AJ32" s="318">
        <v>7</v>
      </c>
      <c r="AK32" s="317"/>
      <c r="AL32" s="318">
        <v>7</v>
      </c>
      <c r="AM32" s="317"/>
      <c r="AN32" s="318">
        <v>3</v>
      </c>
      <c r="AO32" s="317"/>
      <c r="AP32" s="318">
        <v>2</v>
      </c>
      <c r="AQ32" s="317"/>
      <c r="AR32" s="318">
        <v>1</v>
      </c>
      <c r="AS32" s="317"/>
      <c r="AT32" s="318">
        <v>1</v>
      </c>
      <c r="AU32" s="317"/>
      <c r="AV32" s="318">
        <v>0</v>
      </c>
      <c r="AW32" s="317"/>
      <c r="AX32" s="318">
        <v>0</v>
      </c>
      <c r="AY32" s="317"/>
      <c r="AZ32" s="318">
        <v>31</v>
      </c>
      <c r="BA32" s="322"/>
    </row>
    <row r="33" spans="3:54" ht="16.5" customHeight="1">
      <c r="C33" s="341" t="s">
        <v>86</v>
      </c>
      <c r="D33" s="342"/>
      <c r="E33" s="385" t="s">
        <v>87</v>
      </c>
      <c r="F33" s="386"/>
      <c r="G33" s="386"/>
      <c r="H33" s="386"/>
      <c r="I33" s="386"/>
      <c r="J33" s="386"/>
      <c r="K33" s="386"/>
      <c r="L33" s="387"/>
      <c r="M33" s="312">
        <v>189.94836445465648</v>
      </c>
      <c r="N33" s="313"/>
      <c r="O33" s="313"/>
      <c r="P33" s="313"/>
      <c r="Q33" s="314"/>
      <c r="R33" s="312">
        <v>201.43022229424031</v>
      </c>
      <c r="S33" s="313"/>
      <c r="T33" s="313"/>
      <c r="U33" s="313"/>
      <c r="V33" s="314"/>
      <c r="W33" s="312">
        <v>144.46905510190555</v>
      </c>
      <c r="X33" s="313"/>
      <c r="Y33" s="313"/>
      <c r="Z33" s="313"/>
      <c r="AA33" s="314"/>
      <c r="AB33" s="306">
        <v>0</v>
      </c>
      <c r="AC33" s="308"/>
      <c r="AD33" s="306">
        <v>2</v>
      </c>
      <c r="AE33" s="308"/>
      <c r="AF33" s="306">
        <v>0</v>
      </c>
      <c r="AG33" s="308"/>
      <c r="AH33" s="306">
        <v>2</v>
      </c>
      <c r="AI33" s="308"/>
      <c r="AJ33" s="306">
        <v>1</v>
      </c>
      <c r="AK33" s="308"/>
      <c r="AL33" s="306">
        <v>0</v>
      </c>
      <c r="AM33" s="308"/>
      <c r="AN33" s="306">
        <v>0</v>
      </c>
      <c r="AO33" s="308"/>
      <c r="AP33" s="306">
        <v>0</v>
      </c>
      <c r="AQ33" s="308"/>
      <c r="AR33" s="306">
        <v>0</v>
      </c>
      <c r="AS33" s="308"/>
      <c r="AT33" s="306">
        <v>0</v>
      </c>
      <c r="AU33" s="308"/>
      <c r="AV33" s="306">
        <v>0</v>
      </c>
      <c r="AW33" s="308"/>
      <c r="AX33" s="306">
        <v>0</v>
      </c>
      <c r="AY33" s="308"/>
      <c r="AZ33" s="306">
        <v>5</v>
      </c>
      <c r="BA33" s="307"/>
    </row>
    <row r="34" spans="3:54" ht="16.5" customHeight="1">
      <c r="C34" s="343"/>
      <c r="D34" s="344"/>
      <c r="E34" s="309" t="s">
        <v>88</v>
      </c>
      <c r="F34" s="310"/>
      <c r="G34" s="310"/>
      <c r="H34" s="310"/>
      <c r="I34" s="310"/>
      <c r="J34" s="310"/>
      <c r="K34" s="310"/>
      <c r="L34" s="311"/>
      <c r="M34" s="300">
        <v>175.11000837836335</v>
      </c>
      <c r="N34" s="301"/>
      <c r="O34" s="301"/>
      <c r="P34" s="301"/>
      <c r="Q34" s="302"/>
      <c r="R34" s="300">
        <v>180.36871325365516</v>
      </c>
      <c r="S34" s="301"/>
      <c r="T34" s="301"/>
      <c r="U34" s="301"/>
      <c r="V34" s="302"/>
      <c r="W34" s="300">
        <v>165.12127121869403</v>
      </c>
      <c r="X34" s="301"/>
      <c r="Y34" s="301"/>
      <c r="Z34" s="301"/>
      <c r="AA34" s="302"/>
      <c r="AB34" s="303">
        <v>0</v>
      </c>
      <c r="AC34" s="304"/>
      <c r="AD34" s="303">
        <v>0</v>
      </c>
      <c r="AE34" s="304"/>
      <c r="AF34" s="303">
        <v>4</v>
      </c>
      <c r="AG34" s="304"/>
      <c r="AH34" s="303">
        <v>1</v>
      </c>
      <c r="AI34" s="304"/>
      <c r="AJ34" s="303">
        <v>0</v>
      </c>
      <c r="AK34" s="304"/>
      <c r="AL34" s="303">
        <v>0</v>
      </c>
      <c r="AM34" s="304"/>
      <c r="AN34" s="303">
        <v>0</v>
      </c>
      <c r="AO34" s="304"/>
      <c r="AP34" s="303">
        <v>0</v>
      </c>
      <c r="AQ34" s="304"/>
      <c r="AR34" s="303">
        <v>0</v>
      </c>
      <c r="AS34" s="304"/>
      <c r="AT34" s="303">
        <v>0</v>
      </c>
      <c r="AU34" s="304"/>
      <c r="AV34" s="303">
        <v>0</v>
      </c>
      <c r="AW34" s="304"/>
      <c r="AX34" s="303">
        <v>0</v>
      </c>
      <c r="AY34" s="304"/>
      <c r="AZ34" s="303">
        <v>5</v>
      </c>
      <c r="BA34" s="305"/>
    </row>
    <row r="35" spans="3:54" ht="16.5" customHeight="1">
      <c r="C35" s="343"/>
      <c r="D35" s="344"/>
      <c r="E35" s="309" t="s">
        <v>89</v>
      </c>
      <c r="F35" s="310"/>
      <c r="G35" s="310"/>
      <c r="H35" s="310"/>
      <c r="I35" s="310"/>
      <c r="J35" s="310"/>
      <c r="K35" s="310"/>
      <c r="L35" s="311"/>
      <c r="M35" s="300">
        <v>251.38679649025005</v>
      </c>
      <c r="N35" s="301"/>
      <c r="O35" s="301"/>
      <c r="P35" s="301"/>
      <c r="Q35" s="302"/>
      <c r="R35" s="300">
        <v>251.38679649025005</v>
      </c>
      <c r="S35" s="301"/>
      <c r="T35" s="301"/>
      <c r="U35" s="301"/>
      <c r="V35" s="302"/>
      <c r="W35" s="300">
        <v>251.38679649025005</v>
      </c>
      <c r="X35" s="301"/>
      <c r="Y35" s="301"/>
      <c r="Z35" s="301"/>
      <c r="AA35" s="302"/>
      <c r="AB35" s="303">
        <v>0</v>
      </c>
      <c r="AC35" s="304"/>
      <c r="AD35" s="303">
        <v>0</v>
      </c>
      <c r="AE35" s="304"/>
      <c r="AF35" s="303">
        <v>0</v>
      </c>
      <c r="AG35" s="304"/>
      <c r="AH35" s="303">
        <v>0</v>
      </c>
      <c r="AI35" s="304"/>
      <c r="AJ35" s="303">
        <v>0</v>
      </c>
      <c r="AK35" s="304"/>
      <c r="AL35" s="303">
        <v>0</v>
      </c>
      <c r="AM35" s="304"/>
      <c r="AN35" s="303">
        <v>1</v>
      </c>
      <c r="AO35" s="304"/>
      <c r="AP35" s="303">
        <v>0</v>
      </c>
      <c r="AQ35" s="304"/>
      <c r="AR35" s="303">
        <v>0</v>
      </c>
      <c r="AS35" s="304"/>
      <c r="AT35" s="303">
        <v>0</v>
      </c>
      <c r="AU35" s="304"/>
      <c r="AV35" s="303">
        <v>0</v>
      </c>
      <c r="AW35" s="304"/>
      <c r="AX35" s="303">
        <v>0</v>
      </c>
      <c r="AY35" s="304"/>
      <c r="AZ35" s="303">
        <v>1</v>
      </c>
      <c r="BA35" s="305"/>
    </row>
    <row r="36" spans="3:54" ht="16.5" customHeight="1">
      <c r="C36" s="343"/>
      <c r="D36" s="344"/>
      <c r="E36" s="309" t="s">
        <v>90</v>
      </c>
      <c r="F36" s="310"/>
      <c r="G36" s="310"/>
      <c r="H36" s="310"/>
      <c r="I36" s="310"/>
      <c r="J36" s="310"/>
      <c r="K36" s="310"/>
      <c r="L36" s="311"/>
      <c r="M36" s="300">
        <v>193.60115187724864</v>
      </c>
      <c r="N36" s="301"/>
      <c r="O36" s="301"/>
      <c r="P36" s="301"/>
      <c r="Q36" s="302"/>
      <c r="R36" s="300">
        <v>244.57267296293278</v>
      </c>
      <c r="S36" s="301"/>
      <c r="T36" s="301"/>
      <c r="U36" s="301"/>
      <c r="V36" s="302"/>
      <c r="W36" s="300">
        <v>141.95262734526165</v>
      </c>
      <c r="X36" s="301"/>
      <c r="Y36" s="301"/>
      <c r="Z36" s="301"/>
      <c r="AA36" s="302"/>
      <c r="AB36" s="303">
        <v>0</v>
      </c>
      <c r="AC36" s="304"/>
      <c r="AD36" s="303">
        <v>1</v>
      </c>
      <c r="AE36" s="304"/>
      <c r="AF36" s="303">
        <v>0</v>
      </c>
      <c r="AG36" s="304"/>
      <c r="AH36" s="303">
        <v>1</v>
      </c>
      <c r="AI36" s="304"/>
      <c r="AJ36" s="303">
        <v>3</v>
      </c>
      <c r="AK36" s="304"/>
      <c r="AL36" s="303">
        <v>3</v>
      </c>
      <c r="AM36" s="304"/>
      <c r="AN36" s="303">
        <v>1</v>
      </c>
      <c r="AO36" s="304"/>
      <c r="AP36" s="303">
        <v>0</v>
      </c>
      <c r="AQ36" s="304"/>
      <c r="AR36" s="303">
        <v>0</v>
      </c>
      <c r="AS36" s="304"/>
      <c r="AT36" s="303">
        <v>0</v>
      </c>
      <c r="AU36" s="304"/>
      <c r="AV36" s="303">
        <v>0</v>
      </c>
      <c r="AW36" s="304"/>
      <c r="AX36" s="303">
        <v>0</v>
      </c>
      <c r="AY36" s="304"/>
      <c r="AZ36" s="303">
        <v>9</v>
      </c>
      <c r="BA36" s="305"/>
    </row>
    <row r="37" spans="3:54" ht="16.5" customHeight="1">
      <c r="C37" s="343"/>
      <c r="D37" s="344"/>
      <c r="E37" s="309" t="s">
        <v>91</v>
      </c>
      <c r="F37" s="310"/>
      <c r="G37" s="310"/>
      <c r="H37" s="310"/>
      <c r="I37" s="310"/>
      <c r="J37" s="310"/>
      <c r="K37" s="310"/>
      <c r="L37" s="311"/>
      <c r="M37" s="300">
        <v>233.00705481373279</v>
      </c>
      <c r="N37" s="301"/>
      <c r="O37" s="301"/>
      <c r="P37" s="301"/>
      <c r="Q37" s="302"/>
      <c r="R37" s="300">
        <v>238.62426546837193</v>
      </c>
      <c r="S37" s="301"/>
      <c r="T37" s="301"/>
      <c r="U37" s="301"/>
      <c r="V37" s="302"/>
      <c r="W37" s="300">
        <v>212.8250417811854</v>
      </c>
      <c r="X37" s="301"/>
      <c r="Y37" s="301"/>
      <c r="Z37" s="301"/>
      <c r="AA37" s="302"/>
      <c r="AB37" s="303">
        <v>0</v>
      </c>
      <c r="AC37" s="304"/>
      <c r="AD37" s="303">
        <v>0</v>
      </c>
      <c r="AE37" s="304"/>
      <c r="AF37" s="303">
        <v>0</v>
      </c>
      <c r="AG37" s="304"/>
      <c r="AH37" s="303">
        <v>0</v>
      </c>
      <c r="AI37" s="304"/>
      <c r="AJ37" s="303">
        <v>2</v>
      </c>
      <c r="AK37" s="304"/>
      <c r="AL37" s="303">
        <v>1</v>
      </c>
      <c r="AM37" s="304"/>
      <c r="AN37" s="303">
        <v>0</v>
      </c>
      <c r="AO37" s="304"/>
      <c r="AP37" s="303">
        <v>0</v>
      </c>
      <c r="AQ37" s="304"/>
      <c r="AR37" s="303">
        <v>0</v>
      </c>
      <c r="AS37" s="304"/>
      <c r="AT37" s="303">
        <v>0</v>
      </c>
      <c r="AU37" s="304"/>
      <c r="AV37" s="303">
        <v>0</v>
      </c>
      <c r="AW37" s="304"/>
      <c r="AX37" s="303">
        <v>0</v>
      </c>
      <c r="AY37" s="304"/>
      <c r="AZ37" s="303">
        <v>3</v>
      </c>
      <c r="BA37" s="305"/>
    </row>
    <row r="38" spans="3:54" ht="16.5" customHeight="1">
      <c r="C38" s="343"/>
      <c r="D38" s="344"/>
      <c r="E38" s="309" t="s">
        <v>92</v>
      </c>
      <c r="F38" s="310"/>
      <c r="G38" s="310"/>
      <c r="H38" s="310"/>
      <c r="I38" s="310"/>
      <c r="J38" s="310"/>
      <c r="K38" s="310"/>
      <c r="L38" s="311"/>
      <c r="M38" s="300">
        <v>229.02013746316806</v>
      </c>
      <c r="N38" s="301"/>
      <c r="O38" s="301"/>
      <c r="P38" s="301"/>
      <c r="Q38" s="302"/>
      <c r="R38" s="300">
        <v>232.62490242233903</v>
      </c>
      <c r="S38" s="301"/>
      <c r="T38" s="301"/>
      <c r="U38" s="301"/>
      <c r="V38" s="302"/>
      <c r="W38" s="300">
        <v>221.08690318156366</v>
      </c>
      <c r="X38" s="301"/>
      <c r="Y38" s="301"/>
      <c r="Z38" s="301"/>
      <c r="AA38" s="302"/>
      <c r="AB38" s="303">
        <v>0</v>
      </c>
      <c r="AC38" s="304"/>
      <c r="AD38" s="303">
        <v>0</v>
      </c>
      <c r="AE38" s="304"/>
      <c r="AF38" s="303">
        <v>0</v>
      </c>
      <c r="AG38" s="304"/>
      <c r="AH38" s="303">
        <v>0</v>
      </c>
      <c r="AI38" s="304"/>
      <c r="AJ38" s="303">
        <v>0</v>
      </c>
      <c r="AK38" s="304"/>
      <c r="AL38" s="303">
        <v>3</v>
      </c>
      <c r="AM38" s="304"/>
      <c r="AN38" s="303">
        <v>0</v>
      </c>
      <c r="AO38" s="304"/>
      <c r="AP38" s="303">
        <v>0</v>
      </c>
      <c r="AQ38" s="304"/>
      <c r="AR38" s="303">
        <v>0</v>
      </c>
      <c r="AS38" s="304"/>
      <c r="AT38" s="303">
        <v>0</v>
      </c>
      <c r="AU38" s="304"/>
      <c r="AV38" s="303">
        <v>0</v>
      </c>
      <c r="AW38" s="304"/>
      <c r="AX38" s="303">
        <v>0</v>
      </c>
      <c r="AY38" s="304"/>
      <c r="AZ38" s="303">
        <v>3</v>
      </c>
      <c r="BA38" s="305"/>
    </row>
    <row r="39" spans="3:54" ht="16.5" customHeight="1">
      <c r="C39" s="343"/>
      <c r="D39" s="344"/>
      <c r="E39" s="309" t="s">
        <v>93</v>
      </c>
      <c r="F39" s="310"/>
      <c r="G39" s="310"/>
      <c r="H39" s="310"/>
      <c r="I39" s="310"/>
      <c r="J39" s="310"/>
      <c r="K39" s="310"/>
      <c r="L39" s="311"/>
      <c r="M39" s="300">
        <v>227.01298371215901</v>
      </c>
      <c r="N39" s="301"/>
      <c r="O39" s="301"/>
      <c r="P39" s="301"/>
      <c r="Q39" s="302"/>
      <c r="R39" s="300">
        <v>232.82881657262115</v>
      </c>
      <c r="S39" s="301"/>
      <c r="T39" s="301"/>
      <c r="U39" s="301"/>
      <c r="V39" s="302"/>
      <c r="W39" s="300">
        <v>216.88271445540462</v>
      </c>
      <c r="X39" s="301"/>
      <c r="Y39" s="301"/>
      <c r="Z39" s="301"/>
      <c r="AA39" s="302"/>
      <c r="AB39" s="303">
        <v>0</v>
      </c>
      <c r="AC39" s="304"/>
      <c r="AD39" s="303">
        <v>0</v>
      </c>
      <c r="AE39" s="304"/>
      <c r="AF39" s="303">
        <v>0</v>
      </c>
      <c r="AG39" s="304"/>
      <c r="AH39" s="303">
        <v>0</v>
      </c>
      <c r="AI39" s="304"/>
      <c r="AJ39" s="303">
        <v>1</v>
      </c>
      <c r="AK39" s="304"/>
      <c r="AL39" s="303">
        <v>3</v>
      </c>
      <c r="AM39" s="304"/>
      <c r="AN39" s="303">
        <v>0</v>
      </c>
      <c r="AO39" s="304"/>
      <c r="AP39" s="303">
        <v>0</v>
      </c>
      <c r="AQ39" s="304"/>
      <c r="AR39" s="303">
        <v>0</v>
      </c>
      <c r="AS39" s="304"/>
      <c r="AT39" s="303">
        <v>0</v>
      </c>
      <c r="AU39" s="304"/>
      <c r="AV39" s="303">
        <v>0</v>
      </c>
      <c r="AW39" s="304"/>
      <c r="AX39" s="303">
        <v>0</v>
      </c>
      <c r="AY39" s="304"/>
      <c r="AZ39" s="303">
        <v>4</v>
      </c>
      <c r="BA39" s="305"/>
    </row>
    <row r="40" spans="3:54" ht="16.5" customHeight="1">
      <c r="C40" s="345"/>
      <c r="D40" s="346"/>
      <c r="E40" s="365" t="s">
        <v>94</v>
      </c>
      <c r="F40" s="366"/>
      <c r="G40" s="366"/>
      <c r="H40" s="366"/>
      <c r="I40" s="366"/>
      <c r="J40" s="366"/>
      <c r="K40" s="366"/>
      <c r="L40" s="367"/>
      <c r="M40" s="315">
        <v>252.40097813150848</v>
      </c>
      <c r="N40" s="316"/>
      <c r="O40" s="316"/>
      <c r="P40" s="316"/>
      <c r="Q40" s="317"/>
      <c r="R40" s="315">
        <v>315.0746722951564</v>
      </c>
      <c r="S40" s="316"/>
      <c r="T40" s="316"/>
      <c r="U40" s="316"/>
      <c r="V40" s="317"/>
      <c r="W40" s="315">
        <v>208.8779634757131</v>
      </c>
      <c r="X40" s="316"/>
      <c r="Y40" s="316"/>
      <c r="Z40" s="316"/>
      <c r="AA40" s="317"/>
      <c r="AB40" s="318">
        <v>0</v>
      </c>
      <c r="AC40" s="340"/>
      <c r="AD40" s="318">
        <v>0</v>
      </c>
      <c r="AE40" s="340"/>
      <c r="AF40" s="318">
        <v>0</v>
      </c>
      <c r="AG40" s="340"/>
      <c r="AH40" s="318">
        <v>0</v>
      </c>
      <c r="AI40" s="340"/>
      <c r="AJ40" s="318">
        <v>1</v>
      </c>
      <c r="AK40" s="340"/>
      <c r="AL40" s="318">
        <v>0</v>
      </c>
      <c r="AM40" s="340"/>
      <c r="AN40" s="318">
        <v>3</v>
      </c>
      <c r="AO40" s="340"/>
      <c r="AP40" s="318">
        <v>2</v>
      </c>
      <c r="AQ40" s="340"/>
      <c r="AR40" s="318">
        <v>1</v>
      </c>
      <c r="AS40" s="340"/>
      <c r="AT40" s="318">
        <v>1</v>
      </c>
      <c r="AU40" s="340"/>
      <c r="AV40" s="318">
        <v>0</v>
      </c>
      <c r="AW40" s="340"/>
      <c r="AX40" s="318">
        <v>0</v>
      </c>
      <c r="AY40" s="340"/>
      <c r="AZ40" s="318">
        <v>8</v>
      </c>
      <c r="BA40" s="322"/>
    </row>
    <row r="41" spans="3:54" ht="14.25" customHeight="1">
      <c r="C41" s="174" t="s">
        <v>160</v>
      </c>
      <c r="D41" s="174"/>
      <c r="E41" s="174"/>
      <c r="F41" s="174"/>
      <c r="G41" s="174"/>
      <c r="H41" s="174"/>
      <c r="I41" s="174"/>
      <c r="J41" s="174"/>
      <c r="K41" s="174"/>
      <c r="L41" s="174"/>
      <c r="M41" s="174"/>
      <c r="N41" s="174"/>
      <c r="O41" s="174"/>
      <c r="P41" s="174"/>
      <c r="Q41" s="174"/>
      <c r="R41" s="174"/>
      <c r="S41" s="174"/>
      <c r="T41" s="174"/>
      <c r="U41" s="174"/>
      <c r="V41" s="174"/>
      <c r="W41" s="174"/>
      <c r="X41" s="174"/>
      <c r="Y41" s="174"/>
      <c r="Z41" s="174"/>
      <c r="AA41" s="174"/>
      <c r="AB41" s="174"/>
      <c r="AC41" s="174"/>
      <c r="AD41" s="174"/>
      <c r="AE41" s="174"/>
      <c r="AF41" s="174"/>
      <c r="AG41" s="174"/>
      <c r="AH41" s="174"/>
      <c r="AI41" s="174"/>
      <c r="AJ41" s="174"/>
      <c r="AK41" s="174"/>
      <c r="AL41" s="174"/>
      <c r="AM41" s="174"/>
      <c r="AN41" s="174"/>
      <c r="AO41" s="174"/>
      <c r="AP41" s="174"/>
      <c r="AQ41" s="174"/>
      <c r="AR41" s="174"/>
      <c r="AS41" s="174"/>
      <c r="AT41" s="174"/>
      <c r="AU41" s="174"/>
      <c r="AV41" s="174"/>
      <c r="AW41" s="174"/>
      <c r="AX41" s="174"/>
      <c r="AY41" s="174"/>
      <c r="AZ41" s="174"/>
      <c r="BA41" s="174"/>
      <c r="BB41" s="174"/>
    </row>
    <row r="42" spans="3:54" ht="15" customHeight="1">
      <c r="AX42" s="42"/>
      <c r="AY42" s="42"/>
    </row>
  </sheetData>
  <mergeCells count="450">
    <mergeCell ref="C41:BB41"/>
    <mergeCell ref="E39:L39"/>
    <mergeCell ref="C13:D20"/>
    <mergeCell ref="E36:L36"/>
    <mergeCell ref="E37:L37"/>
    <mergeCell ref="E38:L38"/>
    <mergeCell ref="C29:L29"/>
    <mergeCell ref="E30:L30"/>
    <mergeCell ref="E31:L31"/>
    <mergeCell ref="C25:L28"/>
    <mergeCell ref="E15:L15"/>
    <mergeCell ref="E16:L16"/>
    <mergeCell ref="M13:Q13"/>
    <mergeCell ref="R13:V13"/>
    <mergeCell ref="M15:Q15"/>
    <mergeCell ref="R15:V15"/>
    <mergeCell ref="M14:Q14"/>
    <mergeCell ref="R14:V14"/>
    <mergeCell ref="M16:Q16"/>
    <mergeCell ref="R16:V16"/>
    <mergeCell ref="E40:L40"/>
    <mergeCell ref="AB40:AC40"/>
    <mergeCell ref="AD40:AE40"/>
    <mergeCell ref="AF40:AG40"/>
    <mergeCell ref="M40:Q40"/>
    <mergeCell ref="R40:V40"/>
    <mergeCell ref="W40:AA40"/>
    <mergeCell ref="E17:L17"/>
    <mergeCell ref="E18:L18"/>
    <mergeCell ref="E19:L19"/>
    <mergeCell ref="E33:L33"/>
    <mergeCell ref="E20:L20"/>
    <mergeCell ref="C21:BB21"/>
    <mergeCell ref="M19:Q19"/>
    <mergeCell ref="R19:V19"/>
    <mergeCell ref="W19:AA19"/>
    <mergeCell ref="AB19:AC19"/>
    <mergeCell ref="AD19:AE19"/>
    <mergeCell ref="AV17:AW17"/>
    <mergeCell ref="AZ19:BA19"/>
    <mergeCell ref="AL32:AM32"/>
    <mergeCell ref="AZ17:BA17"/>
    <mergeCell ref="AP18:AQ18"/>
    <mergeCell ref="AR18:AS18"/>
    <mergeCell ref="AT40:AU40"/>
    <mergeCell ref="AR40:AS40"/>
    <mergeCell ref="AN40:AO40"/>
    <mergeCell ref="AR38:AS38"/>
    <mergeCell ref="AX15:AY15"/>
    <mergeCell ref="E12:L12"/>
    <mergeCell ref="AX14:AY14"/>
    <mergeCell ref="AV14:AW14"/>
    <mergeCell ref="AN12:AO12"/>
    <mergeCell ref="AL11:AM11"/>
    <mergeCell ref="AN11:AO11"/>
    <mergeCell ref="AD11:AE11"/>
    <mergeCell ref="AF11:AG11"/>
    <mergeCell ref="AH11:AI11"/>
    <mergeCell ref="AB12:AC12"/>
    <mergeCell ref="AD13:AE13"/>
    <mergeCell ref="AX13:AY13"/>
    <mergeCell ref="E11:L11"/>
    <mergeCell ref="E13:L13"/>
    <mergeCell ref="AB13:AC13"/>
    <mergeCell ref="E14:L14"/>
    <mergeCell ref="W13:AA13"/>
    <mergeCell ref="M11:Q11"/>
    <mergeCell ref="R11:V11"/>
    <mergeCell ref="W11:AA11"/>
    <mergeCell ref="M12:Q12"/>
    <mergeCell ref="R12:V12"/>
    <mergeCell ref="W12:AA12"/>
    <mergeCell ref="C5:L8"/>
    <mergeCell ref="C9:L9"/>
    <mergeCell ref="E10:L10"/>
    <mergeCell ref="C10:D12"/>
    <mergeCell ref="M10:Q10"/>
    <mergeCell ref="R10:V10"/>
    <mergeCell ref="R5:V8"/>
    <mergeCell ref="M5:Q8"/>
    <mergeCell ref="W5:AA8"/>
    <mergeCell ref="W10:AA10"/>
    <mergeCell ref="AN14:AO14"/>
    <mergeCell ref="AT6:AU8"/>
    <mergeCell ref="AT9:AU9"/>
    <mergeCell ref="AT10:AU10"/>
    <mergeCell ref="AP9:AQ9"/>
    <mergeCell ref="M9:Q9"/>
    <mergeCell ref="R9:V9"/>
    <mergeCell ref="W9:AA9"/>
    <mergeCell ref="AD9:AE9"/>
    <mergeCell ref="AB9:AC9"/>
    <mergeCell ref="AB11:AC11"/>
    <mergeCell ref="AB10:AC10"/>
    <mergeCell ref="AD10:AE10"/>
    <mergeCell ref="AH9:AI9"/>
    <mergeCell ref="AF9:AG9"/>
    <mergeCell ref="AB6:AC8"/>
    <mergeCell ref="AD6:AE8"/>
    <mergeCell ref="AB5:BA5"/>
    <mergeCell ref="AF6:AG8"/>
    <mergeCell ref="AH6:AI8"/>
    <mergeCell ref="AV6:AW8"/>
    <mergeCell ref="AZ6:BA8"/>
    <mergeCell ref="AZ9:BA9"/>
    <mergeCell ref="AV9:AW9"/>
    <mergeCell ref="AL10:AM10"/>
    <mergeCell ref="AF10:AG10"/>
    <mergeCell ref="AH10:AI10"/>
    <mergeCell ref="AL9:AM9"/>
    <mergeCell ref="AN9:AO9"/>
    <mergeCell ref="AX6:AY8"/>
    <mergeCell ref="AR9:AS9"/>
    <mergeCell ref="AN10:AO10"/>
    <mergeCell ref="AJ10:AK10"/>
    <mergeCell ref="AJ6:AK8"/>
    <mergeCell ref="AJ9:AK9"/>
    <mergeCell ref="AL6:AM8"/>
    <mergeCell ref="AR6:AS8"/>
    <mergeCell ref="AP6:AQ8"/>
    <mergeCell ref="AN6:AO8"/>
    <mergeCell ref="AX9:AY9"/>
    <mergeCell ref="AX10:AY10"/>
    <mergeCell ref="AZ10:BA10"/>
    <mergeCell ref="AZ11:BA11"/>
    <mergeCell ref="AH12:AI12"/>
    <mergeCell ref="AZ12:BA12"/>
    <mergeCell ref="AP12:AQ12"/>
    <mergeCell ref="AR11:AS11"/>
    <mergeCell ref="AX12:AY12"/>
    <mergeCell ref="AR12:AS12"/>
    <mergeCell ref="AT12:AU12"/>
    <mergeCell ref="AX11:AY11"/>
    <mergeCell ref="AV12:AW12"/>
    <mergeCell ref="AJ12:AK12"/>
    <mergeCell ref="AJ11:AK11"/>
    <mergeCell ref="AL12:AM12"/>
    <mergeCell ref="AZ13:BA13"/>
    <mergeCell ref="AV13:AW13"/>
    <mergeCell ref="AT13:AU13"/>
    <mergeCell ref="AJ13:AK13"/>
    <mergeCell ref="AL13:AM13"/>
    <mergeCell ref="AF13:AG13"/>
    <mergeCell ref="AH13:AI13"/>
    <mergeCell ref="AD12:AE12"/>
    <mergeCell ref="AF12:AG12"/>
    <mergeCell ref="AR13:AS13"/>
    <mergeCell ref="AP13:AQ13"/>
    <mergeCell ref="AN13:AO13"/>
    <mergeCell ref="AX16:AY16"/>
    <mergeCell ref="AZ16:BA16"/>
    <mergeCell ref="AF16:AG16"/>
    <mergeCell ref="AH16:AI16"/>
    <mergeCell ref="AJ16:AK16"/>
    <mergeCell ref="AN16:AO16"/>
    <mergeCell ref="AP14:AQ14"/>
    <mergeCell ref="W14:AA14"/>
    <mergeCell ref="AB14:AC14"/>
    <mergeCell ref="AD14:AE14"/>
    <mergeCell ref="AF14:AG14"/>
    <mergeCell ref="AL15:AM15"/>
    <mergeCell ref="AH15:AI15"/>
    <mergeCell ref="AJ15:AK15"/>
    <mergeCell ref="AH14:AI14"/>
    <mergeCell ref="AJ14:AK14"/>
    <mergeCell ref="AZ15:BA15"/>
    <mergeCell ref="AZ14:BA14"/>
    <mergeCell ref="AP16:AQ16"/>
    <mergeCell ref="AR15:AS15"/>
    <mergeCell ref="AT15:AU15"/>
    <mergeCell ref="AR14:AS14"/>
    <mergeCell ref="AT14:AU14"/>
    <mergeCell ref="AL14:AM14"/>
    <mergeCell ref="M17:Q17"/>
    <mergeCell ref="R17:V17"/>
    <mergeCell ref="W17:AA17"/>
    <mergeCell ref="AB17:AC17"/>
    <mergeCell ref="AD17:AE17"/>
    <mergeCell ref="AB16:AC16"/>
    <mergeCell ref="AD16:AE16"/>
    <mergeCell ref="W16:AA16"/>
    <mergeCell ref="W15:AA15"/>
    <mergeCell ref="AB15:AC15"/>
    <mergeCell ref="AD15:AE15"/>
    <mergeCell ref="C30:D32"/>
    <mergeCell ref="AP30:AQ30"/>
    <mergeCell ref="AR30:AS30"/>
    <mergeCell ref="M30:Q30"/>
    <mergeCell ref="M25:Q28"/>
    <mergeCell ref="R25:V28"/>
    <mergeCell ref="W25:AA28"/>
    <mergeCell ref="AL20:AM20"/>
    <mergeCell ref="AL19:AM19"/>
    <mergeCell ref="AN19:AO19"/>
    <mergeCell ref="AP19:AQ19"/>
    <mergeCell ref="AN20:AO20"/>
    <mergeCell ref="AP20:AQ20"/>
    <mergeCell ref="AD20:AE20"/>
    <mergeCell ref="AF20:AG20"/>
    <mergeCell ref="AH20:AI20"/>
    <mergeCell ref="AJ20:AK20"/>
    <mergeCell ref="AF19:AG19"/>
    <mergeCell ref="AJ19:AK19"/>
    <mergeCell ref="AH19:AI19"/>
    <mergeCell ref="E32:L32"/>
    <mergeCell ref="AN32:AO32"/>
    <mergeCell ref="M31:Q31"/>
    <mergeCell ref="AB31:AC31"/>
    <mergeCell ref="AD31:AE31"/>
    <mergeCell ref="AF31:AG31"/>
    <mergeCell ref="AH31:AI31"/>
    <mergeCell ref="AJ32:AK32"/>
    <mergeCell ref="AB25:BA25"/>
    <mergeCell ref="AB26:AC28"/>
    <mergeCell ref="AR32:AS32"/>
    <mergeCell ref="AT30:AU30"/>
    <mergeCell ref="AJ31:AK31"/>
    <mergeCell ref="AD30:AE30"/>
    <mergeCell ref="AF30:AG30"/>
    <mergeCell ref="AH30:AI30"/>
    <mergeCell ref="AJ30:AK30"/>
    <mergeCell ref="AT31:AU31"/>
    <mergeCell ref="AL29:AM29"/>
    <mergeCell ref="AN29:AO29"/>
    <mergeCell ref="AP29:AQ29"/>
    <mergeCell ref="AJ29:AK29"/>
    <mergeCell ref="AH29:AI29"/>
    <mergeCell ref="AV30:AW30"/>
    <mergeCell ref="AZ30:BA30"/>
    <mergeCell ref="AX30:AY30"/>
    <mergeCell ref="AZ40:BA40"/>
    <mergeCell ref="AX40:AY40"/>
    <mergeCell ref="AV40:AW40"/>
    <mergeCell ref="AZ38:BA38"/>
    <mergeCell ref="AZ39:BA39"/>
    <mergeCell ref="AX33:AY33"/>
    <mergeCell ref="AT39:AU39"/>
    <mergeCell ref="AV39:AW39"/>
    <mergeCell ref="C33:D40"/>
    <mergeCell ref="AP33:AQ33"/>
    <mergeCell ref="AB35:AC35"/>
    <mergeCell ref="AD35:AE35"/>
    <mergeCell ref="M38:Q38"/>
    <mergeCell ref="R38:V38"/>
    <mergeCell ref="W38:AA38"/>
    <mergeCell ref="AB38:AC38"/>
    <mergeCell ref="AL33:AM33"/>
    <mergeCell ref="M39:Q39"/>
    <mergeCell ref="AZ34:BA34"/>
    <mergeCell ref="AL34:AM34"/>
    <mergeCell ref="AN34:AO34"/>
    <mergeCell ref="AP34:AQ34"/>
    <mergeCell ref="AR34:AS34"/>
    <mergeCell ref="AT34:AU34"/>
    <mergeCell ref="AL40:AM40"/>
    <mergeCell ref="AJ40:AK40"/>
    <mergeCell ref="R39:V39"/>
    <mergeCell ref="W39:AA39"/>
    <mergeCell ref="AH40:AI40"/>
    <mergeCell ref="AD39:AE39"/>
    <mergeCell ref="AB39:AC39"/>
    <mergeCell ref="AR33:AS33"/>
    <mergeCell ref="AL39:AM39"/>
    <mergeCell ref="AN39:AO39"/>
    <mergeCell ref="AP39:AQ39"/>
    <mergeCell ref="AR39:AS39"/>
    <mergeCell ref="AP37:AQ37"/>
    <mergeCell ref="AP38:AQ38"/>
    <mergeCell ref="AR37:AS37"/>
    <mergeCell ref="AL37:AM37"/>
    <mergeCell ref="AN37:AO37"/>
    <mergeCell ref="AF39:AG39"/>
    <mergeCell ref="AH39:AI39"/>
    <mergeCell ref="AJ39:AK39"/>
    <mergeCell ref="AD37:AE37"/>
    <mergeCell ref="AF37:AG37"/>
    <mergeCell ref="AF38:AG38"/>
    <mergeCell ref="AP40:AQ40"/>
    <mergeCell ref="AD38:AE38"/>
    <mergeCell ref="AL38:AM38"/>
    <mergeCell ref="AN38:AO38"/>
    <mergeCell ref="AJ38:AK38"/>
    <mergeCell ref="AH38:AI38"/>
    <mergeCell ref="AV37:AW37"/>
    <mergeCell ref="AX37:AY37"/>
    <mergeCell ref="AV38:AW38"/>
    <mergeCell ref="AT38:AU38"/>
    <mergeCell ref="AX38:AY38"/>
    <mergeCell ref="AX39:AY39"/>
    <mergeCell ref="M20:Q20"/>
    <mergeCell ref="R20:V20"/>
    <mergeCell ref="W20:AA20"/>
    <mergeCell ref="AB20:AC20"/>
    <mergeCell ref="AL26:AM28"/>
    <mergeCell ref="AD26:AE28"/>
    <mergeCell ref="AV10:AW10"/>
    <mergeCell ref="AP10:AQ10"/>
    <mergeCell ref="AP11:AQ11"/>
    <mergeCell ref="AT11:AU11"/>
    <mergeCell ref="AV11:AW11"/>
    <mergeCell ref="AR10:AS10"/>
    <mergeCell ref="AR20:AS20"/>
    <mergeCell ref="AV20:AW20"/>
    <mergeCell ref="AR19:AS19"/>
    <mergeCell ref="M18:Q18"/>
    <mergeCell ref="R18:V18"/>
    <mergeCell ref="W18:AA18"/>
    <mergeCell ref="AB18:AC18"/>
    <mergeCell ref="AD18:AE18"/>
    <mergeCell ref="AF18:AG18"/>
    <mergeCell ref="AH18:AI18"/>
    <mergeCell ref="AJ18:AK18"/>
    <mergeCell ref="AN17:AO17"/>
    <mergeCell ref="AR16:AS16"/>
    <mergeCell ref="AT16:AU16"/>
    <mergeCell ref="AV16:AW16"/>
    <mergeCell ref="AL16:AM16"/>
    <mergeCell ref="AN15:AO15"/>
    <mergeCell ref="AP15:AQ15"/>
    <mergeCell ref="AV15:AW15"/>
    <mergeCell ref="AF26:AG28"/>
    <mergeCell ref="AH26:AI28"/>
    <mergeCell ref="AN26:AO28"/>
    <mergeCell ref="AJ26:AK28"/>
    <mergeCell ref="AP17:AQ17"/>
    <mergeCell ref="AR17:AS17"/>
    <mergeCell ref="AF17:AG17"/>
    <mergeCell ref="AH17:AI17"/>
    <mergeCell ref="AJ17:AK17"/>
    <mergeCell ref="AL17:AM17"/>
    <mergeCell ref="AF15:AG15"/>
    <mergeCell ref="AL18:AM18"/>
    <mergeCell ref="AN18:AO18"/>
    <mergeCell ref="AP26:AQ28"/>
    <mergeCell ref="AR26:AS28"/>
    <mergeCell ref="AT18:AU18"/>
    <mergeCell ref="AZ18:BA18"/>
    <mergeCell ref="AZ26:BA28"/>
    <mergeCell ref="AT17:AU17"/>
    <mergeCell ref="AX19:AY19"/>
    <mergeCell ref="AT19:AU19"/>
    <mergeCell ref="AV19:AW19"/>
    <mergeCell ref="AT20:AU20"/>
    <mergeCell ref="AV18:AW18"/>
    <mergeCell ref="AX17:AY17"/>
    <mergeCell ref="AX18:AY18"/>
    <mergeCell ref="AZ20:BA20"/>
    <mergeCell ref="AX20:AY20"/>
    <mergeCell ref="AX26:AY28"/>
    <mergeCell ref="AT26:AU28"/>
    <mergeCell ref="AV26:AW28"/>
    <mergeCell ref="M29:Q29"/>
    <mergeCell ref="R29:V29"/>
    <mergeCell ref="W29:AA29"/>
    <mergeCell ref="AB29:AC29"/>
    <mergeCell ref="AD29:AE29"/>
    <mergeCell ref="AF29:AG29"/>
    <mergeCell ref="AV29:AW29"/>
    <mergeCell ref="AZ29:BA29"/>
    <mergeCell ref="AT29:AU29"/>
    <mergeCell ref="AX29:AY29"/>
    <mergeCell ref="AR29:AS29"/>
    <mergeCell ref="R31:V31"/>
    <mergeCell ref="AZ31:BA31"/>
    <mergeCell ref="AR31:AS31"/>
    <mergeCell ref="AL31:AM31"/>
    <mergeCell ref="AN31:AO31"/>
    <mergeCell ref="AP31:AQ31"/>
    <mergeCell ref="W31:AA31"/>
    <mergeCell ref="AT32:AU32"/>
    <mergeCell ref="R30:V30"/>
    <mergeCell ref="W30:AA30"/>
    <mergeCell ref="AB30:AC30"/>
    <mergeCell ref="R32:V32"/>
    <mergeCell ref="W32:AA32"/>
    <mergeCell ref="AH32:AI32"/>
    <mergeCell ref="AB32:AC32"/>
    <mergeCell ref="AD32:AE32"/>
    <mergeCell ref="AF32:AG32"/>
    <mergeCell ref="AL30:AM30"/>
    <mergeCell ref="AN30:AO30"/>
    <mergeCell ref="AX32:AY32"/>
    <mergeCell ref="AX31:AY31"/>
    <mergeCell ref="AV31:AW31"/>
    <mergeCell ref="AV32:AW32"/>
    <mergeCell ref="AZ32:BA32"/>
    <mergeCell ref="M33:Q33"/>
    <mergeCell ref="R33:V33"/>
    <mergeCell ref="W33:AA33"/>
    <mergeCell ref="AB33:AC33"/>
    <mergeCell ref="AD33:AE33"/>
    <mergeCell ref="AF33:AG33"/>
    <mergeCell ref="AN33:AO33"/>
    <mergeCell ref="M32:Q32"/>
    <mergeCell ref="AP32:AQ32"/>
    <mergeCell ref="AJ33:AK33"/>
    <mergeCell ref="AZ33:BA33"/>
    <mergeCell ref="AH33:AI33"/>
    <mergeCell ref="AT33:AU33"/>
    <mergeCell ref="AV33:AW33"/>
    <mergeCell ref="E35:L35"/>
    <mergeCell ref="AP35:AQ35"/>
    <mergeCell ref="AR35:AS35"/>
    <mergeCell ref="AT35:AU35"/>
    <mergeCell ref="AZ35:BA35"/>
    <mergeCell ref="M35:Q35"/>
    <mergeCell ref="R35:V35"/>
    <mergeCell ref="W35:AA35"/>
    <mergeCell ref="M34:Q34"/>
    <mergeCell ref="R34:V34"/>
    <mergeCell ref="W34:AA34"/>
    <mergeCell ref="E34:L34"/>
    <mergeCell ref="AJ35:AK35"/>
    <mergeCell ref="AL35:AM35"/>
    <mergeCell ref="AH34:AI34"/>
    <mergeCell ref="AJ34:AK34"/>
    <mergeCell ref="AB34:AC34"/>
    <mergeCell ref="AD34:AE34"/>
    <mergeCell ref="AX35:AY35"/>
    <mergeCell ref="AV35:AW35"/>
    <mergeCell ref="AV34:AW34"/>
    <mergeCell ref="AX34:AY34"/>
    <mergeCell ref="AF34:AG34"/>
    <mergeCell ref="AH35:AI35"/>
    <mergeCell ref="AF35:AG35"/>
    <mergeCell ref="AZ36:BA36"/>
    <mergeCell ref="AH37:AI37"/>
    <mergeCell ref="AJ37:AK37"/>
    <mergeCell ref="AZ37:BA37"/>
    <mergeCell ref="AR36:AS36"/>
    <mergeCell ref="AT36:AU36"/>
    <mergeCell ref="AL36:AM36"/>
    <mergeCell ref="AN35:AO35"/>
    <mergeCell ref="AV36:AW36"/>
    <mergeCell ref="AT37:AU37"/>
    <mergeCell ref="M36:Q36"/>
    <mergeCell ref="R36:V36"/>
    <mergeCell ref="W36:AA36"/>
    <mergeCell ref="AB36:AC36"/>
    <mergeCell ref="AH36:AI36"/>
    <mergeCell ref="AN36:AO36"/>
    <mergeCell ref="AP36:AQ36"/>
    <mergeCell ref="AX36:AY36"/>
    <mergeCell ref="M37:Q37"/>
    <mergeCell ref="R37:V37"/>
    <mergeCell ref="W37:AA37"/>
    <mergeCell ref="AB37:AC37"/>
    <mergeCell ref="AD36:AE36"/>
    <mergeCell ref="AF36:AG36"/>
    <mergeCell ref="AJ36:AK36"/>
  </mergeCells>
  <phoneticPr fontId="2"/>
  <printOptions horizontalCentered="1"/>
  <pageMargins left="0.86614173228346458" right="0.39370078740157483" top="0.59055118110236227" bottom="0.59055118110236227" header="0.51181102362204722" footer="0.31496062992125984"/>
  <pageSetup paperSize="9" scale="98" orientation="portrait" r:id="rId1"/>
  <headerFooter alignWithMargins="0">
    <oddFooter>&amp;C&amp;"ＭＳ 明朝,標準"- 24 -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CCFFCC"/>
  </sheetPr>
  <dimension ref="C3:CE56"/>
  <sheetViews>
    <sheetView showGridLines="0" showZeros="0" view="pageBreakPreview" zoomScale="115" zoomScaleNormal="100" zoomScaleSheetLayoutView="115" workbookViewId="0"/>
  </sheetViews>
  <sheetFormatPr defaultColWidth="1.88671875" defaultRowHeight="22.5" customHeight="1"/>
  <cols>
    <col min="1" max="1" width="1.88671875" style="44" customWidth="1"/>
    <col min="2" max="2" width="2.44140625" style="44" customWidth="1"/>
    <col min="3" max="9" width="1.6640625" style="44" customWidth="1"/>
    <col min="10" max="21" width="1.5546875" style="44" customWidth="1"/>
    <col min="22" max="53" width="1.77734375" style="44" customWidth="1"/>
    <col min="54" max="54" width="2.44140625" style="44" customWidth="1"/>
    <col min="55" max="71" width="1.88671875" style="44"/>
    <col min="72" max="72" width="9.33203125" style="44" bestFit="1" customWidth="1"/>
    <col min="73" max="73" width="1.88671875" style="44"/>
    <col min="74" max="74" width="9.33203125" style="44" bestFit="1" customWidth="1"/>
    <col min="75" max="76" width="1.88671875" style="44"/>
    <col min="77" max="77" width="5.6640625" style="44" bestFit="1" customWidth="1"/>
    <col min="78" max="78" width="1.88671875" style="44"/>
    <col min="79" max="79" width="2.77734375" style="44" bestFit="1" customWidth="1"/>
    <col min="80" max="80" width="6.77734375" style="44" bestFit="1" customWidth="1"/>
    <col min="81" max="82" width="1.88671875" style="44"/>
    <col min="83" max="83" width="5.6640625" style="44" bestFit="1" customWidth="1"/>
    <col min="84" max="16384" width="1.88671875" style="44"/>
  </cols>
  <sheetData>
    <row r="3" spans="3:80" ht="22.5" customHeight="1">
      <c r="D3" s="2" t="s">
        <v>133</v>
      </c>
    </row>
    <row r="4" spans="3:80" ht="20.25" customHeight="1">
      <c r="G4" s="455" t="s">
        <v>256</v>
      </c>
      <c r="H4" s="455"/>
      <c r="I4" s="455"/>
      <c r="J4" s="455"/>
      <c r="K4" s="455"/>
      <c r="L4" s="455"/>
      <c r="M4" s="455"/>
      <c r="N4" s="455"/>
      <c r="O4" s="455"/>
      <c r="P4" s="455"/>
      <c r="Q4" s="455"/>
      <c r="R4" s="455"/>
      <c r="S4" s="455"/>
      <c r="T4" s="455"/>
      <c r="U4" s="455"/>
      <c r="V4" s="455"/>
      <c r="W4" s="455"/>
      <c r="X4" s="455"/>
      <c r="Y4" s="455"/>
      <c r="Z4" s="455"/>
      <c r="AA4" s="455"/>
      <c r="AB4" s="455"/>
      <c r="AC4" s="455"/>
      <c r="AD4" s="455"/>
      <c r="AE4" s="455"/>
      <c r="AF4" s="455"/>
      <c r="AG4" s="455"/>
      <c r="AH4" s="455"/>
      <c r="AI4" s="455"/>
      <c r="AJ4" s="455"/>
      <c r="AK4" s="455"/>
      <c r="AL4" s="455"/>
      <c r="AM4" s="455"/>
      <c r="AN4" s="455"/>
      <c r="AO4" s="455"/>
      <c r="AP4" s="455"/>
      <c r="AQ4" s="455"/>
      <c r="AR4" s="455"/>
      <c r="AS4" s="455"/>
      <c r="AT4" s="455"/>
      <c r="AU4" s="455"/>
      <c r="AV4" s="455"/>
      <c r="AW4" s="455"/>
      <c r="AX4" s="455"/>
      <c r="AY4" s="455"/>
      <c r="AZ4" s="455"/>
      <c r="BA4" s="455"/>
    </row>
    <row r="5" spans="3:80" ht="20.25" customHeight="1">
      <c r="G5" s="455" t="s">
        <v>165</v>
      </c>
      <c r="H5" s="455"/>
      <c r="I5" s="455"/>
      <c r="J5" s="455"/>
      <c r="K5" s="455"/>
      <c r="L5" s="455"/>
      <c r="M5" s="455"/>
      <c r="N5" s="455"/>
      <c r="O5" s="455"/>
      <c r="P5" s="455"/>
      <c r="Q5" s="455"/>
      <c r="R5" s="455"/>
      <c r="S5" s="455"/>
      <c r="T5" s="455"/>
      <c r="U5" s="455"/>
      <c r="V5" s="455"/>
      <c r="W5" s="455"/>
      <c r="X5" s="455"/>
      <c r="Y5" s="455"/>
      <c r="Z5" s="455"/>
      <c r="AA5" s="455"/>
      <c r="AB5" s="455"/>
      <c r="AC5" s="455"/>
      <c r="AD5" s="455"/>
      <c r="AE5" s="455"/>
      <c r="AF5" s="455"/>
      <c r="AG5" s="455"/>
      <c r="AH5" s="455"/>
      <c r="AI5" s="455"/>
      <c r="AJ5" s="455"/>
      <c r="AK5" s="455"/>
      <c r="AL5" s="455"/>
      <c r="AM5" s="455"/>
      <c r="AN5" s="455"/>
      <c r="AO5" s="455"/>
      <c r="AP5" s="455"/>
      <c r="AQ5" s="455"/>
      <c r="AR5" s="455"/>
      <c r="AS5" s="455"/>
      <c r="AT5" s="455"/>
      <c r="AU5" s="455"/>
      <c r="AV5" s="455"/>
      <c r="AW5" s="455"/>
      <c r="AX5" s="455"/>
      <c r="AY5" s="455"/>
      <c r="AZ5" s="455"/>
      <c r="BA5" s="455"/>
    </row>
    <row r="6" spans="3:80" ht="20.25" customHeight="1">
      <c r="G6" s="456" t="s">
        <v>222</v>
      </c>
      <c r="H6" s="456"/>
      <c r="I6" s="456"/>
      <c r="J6" s="456"/>
      <c r="K6" s="456"/>
      <c r="L6" s="456"/>
      <c r="M6" s="456"/>
      <c r="N6" s="456"/>
      <c r="O6" s="456"/>
      <c r="P6" s="456"/>
      <c r="Q6" s="456"/>
      <c r="R6" s="456"/>
      <c r="S6" s="456"/>
      <c r="T6" s="456"/>
      <c r="U6" s="456"/>
      <c r="V6" s="456"/>
      <c r="W6" s="456"/>
      <c r="X6" s="456"/>
      <c r="Y6" s="456"/>
      <c r="Z6" s="456"/>
      <c r="AA6" s="456"/>
      <c r="AB6" s="456"/>
      <c r="AC6" s="456"/>
      <c r="AD6" s="456"/>
      <c r="AE6" s="456"/>
      <c r="AF6" s="456"/>
      <c r="AG6" s="456"/>
      <c r="AH6" s="456"/>
      <c r="AI6" s="456"/>
      <c r="AJ6" s="456"/>
      <c r="AK6" s="456"/>
      <c r="AL6" s="456"/>
      <c r="AM6" s="456"/>
      <c r="AN6" s="456"/>
      <c r="AO6" s="456"/>
      <c r="AP6" s="456"/>
      <c r="AQ6" s="456"/>
      <c r="AR6" s="456"/>
      <c r="AS6" s="456"/>
      <c r="AT6" s="456"/>
      <c r="AU6" s="456"/>
      <c r="AV6" s="456"/>
      <c r="AW6" s="456"/>
      <c r="AX6" s="456"/>
      <c r="AY6" s="456"/>
      <c r="AZ6" s="456"/>
      <c r="BA6" s="456"/>
    </row>
    <row r="7" spans="3:80" ht="20.25" customHeight="1">
      <c r="G7" s="457" t="s">
        <v>223</v>
      </c>
      <c r="H7" s="457"/>
      <c r="I7" s="457"/>
      <c r="J7" s="457"/>
      <c r="K7" s="457"/>
      <c r="L7" s="457"/>
      <c r="M7" s="457"/>
      <c r="N7" s="457"/>
      <c r="O7" s="457"/>
      <c r="P7" s="457"/>
      <c r="Q7" s="457"/>
      <c r="R7" s="457"/>
      <c r="S7" s="457"/>
      <c r="T7" s="457"/>
      <c r="U7" s="457"/>
      <c r="V7" s="457"/>
      <c r="W7" s="457"/>
      <c r="X7" s="457"/>
      <c r="Y7" s="457"/>
      <c r="Z7" s="457"/>
      <c r="AA7" s="457"/>
      <c r="AB7" s="457"/>
      <c r="AC7" s="457"/>
      <c r="AD7" s="457"/>
      <c r="AE7" s="457"/>
      <c r="AF7" s="457"/>
      <c r="AG7" s="457"/>
      <c r="AH7" s="457"/>
      <c r="AI7" s="457"/>
      <c r="AJ7" s="457"/>
      <c r="AK7" s="457"/>
      <c r="AL7" s="457"/>
      <c r="AM7" s="457"/>
      <c r="AN7" s="457"/>
      <c r="AO7" s="457"/>
      <c r="AP7" s="457"/>
      <c r="AQ7" s="457"/>
      <c r="AR7" s="457"/>
      <c r="AS7" s="457"/>
      <c r="AT7" s="457"/>
      <c r="AU7" s="457"/>
      <c r="AV7" s="457"/>
      <c r="AW7" s="457"/>
      <c r="AX7" s="457"/>
      <c r="AY7" s="457"/>
      <c r="AZ7" s="457"/>
      <c r="BA7" s="457"/>
    </row>
    <row r="8" spans="3:80" ht="20.25" customHeight="1">
      <c r="G8" s="456" t="s">
        <v>163</v>
      </c>
      <c r="H8" s="456"/>
      <c r="I8" s="456"/>
      <c r="J8" s="456"/>
      <c r="K8" s="456"/>
      <c r="L8" s="456"/>
      <c r="M8" s="456"/>
      <c r="N8" s="456"/>
      <c r="O8" s="456"/>
      <c r="P8" s="456"/>
      <c r="Q8" s="456"/>
      <c r="R8" s="456"/>
      <c r="S8" s="456"/>
      <c r="T8" s="456"/>
      <c r="U8" s="456"/>
      <c r="V8" s="456"/>
      <c r="W8" s="456"/>
      <c r="X8" s="456"/>
      <c r="Y8" s="456"/>
      <c r="Z8" s="456"/>
      <c r="AA8" s="456"/>
      <c r="AB8" s="456"/>
      <c r="AC8" s="456"/>
      <c r="AD8" s="456"/>
      <c r="AE8" s="456"/>
      <c r="AF8" s="456"/>
      <c r="AG8" s="456"/>
      <c r="AH8" s="456"/>
      <c r="AI8" s="456"/>
      <c r="AJ8" s="456"/>
      <c r="AK8" s="456"/>
      <c r="AL8" s="456"/>
      <c r="AM8" s="456"/>
      <c r="AN8" s="456"/>
      <c r="AO8" s="456"/>
      <c r="AP8" s="456"/>
      <c r="AQ8" s="456"/>
      <c r="AR8" s="456"/>
      <c r="AS8" s="456"/>
      <c r="AT8" s="456"/>
      <c r="AU8" s="456"/>
      <c r="AV8" s="456"/>
      <c r="AW8" s="456"/>
      <c r="AX8" s="456"/>
      <c r="AY8" s="456"/>
      <c r="AZ8" s="456"/>
      <c r="BA8" s="456"/>
    </row>
    <row r="9" spans="3:80" ht="20.25" customHeight="1">
      <c r="G9" s="456" t="s">
        <v>164</v>
      </c>
      <c r="H9" s="456"/>
      <c r="I9" s="456"/>
      <c r="J9" s="456"/>
      <c r="K9" s="456"/>
      <c r="L9" s="456"/>
      <c r="M9" s="456"/>
      <c r="N9" s="456"/>
      <c r="O9" s="456"/>
      <c r="P9" s="456"/>
      <c r="Q9" s="456"/>
      <c r="R9" s="456"/>
      <c r="S9" s="456"/>
      <c r="T9" s="456"/>
      <c r="U9" s="456"/>
      <c r="V9" s="456"/>
      <c r="W9" s="456"/>
      <c r="X9" s="456"/>
      <c r="Y9" s="456"/>
      <c r="Z9" s="456"/>
      <c r="AA9" s="456"/>
      <c r="AB9" s="456"/>
      <c r="AC9" s="456"/>
      <c r="AD9" s="456"/>
      <c r="AE9" s="456"/>
      <c r="AF9" s="456"/>
      <c r="AG9" s="456"/>
      <c r="AH9" s="456"/>
      <c r="AI9" s="456"/>
      <c r="AJ9" s="456"/>
      <c r="AK9" s="456"/>
      <c r="AL9" s="456"/>
      <c r="AM9" s="456"/>
      <c r="AN9" s="456"/>
      <c r="AO9" s="456"/>
      <c r="AP9" s="456"/>
      <c r="AQ9" s="456"/>
      <c r="AR9" s="456"/>
      <c r="AS9" s="456"/>
      <c r="AT9" s="456"/>
      <c r="AU9" s="456"/>
      <c r="AV9" s="456"/>
      <c r="AW9" s="456"/>
      <c r="AX9" s="456"/>
      <c r="AY9" s="456"/>
      <c r="AZ9" s="456"/>
      <c r="BA9" s="456"/>
    </row>
    <row r="10" spans="3:80" ht="20.25" customHeight="1">
      <c r="G10" s="457" t="s">
        <v>175</v>
      </c>
      <c r="H10" s="457"/>
      <c r="I10" s="457"/>
      <c r="J10" s="457"/>
      <c r="K10" s="457"/>
      <c r="L10" s="457"/>
      <c r="M10" s="457"/>
      <c r="N10" s="457"/>
      <c r="O10" s="457"/>
      <c r="P10" s="457"/>
      <c r="Q10" s="457"/>
      <c r="R10" s="457"/>
      <c r="S10" s="457"/>
      <c r="T10" s="457"/>
      <c r="U10" s="457"/>
      <c r="V10" s="457"/>
      <c r="W10" s="457"/>
      <c r="X10" s="457"/>
      <c r="Y10" s="457"/>
      <c r="Z10" s="457"/>
      <c r="AA10" s="457"/>
      <c r="AB10" s="457"/>
      <c r="AC10" s="457"/>
      <c r="AD10" s="457"/>
      <c r="AE10" s="457"/>
      <c r="AF10" s="457"/>
      <c r="AG10" s="457"/>
      <c r="AH10" s="457"/>
      <c r="AI10" s="457"/>
      <c r="AJ10" s="457"/>
      <c r="AK10" s="457"/>
      <c r="AL10" s="457"/>
      <c r="AM10" s="457"/>
      <c r="AN10" s="457"/>
      <c r="AO10" s="457"/>
      <c r="AP10" s="457"/>
      <c r="AQ10" s="457"/>
      <c r="AR10" s="457"/>
      <c r="AS10" s="457"/>
      <c r="AT10" s="457"/>
      <c r="AU10" s="457"/>
      <c r="AV10" s="457"/>
      <c r="AW10" s="457"/>
      <c r="AX10" s="457"/>
      <c r="AY10" s="457"/>
      <c r="AZ10" s="457"/>
      <c r="BA10" s="457"/>
    </row>
    <row r="11" spans="3:80" ht="20.25" customHeight="1">
      <c r="G11" s="456" t="s">
        <v>257</v>
      </c>
      <c r="H11" s="456"/>
      <c r="I11" s="456"/>
      <c r="J11" s="456"/>
      <c r="K11" s="456"/>
      <c r="L11" s="456"/>
      <c r="M11" s="456"/>
      <c r="N11" s="456"/>
      <c r="O11" s="456"/>
      <c r="P11" s="456"/>
      <c r="Q11" s="456"/>
      <c r="R11" s="456"/>
      <c r="S11" s="456"/>
      <c r="T11" s="456"/>
      <c r="U11" s="456"/>
      <c r="V11" s="456"/>
      <c r="W11" s="456"/>
      <c r="X11" s="456"/>
      <c r="Y11" s="456"/>
      <c r="Z11" s="456"/>
      <c r="AA11" s="456"/>
      <c r="AB11" s="456"/>
      <c r="AC11" s="456"/>
      <c r="AD11" s="456"/>
      <c r="AE11" s="456"/>
      <c r="AF11" s="456"/>
      <c r="AG11" s="456"/>
      <c r="AH11" s="456"/>
      <c r="AI11" s="456"/>
      <c r="AJ11" s="456"/>
      <c r="AK11" s="456"/>
      <c r="AL11" s="456"/>
      <c r="AM11" s="456"/>
      <c r="AN11" s="456"/>
      <c r="AO11" s="456"/>
      <c r="AP11" s="456"/>
      <c r="AQ11" s="456"/>
      <c r="AR11" s="456"/>
      <c r="AS11" s="456"/>
      <c r="AT11" s="456"/>
      <c r="AU11" s="456"/>
      <c r="AV11" s="456"/>
      <c r="AW11" s="456"/>
      <c r="AX11" s="456"/>
      <c r="AY11" s="456"/>
      <c r="AZ11" s="456"/>
      <c r="BA11" s="456"/>
    </row>
    <row r="12" spans="3:80" ht="20.25" customHeight="1">
      <c r="G12" s="457" t="s">
        <v>258</v>
      </c>
      <c r="H12" s="457"/>
      <c r="I12" s="457"/>
      <c r="J12" s="457"/>
      <c r="K12" s="457"/>
      <c r="L12" s="457"/>
      <c r="M12" s="457"/>
      <c r="N12" s="457"/>
      <c r="O12" s="457"/>
      <c r="P12" s="457"/>
      <c r="Q12" s="457"/>
      <c r="R12" s="457"/>
      <c r="S12" s="457"/>
      <c r="T12" s="457"/>
      <c r="U12" s="457"/>
      <c r="V12" s="457"/>
      <c r="W12" s="457"/>
      <c r="X12" s="457"/>
      <c r="Y12" s="457"/>
      <c r="Z12" s="457"/>
      <c r="AA12" s="457"/>
      <c r="AB12" s="457"/>
      <c r="AC12" s="457"/>
      <c r="AD12" s="457"/>
      <c r="AE12" s="457"/>
      <c r="AF12" s="457"/>
      <c r="AG12" s="457"/>
      <c r="AH12" s="457"/>
      <c r="AI12" s="457"/>
      <c r="AJ12" s="457"/>
      <c r="AK12" s="457"/>
      <c r="AL12" s="457"/>
      <c r="AM12" s="457"/>
      <c r="AN12" s="457"/>
      <c r="AO12" s="457"/>
      <c r="AP12" s="457"/>
      <c r="AQ12" s="457"/>
      <c r="AR12" s="457"/>
      <c r="AS12" s="457"/>
      <c r="AT12" s="457"/>
      <c r="AU12" s="457"/>
      <c r="AV12" s="457"/>
      <c r="AW12" s="457"/>
      <c r="AX12" s="457"/>
      <c r="AY12" s="457"/>
      <c r="AZ12" s="457"/>
      <c r="BA12" s="457"/>
    </row>
    <row r="13" spans="3:80" ht="20.25" customHeight="1">
      <c r="F13" s="459"/>
      <c r="G13" s="459"/>
      <c r="H13" s="459"/>
      <c r="I13" s="459"/>
      <c r="J13" s="459"/>
      <c r="K13" s="459"/>
      <c r="L13" s="459"/>
      <c r="M13" s="459"/>
      <c r="N13" s="459"/>
      <c r="O13" s="459"/>
      <c r="P13" s="459"/>
      <c r="Q13" s="459"/>
      <c r="R13" s="459"/>
      <c r="S13" s="459"/>
      <c r="T13" s="459"/>
      <c r="U13" s="459"/>
      <c r="V13" s="459"/>
      <c r="W13" s="459"/>
      <c r="X13" s="459"/>
      <c r="Y13" s="459"/>
      <c r="Z13" s="459"/>
      <c r="AA13" s="459"/>
      <c r="AB13" s="459"/>
      <c r="AC13" s="459"/>
      <c r="AD13" s="459"/>
      <c r="AE13" s="459"/>
      <c r="AF13" s="459"/>
      <c r="AG13" s="459"/>
      <c r="AH13" s="459"/>
      <c r="AI13" s="459"/>
      <c r="AJ13" s="459"/>
      <c r="AK13" s="459"/>
      <c r="AL13" s="459"/>
      <c r="AM13" s="459"/>
      <c r="AN13" s="459"/>
      <c r="AO13" s="459"/>
      <c r="AP13" s="459"/>
      <c r="AQ13" s="459"/>
      <c r="AR13" s="459"/>
      <c r="AS13" s="459"/>
      <c r="AT13" s="459"/>
      <c r="AU13" s="459"/>
      <c r="AV13" s="459"/>
      <c r="AW13" s="459"/>
      <c r="AX13" s="459"/>
      <c r="AY13" s="459"/>
      <c r="AZ13" s="459"/>
    </row>
    <row r="14" spans="3:80" ht="22.5" customHeight="1">
      <c r="C14" s="43" t="s">
        <v>233</v>
      </c>
      <c r="E14" s="45"/>
      <c r="F14" s="45"/>
      <c r="G14" s="45"/>
      <c r="H14" s="45"/>
      <c r="I14" s="45"/>
      <c r="J14" s="45"/>
      <c r="K14" s="45"/>
      <c r="L14" s="45"/>
      <c r="M14" s="45"/>
      <c r="N14" s="45"/>
      <c r="O14" s="45"/>
      <c r="P14" s="45"/>
      <c r="Q14" s="45"/>
      <c r="R14" s="45"/>
      <c r="S14" s="45"/>
      <c r="T14" s="45"/>
      <c r="U14" s="45"/>
      <c r="V14" s="48"/>
      <c r="W14" s="48"/>
      <c r="X14" s="48"/>
      <c r="Y14" s="48"/>
      <c r="Z14" s="48"/>
      <c r="AA14" s="48"/>
      <c r="AB14" s="48"/>
    </row>
    <row r="15" spans="3:80" ht="18" customHeight="1">
      <c r="C15" s="424" t="s">
        <v>69</v>
      </c>
      <c r="D15" s="424"/>
      <c r="E15" s="424"/>
      <c r="F15" s="424"/>
      <c r="G15" s="424"/>
      <c r="H15" s="424"/>
      <c r="I15" s="424"/>
      <c r="J15" s="420" t="s">
        <v>95</v>
      </c>
      <c r="K15" s="420"/>
      <c r="L15" s="420"/>
      <c r="M15" s="420"/>
      <c r="N15" s="420" t="s">
        <v>96</v>
      </c>
      <c r="O15" s="420"/>
      <c r="P15" s="420"/>
      <c r="Q15" s="420"/>
      <c r="R15" s="420" t="s">
        <v>97</v>
      </c>
      <c r="S15" s="420"/>
      <c r="T15" s="420"/>
      <c r="U15" s="420"/>
      <c r="V15" s="425" t="s">
        <v>98</v>
      </c>
      <c r="W15" s="426"/>
      <c r="X15" s="426"/>
      <c r="Y15" s="426"/>
      <c r="Z15" s="426"/>
      <c r="AA15" s="426"/>
      <c r="AB15" s="426"/>
      <c r="AC15" s="426"/>
      <c r="AD15" s="426"/>
      <c r="AE15" s="426"/>
      <c r="AF15" s="426"/>
      <c r="AG15" s="426"/>
      <c r="AH15" s="426"/>
      <c r="AI15" s="426"/>
      <c r="AJ15" s="426"/>
      <c r="AK15" s="426"/>
      <c r="AL15" s="426"/>
      <c r="AM15" s="426"/>
      <c r="AN15" s="426"/>
      <c r="AO15" s="426"/>
      <c r="AP15" s="426"/>
      <c r="AQ15" s="426"/>
      <c r="AR15" s="426"/>
      <c r="AS15" s="426"/>
      <c r="AT15" s="426"/>
      <c r="AU15" s="426"/>
      <c r="AV15" s="426"/>
      <c r="AW15" s="426"/>
      <c r="AX15" s="426"/>
      <c r="AY15" s="426"/>
      <c r="AZ15" s="426"/>
      <c r="BA15" s="427"/>
    </row>
    <row r="16" spans="3:80" ht="18" customHeight="1">
      <c r="C16" s="424"/>
      <c r="D16" s="424"/>
      <c r="E16" s="424"/>
      <c r="F16" s="424"/>
      <c r="G16" s="424"/>
      <c r="H16" s="424"/>
      <c r="I16" s="424"/>
      <c r="J16" s="420"/>
      <c r="K16" s="420"/>
      <c r="L16" s="420"/>
      <c r="M16" s="420"/>
      <c r="N16" s="420"/>
      <c r="O16" s="420"/>
      <c r="P16" s="420"/>
      <c r="Q16" s="420"/>
      <c r="R16" s="420"/>
      <c r="S16" s="420"/>
      <c r="T16" s="420"/>
      <c r="U16" s="420"/>
      <c r="V16" s="420" t="s">
        <v>132</v>
      </c>
      <c r="W16" s="424"/>
      <c r="X16" s="420" t="s">
        <v>99</v>
      </c>
      <c r="Y16" s="424"/>
      <c r="Z16" s="420" t="s">
        <v>100</v>
      </c>
      <c r="AA16" s="424"/>
      <c r="AB16" s="420" t="s">
        <v>101</v>
      </c>
      <c r="AC16" s="424"/>
      <c r="AD16" s="420" t="s">
        <v>102</v>
      </c>
      <c r="AE16" s="424"/>
      <c r="AF16" s="420" t="s">
        <v>103</v>
      </c>
      <c r="AG16" s="424"/>
      <c r="AH16" s="420" t="s">
        <v>71</v>
      </c>
      <c r="AI16" s="424"/>
      <c r="AJ16" s="420" t="s">
        <v>104</v>
      </c>
      <c r="AK16" s="424"/>
      <c r="AL16" s="420" t="s">
        <v>72</v>
      </c>
      <c r="AM16" s="424"/>
      <c r="AN16" s="420" t="s">
        <v>105</v>
      </c>
      <c r="AO16" s="424"/>
      <c r="AP16" s="420" t="s">
        <v>73</v>
      </c>
      <c r="AQ16" s="424"/>
      <c r="AR16" s="420" t="s">
        <v>106</v>
      </c>
      <c r="AS16" s="424"/>
      <c r="AT16" s="420" t="s">
        <v>74</v>
      </c>
      <c r="AU16" s="424"/>
      <c r="AV16" s="420" t="s">
        <v>107</v>
      </c>
      <c r="AW16" s="424"/>
      <c r="AX16" s="420" t="s">
        <v>75</v>
      </c>
      <c r="AY16" s="424"/>
      <c r="AZ16" s="424" t="s">
        <v>25</v>
      </c>
      <c r="BA16" s="424"/>
      <c r="CB16" s="110"/>
    </row>
    <row r="17" spans="3:83" ht="18" customHeight="1">
      <c r="C17" s="424"/>
      <c r="D17" s="424"/>
      <c r="E17" s="424"/>
      <c r="F17" s="424"/>
      <c r="G17" s="424"/>
      <c r="H17" s="424"/>
      <c r="I17" s="424"/>
      <c r="J17" s="420"/>
      <c r="K17" s="420"/>
      <c r="L17" s="420"/>
      <c r="M17" s="420"/>
      <c r="N17" s="420"/>
      <c r="O17" s="420"/>
      <c r="P17" s="420"/>
      <c r="Q17" s="420"/>
      <c r="R17" s="420"/>
      <c r="S17" s="420"/>
      <c r="T17" s="420"/>
      <c r="U17" s="420"/>
      <c r="V17" s="424"/>
      <c r="W17" s="424"/>
      <c r="X17" s="424"/>
      <c r="Y17" s="424"/>
      <c r="Z17" s="424"/>
      <c r="AA17" s="424"/>
      <c r="AB17" s="424"/>
      <c r="AC17" s="424"/>
      <c r="AD17" s="424"/>
      <c r="AE17" s="424"/>
      <c r="AF17" s="424"/>
      <c r="AG17" s="424"/>
      <c r="AH17" s="424"/>
      <c r="AI17" s="424"/>
      <c r="AJ17" s="424"/>
      <c r="AK17" s="424"/>
      <c r="AL17" s="424"/>
      <c r="AM17" s="424"/>
      <c r="AN17" s="424"/>
      <c r="AO17" s="424"/>
      <c r="AP17" s="424"/>
      <c r="AQ17" s="424"/>
      <c r="AR17" s="424"/>
      <c r="AS17" s="424"/>
      <c r="AT17" s="424"/>
      <c r="AU17" s="424"/>
      <c r="AV17" s="424"/>
      <c r="AW17" s="424"/>
      <c r="AX17" s="424"/>
      <c r="AY17" s="424"/>
      <c r="AZ17" s="424"/>
      <c r="BA17" s="424"/>
    </row>
    <row r="18" spans="3:83" ht="18" customHeight="1">
      <c r="C18" s="424"/>
      <c r="D18" s="424"/>
      <c r="E18" s="424"/>
      <c r="F18" s="424"/>
      <c r="G18" s="424"/>
      <c r="H18" s="424"/>
      <c r="I18" s="424"/>
      <c r="J18" s="420"/>
      <c r="K18" s="420"/>
      <c r="L18" s="420"/>
      <c r="M18" s="420"/>
      <c r="N18" s="420"/>
      <c r="O18" s="420"/>
      <c r="P18" s="420"/>
      <c r="Q18" s="420"/>
      <c r="R18" s="420"/>
      <c r="S18" s="420"/>
      <c r="T18" s="420"/>
      <c r="U18" s="420"/>
      <c r="V18" s="424"/>
      <c r="W18" s="424"/>
      <c r="X18" s="424"/>
      <c r="Y18" s="424"/>
      <c r="Z18" s="424"/>
      <c r="AA18" s="424"/>
      <c r="AB18" s="424"/>
      <c r="AC18" s="424"/>
      <c r="AD18" s="424"/>
      <c r="AE18" s="424"/>
      <c r="AF18" s="424"/>
      <c r="AG18" s="424"/>
      <c r="AH18" s="424"/>
      <c r="AI18" s="424"/>
      <c r="AJ18" s="424"/>
      <c r="AK18" s="424"/>
      <c r="AL18" s="424"/>
      <c r="AM18" s="424"/>
      <c r="AN18" s="424"/>
      <c r="AO18" s="424"/>
      <c r="AP18" s="424"/>
      <c r="AQ18" s="424"/>
      <c r="AR18" s="424"/>
      <c r="AS18" s="424"/>
      <c r="AT18" s="424"/>
      <c r="AU18" s="424"/>
      <c r="AV18" s="424"/>
      <c r="AW18" s="424"/>
      <c r="AX18" s="424"/>
      <c r="AY18" s="424"/>
      <c r="AZ18" s="424"/>
      <c r="BA18" s="424"/>
    </row>
    <row r="19" spans="3:83" ht="18" customHeight="1">
      <c r="C19" s="430" t="s">
        <v>82</v>
      </c>
      <c r="D19" s="430"/>
      <c r="E19" s="430"/>
      <c r="F19" s="430"/>
      <c r="G19" s="430"/>
      <c r="H19" s="430"/>
      <c r="I19" s="430"/>
      <c r="J19" s="421">
        <v>185.16</v>
      </c>
      <c r="K19" s="422"/>
      <c r="L19" s="422"/>
      <c r="M19" s="422"/>
      <c r="N19" s="423">
        <v>269.5</v>
      </c>
      <c r="O19" s="422"/>
      <c r="P19" s="422"/>
      <c r="Q19" s="422"/>
      <c r="R19" s="423">
        <v>105.05</v>
      </c>
      <c r="S19" s="422"/>
      <c r="T19" s="422"/>
      <c r="U19" s="422"/>
      <c r="V19" s="422">
        <v>0</v>
      </c>
      <c r="W19" s="422"/>
      <c r="X19" s="422">
        <v>0</v>
      </c>
      <c r="Y19" s="422"/>
      <c r="Z19" s="422">
        <v>1</v>
      </c>
      <c r="AA19" s="422"/>
      <c r="AB19" s="422">
        <v>2</v>
      </c>
      <c r="AC19" s="422"/>
      <c r="AD19" s="422">
        <v>1</v>
      </c>
      <c r="AE19" s="422"/>
      <c r="AF19" s="422">
        <v>8</v>
      </c>
      <c r="AG19" s="422"/>
      <c r="AH19" s="422">
        <v>1</v>
      </c>
      <c r="AI19" s="422"/>
      <c r="AJ19" s="422">
        <v>1</v>
      </c>
      <c r="AK19" s="422"/>
      <c r="AL19" s="422">
        <v>1</v>
      </c>
      <c r="AM19" s="422"/>
      <c r="AN19" s="422">
        <v>0</v>
      </c>
      <c r="AO19" s="422"/>
      <c r="AP19" s="422">
        <v>0</v>
      </c>
      <c r="AQ19" s="422"/>
      <c r="AR19" s="422">
        <v>5</v>
      </c>
      <c r="AS19" s="422"/>
      <c r="AT19" s="422">
        <v>5</v>
      </c>
      <c r="AU19" s="422"/>
      <c r="AV19" s="422">
        <v>3</v>
      </c>
      <c r="AW19" s="422"/>
      <c r="AX19" s="422">
        <v>10</v>
      </c>
      <c r="AY19" s="422"/>
      <c r="AZ19" s="422">
        <v>38</v>
      </c>
      <c r="BA19" s="422"/>
      <c r="CE19" s="110"/>
    </row>
    <row r="20" spans="3:83" ht="18" customHeight="1">
      <c r="C20" s="430" t="s">
        <v>117</v>
      </c>
      <c r="D20" s="430"/>
      <c r="E20" s="430"/>
      <c r="F20" s="430"/>
      <c r="G20" s="430"/>
      <c r="H20" s="430"/>
      <c r="I20" s="430"/>
      <c r="J20" s="429" t="s">
        <v>153</v>
      </c>
      <c r="K20" s="430"/>
      <c r="L20" s="430"/>
      <c r="M20" s="430"/>
      <c r="N20" s="429" t="s">
        <v>153</v>
      </c>
      <c r="O20" s="430"/>
      <c r="P20" s="430"/>
      <c r="Q20" s="430"/>
      <c r="R20" s="429" t="s">
        <v>153</v>
      </c>
      <c r="S20" s="430"/>
      <c r="T20" s="430"/>
      <c r="U20" s="430"/>
      <c r="V20" s="418">
        <v>0</v>
      </c>
      <c r="W20" s="419"/>
      <c r="X20" s="417">
        <v>0</v>
      </c>
      <c r="Y20" s="417"/>
      <c r="Z20" s="418">
        <v>2.6</v>
      </c>
      <c r="AA20" s="419"/>
      <c r="AB20" s="418">
        <v>5.3</v>
      </c>
      <c r="AC20" s="419"/>
      <c r="AD20" s="418">
        <v>2.6</v>
      </c>
      <c r="AE20" s="419"/>
      <c r="AF20" s="418">
        <v>21.099999999999998</v>
      </c>
      <c r="AG20" s="419"/>
      <c r="AH20" s="418">
        <v>2.6</v>
      </c>
      <c r="AI20" s="419"/>
      <c r="AJ20" s="418">
        <v>2.6</v>
      </c>
      <c r="AK20" s="419"/>
      <c r="AL20" s="418">
        <v>2.6</v>
      </c>
      <c r="AM20" s="419"/>
      <c r="AN20" s="417">
        <v>0</v>
      </c>
      <c r="AO20" s="417"/>
      <c r="AP20" s="418">
        <v>0</v>
      </c>
      <c r="AQ20" s="419"/>
      <c r="AR20" s="418">
        <v>13.200000000000001</v>
      </c>
      <c r="AS20" s="419"/>
      <c r="AT20" s="418">
        <v>13.200000000000001</v>
      </c>
      <c r="AU20" s="419"/>
      <c r="AV20" s="418">
        <v>7.9</v>
      </c>
      <c r="AW20" s="419"/>
      <c r="AX20" s="418">
        <v>26.3</v>
      </c>
      <c r="AY20" s="419"/>
      <c r="AZ20" s="417">
        <v>100</v>
      </c>
      <c r="BA20" s="417"/>
      <c r="BE20" s="409"/>
      <c r="BF20" s="409"/>
      <c r="BG20" s="409"/>
      <c r="BH20" s="409"/>
      <c r="BI20" s="409"/>
      <c r="BJ20" s="409"/>
      <c r="BK20" s="410"/>
      <c r="BL20" s="410"/>
      <c r="BM20" s="410"/>
      <c r="BN20" s="410"/>
      <c r="BO20" s="410"/>
      <c r="BP20" s="410"/>
      <c r="BQ20" s="410"/>
      <c r="BR20" s="410"/>
      <c r="BS20" s="410"/>
      <c r="CE20" s="110"/>
    </row>
    <row r="21" spans="3:83" ht="17.399999999999999" customHeight="1">
      <c r="C21" s="437" t="s">
        <v>2</v>
      </c>
      <c r="D21" s="437"/>
      <c r="E21" s="433" t="s">
        <v>84</v>
      </c>
      <c r="F21" s="433"/>
      <c r="G21" s="433"/>
      <c r="H21" s="433"/>
      <c r="I21" s="433"/>
      <c r="J21" s="414">
        <v>134.5</v>
      </c>
      <c r="K21" s="413"/>
      <c r="L21" s="413"/>
      <c r="M21" s="413"/>
      <c r="N21" s="428" t="s">
        <v>153</v>
      </c>
      <c r="O21" s="428"/>
      <c r="P21" s="428"/>
      <c r="Q21" s="428"/>
      <c r="R21" s="428" t="s">
        <v>153</v>
      </c>
      <c r="S21" s="428"/>
      <c r="T21" s="428"/>
      <c r="U21" s="428"/>
      <c r="V21" s="413">
        <v>0</v>
      </c>
      <c r="W21" s="413"/>
      <c r="X21" s="413">
        <v>0</v>
      </c>
      <c r="Y21" s="413"/>
      <c r="Z21" s="413">
        <v>0</v>
      </c>
      <c r="AA21" s="413"/>
      <c r="AB21" s="413">
        <v>0</v>
      </c>
      <c r="AC21" s="413"/>
      <c r="AD21" s="413">
        <v>0</v>
      </c>
      <c r="AE21" s="413"/>
      <c r="AF21" s="413">
        <v>1</v>
      </c>
      <c r="AG21" s="413"/>
      <c r="AH21" s="413">
        <v>0</v>
      </c>
      <c r="AI21" s="413"/>
      <c r="AJ21" s="413">
        <v>0</v>
      </c>
      <c r="AK21" s="413"/>
      <c r="AL21" s="413">
        <v>0</v>
      </c>
      <c r="AM21" s="413"/>
      <c r="AN21" s="413">
        <v>0</v>
      </c>
      <c r="AO21" s="413"/>
      <c r="AP21" s="413">
        <v>0</v>
      </c>
      <c r="AQ21" s="413"/>
      <c r="AR21" s="413">
        <v>0</v>
      </c>
      <c r="AS21" s="413"/>
      <c r="AT21" s="413">
        <v>0</v>
      </c>
      <c r="AU21" s="413"/>
      <c r="AV21" s="413">
        <v>0</v>
      </c>
      <c r="AW21" s="413"/>
      <c r="AX21" s="413">
        <v>0</v>
      </c>
      <c r="AY21" s="413"/>
      <c r="AZ21" s="413">
        <v>1</v>
      </c>
      <c r="BA21" s="413"/>
      <c r="BE21" s="411"/>
      <c r="BF21" s="410"/>
      <c r="BG21" s="410"/>
      <c r="BH21" s="410"/>
      <c r="BI21" s="410"/>
      <c r="BJ21" s="410"/>
      <c r="BK21" s="410"/>
      <c r="BL21" s="410"/>
      <c r="BM21" s="410"/>
      <c r="BN21" s="410"/>
      <c r="BO21" s="410"/>
      <c r="BP21" s="410"/>
      <c r="BQ21" s="410"/>
      <c r="CE21" s="110"/>
    </row>
    <row r="22" spans="3:83" ht="17.399999999999999" customHeight="1">
      <c r="C22" s="437"/>
      <c r="D22" s="437"/>
      <c r="E22" s="434" t="s">
        <v>196</v>
      </c>
      <c r="F22" s="435"/>
      <c r="G22" s="435"/>
      <c r="H22" s="435"/>
      <c r="I22" s="436"/>
      <c r="J22" s="412">
        <v>210.24166666666665</v>
      </c>
      <c r="K22" s="405"/>
      <c r="L22" s="405"/>
      <c r="M22" s="405"/>
      <c r="N22" s="432">
        <v>226.6</v>
      </c>
      <c r="O22" s="405"/>
      <c r="P22" s="405"/>
      <c r="Q22" s="405"/>
      <c r="R22" s="432">
        <v>197.15</v>
      </c>
      <c r="S22" s="405"/>
      <c r="T22" s="405"/>
      <c r="U22" s="405"/>
      <c r="V22" s="405">
        <v>0</v>
      </c>
      <c r="W22" s="405"/>
      <c r="X22" s="405">
        <v>0</v>
      </c>
      <c r="Y22" s="405"/>
      <c r="Z22" s="405">
        <v>0</v>
      </c>
      <c r="AA22" s="405"/>
      <c r="AB22" s="405">
        <v>0</v>
      </c>
      <c r="AC22" s="405"/>
      <c r="AD22" s="405">
        <v>0</v>
      </c>
      <c r="AE22" s="405"/>
      <c r="AF22" s="405">
        <v>0</v>
      </c>
      <c r="AG22" s="405"/>
      <c r="AH22" s="405">
        <v>0</v>
      </c>
      <c r="AI22" s="405"/>
      <c r="AJ22" s="405">
        <v>0</v>
      </c>
      <c r="AK22" s="405"/>
      <c r="AL22" s="405">
        <v>0</v>
      </c>
      <c r="AM22" s="405"/>
      <c r="AN22" s="405">
        <v>0</v>
      </c>
      <c r="AO22" s="405"/>
      <c r="AP22" s="405">
        <v>0</v>
      </c>
      <c r="AQ22" s="405"/>
      <c r="AR22" s="405">
        <v>1</v>
      </c>
      <c r="AS22" s="405"/>
      <c r="AT22" s="405">
        <v>2</v>
      </c>
      <c r="AU22" s="405"/>
      <c r="AV22" s="405">
        <v>2</v>
      </c>
      <c r="AW22" s="405"/>
      <c r="AX22" s="405">
        <v>1</v>
      </c>
      <c r="AY22" s="405"/>
      <c r="AZ22" s="405">
        <v>6</v>
      </c>
      <c r="BA22" s="405"/>
    </row>
    <row r="23" spans="3:83" ht="17.399999999999999" customHeight="1">
      <c r="C23" s="437"/>
      <c r="D23" s="437"/>
      <c r="E23" s="439" t="s">
        <v>85</v>
      </c>
      <c r="F23" s="439"/>
      <c r="G23" s="439"/>
      <c r="H23" s="439"/>
      <c r="I23" s="439"/>
      <c r="J23" s="404">
        <v>181.93709677419355</v>
      </c>
      <c r="K23" s="391"/>
      <c r="L23" s="391"/>
      <c r="M23" s="391"/>
      <c r="N23" s="431">
        <v>269.5</v>
      </c>
      <c r="O23" s="391"/>
      <c r="P23" s="391"/>
      <c r="Q23" s="391"/>
      <c r="R23" s="431">
        <v>105.05</v>
      </c>
      <c r="S23" s="391"/>
      <c r="T23" s="391"/>
      <c r="U23" s="391"/>
      <c r="V23" s="391">
        <v>0</v>
      </c>
      <c r="W23" s="391"/>
      <c r="X23" s="391">
        <v>0</v>
      </c>
      <c r="Y23" s="391"/>
      <c r="Z23" s="391">
        <v>1</v>
      </c>
      <c r="AA23" s="391"/>
      <c r="AB23" s="391">
        <v>2</v>
      </c>
      <c r="AC23" s="391"/>
      <c r="AD23" s="391">
        <v>1</v>
      </c>
      <c r="AE23" s="391"/>
      <c r="AF23" s="391">
        <v>7</v>
      </c>
      <c r="AG23" s="391"/>
      <c r="AH23" s="391">
        <v>1</v>
      </c>
      <c r="AI23" s="391"/>
      <c r="AJ23" s="391">
        <v>1</v>
      </c>
      <c r="AK23" s="391"/>
      <c r="AL23" s="391">
        <v>1</v>
      </c>
      <c r="AM23" s="391"/>
      <c r="AN23" s="391">
        <v>0</v>
      </c>
      <c r="AO23" s="391"/>
      <c r="AP23" s="391">
        <v>0</v>
      </c>
      <c r="AQ23" s="391"/>
      <c r="AR23" s="391">
        <v>4</v>
      </c>
      <c r="AS23" s="391"/>
      <c r="AT23" s="391">
        <v>3</v>
      </c>
      <c r="AU23" s="391"/>
      <c r="AV23" s="391">
        <v>1</v>
      </c>
      <c r="AW23" s="391"/>
      <c r="AX23" s="391">
        <v>9</v>
      </c>
      <c r="AY23" s="391"/>
      <c r="AZ23" s="391">
        <v>31</v>
      </c>
      <c r="BA23" s="391"/>
    </row>
    <row r="24" spans="3:83" ht="17.399999999999999" customHeight="1">
      <c r="C24" s="440" t="s">
        <v>86</v>
      </c>
      <c r="D24" s="441"/>
      <c r="E24" s="446" t="s">
        <v>87</v>
      </c>
      <c r="F24" s="446"/>
      <c r="G24" s="446"/>
      <c r="H24" s="446"/>
      <c r="I24" s="446"/>
      <c r="J24" s="414">
        <v>129.32</v>
      </c>
      <c r="K24" s="413"/>
      <c r="L24" s="413"/>
      <c r="M24" s="413"/>
      <c r="N24" s="414">
        <v>138.05000000000001</v>
      </c>
      <c r="O24" s="414"/>
      <c r="P24" s="414"/>
      <c r="Q24" s="414"/>
      <c r="R24" s="414">
        <v>105.05</v>
      </c>
      <c r="S24" s="414"/>
      <c r="T24" s="414"/>
      <c r="U24" s="414"/>
      <c r="V24" s="413">
        <v>0</v>
      </c>
      <c r="W24" s="413"/>
      <c r="X24" s="413">
        <v>0</v>
      </c>
      <c r="Y24" s="413"/>
      <c r="Z24" s="413">
        <v>1</v>
      </c>
      <c r="AA24" s="413"/>
      <c r="AB24" s="413">
        <v>0</v>
      </c>
      <c r="AC24" s="413"/>
      <c r="AD24" s="413">
        <v>0</v>
      </c>
      <c r="AE24" s="413"/>
      <c r="AF24" s="413">
        <v>4</v>
      </c>
      <c r="AG24" s="413"/>
      <c r="AH24" s="413">
        <v>0</v>
      </c>
      <c r="AI24" s="413"/>
      <c r="AJ24" s="413">
        <v>0</v>
      </c>
      <c r="AK24" s="413"/>
      <c r="AL24" s="413">
        <v>0</v>
      </c>
      <c r="AM24" s="413"/>
      <c r="AN24" s="413">
        <v>0</v>
      </c>
      <c r="AO24" s="413"/>
      <c r="AP24" s="413">
        <v>0</v>
      </c>
      <c r="AQ24" s="413"/>
      <c r="AR24" s="413">
        <v>0</v>
      </c>
      <c r="AS24" s="413"/>
      <c r="AT24" s="413">
        <v>0</v>
      </c>
      <c r="AU24" s="413"/>
      <c r="AV24" s="413">
        <v>0</v>
      </c>
      <c r="AW24" s="413"/>
      <c r="AX24" s="413">
        <v>0</v>
      </c>
      <c r="AY24" s="413"/>
      <c r="AZ24" s="413">
        <v>5</v>
      </c>
      <c r="BA24" s="413"/>
      <c r="CB24" s="110"/>
    </row>
    <row r="25" spans="3:83" ht="17.399999999999999" customHeight="1">
      <c r="C25" s="442"/>
      <c r="D25" s="443"/>
      <c r="E25" s="438" t="s">
        <v>88</v>
      </c>
      <c r="F25" s="438"/>
      <c r="G25" s="438"/>
      <c r="H25" s="438"/>
      <c r="I25" s="438"/>
      <c r="J25" s="412">
        <v>128.37</v>
      </c>
      <c r="K25" s="405"/>
      <c r="L25" s="405"/>
      <c r="M25" s="405"/>
      <c r="N25" s="412">
        <v>139.15</v>
      </c>
      <c r="O25" s="412"/>
      <c r="P25" s="412"/>
      <c r="Q25" s="412"/>
      <c r="R25" s="412">
        <v>113.3</v>
      </c>
      <c r="S25" s="412"/>
      <c r="T25" s="412"/>
      <c r="U25" s="412"/>
      <c r="V25" s="405">
        <v>0</v>
      </c>
      <c r="W25" s="405"/>
      <c r="X25" s="405">
        <v>0</v>
      </c>
      <c r="Y25" s="405"/>
      <c r="Z25" s="405">
        <v>0</v>
      </c>
      <c r="AA25" s="405"/>
      <c r="AB25" s="405">
        <v>1</v>
      </c>
      <c r="AC25" s="405"/>
      <c r="AD25" s="405">
        <v>1</v>
      </c>
      <c r="AE25" s="405"/>
      <c r="AF25" s="405">
        <v>3</v>
      </c>
      <c r="AG25" s="405"/>
      <c r="AH25" s="405">
        <v>0</v>
      </c>
      <c r="AI25" s="405"/>
      <c r="AJ25" s="405">
        <v>0</v>
      </c>
      <c r="AK25" s="405"/>
      <c r="AL25" s="405">
        <v>0</v>
      </c>
      <c r="AM25" s="405"/>
      <c r="AN25" s="405">
        <v>0</v>
      </c>
      <c r="AO25" s="405"/>
      <c r="AP25" s="405">
        <v>0</v>
      </c>
      <c r="AQ25" s="405"/>
      <c r="AR25" s="405">
        <v>0</v>
      </c>
      <c r="AS25" s="405"/>
      <c r="AT25" s="405">
        <v>0</v>
      </c>
      <c r="AU25" s="405"/>
      <c r="AV25" s="405">
        <v>0</v>
      </c>
      <c r="AW25" s="405"/>
      <c r="AX25" s="405">
        <v>0</v>
      </c>
      <c r="AY25" s="405"/>
      <c r="AZ25" s="405">
        <v>5</v>
      </c>
      <c r="BA25" s="405"/>
      <c r="CB25" s="110"/>
    </row>
    <row r="26" spans="3:83" ht="17.399999999999999" customHeight="1">
      <c r="C26" s="442"/>
      <c r="D26" s="443"/>
      <c r="E26" s="438" t="s">
        <v>89</v>
      </c>
      <c r="F26" s="438"/>
      <c r="G26" s="438"/>
      <c r="H26" s="438"/>
      <c r="I26" s="438"/>
      <c r="J26" s="412">
        <v>214.5</v>
      </c>
      <c r="K26" s="405"/>
      <c r="L26" s="405"/>
      <c r="M26" s="405"/>
      <c r="N26" s="412">
        <v>214.5</v>
      </c>
      <c r="O26" s="412"/>
      <c r="P26" s="412"/>
      <c r="Q26" s="412"/>
      <c r="R26" s="412">
        <v>214.5</v>
      </c>
      <c r="S26" s="412"/>
      <c r="T26" s="412"/>
      <c r="U26" s="412"/>
      <c r="V26" s="405">
        <v>0</v>
      </c>
      <c r="W26" s="405"/>
      <c r="X26" s="405">
        <v>0</v>
      </c>
      <c r="Y26" s="405"/>
      <c r="Z26" s="405">
        <v>0</v>
      </c>
      <c r="AA26" s="405"/>
      <c r="AB26" s="405">
        <v>0</v>
      </c>
      <c r="AC26" s="405"/>
      <c r="AD26" s="405">
        <v>0</v>
      </c>
      <c r="AE26" s="405"/>
      <c r="AF26" s="405">
        <v>0</v>
      </c>
      <c r="AG26" s="405"/>
      <c r="AH26" s="405">
        <v>0</v>
      </c>
      <c r="AI26" s="405"/>
      <c r="AJ26" s="405">
        <v>0</v>
      </c>
      <c r="AK26" s="405"/>
      <c r="AL26" s="405">
        <v>0</v>
      </c>
      <c r="AM26" s="405"/>
      <c r="AN26" s="405">
        <v>0</v>
      </c>
      <c r="AO26" s="405"/>
      <c r="AP26" s="405">
        <v>0</v>
      </c>
      <c r="AQ26" s="405"/>
      <c r="AR26" s="405">
        <v>0</v>
      </c>
      <c r="AS26" s="405"/>
      <c r="AT26" s="405">
        <v>0</v>
      </c>
      <c r="AU26" s="405"/>
      <c r="AV26" s="405">
        <v>1</v>
      </c>
      <c r="AW26" s="405"/>
      <c r="AX26" s="405">
        <v>0</v>
      </c>
      <c r="AY26" s="405"/>
      <c r="AZ26" s="405">
        <v>1</v>
      </c>
      <c r="BA26" s="405"/>
      <c r="CB26" s="110"/>
    </row>
    <row r="27" spans="3:83" ht="17.399999999999999" customHeight="1">
      <c r="C27" s="442"/>
      <c r="D27" s="443"/>
      <c r="E27" s="438" t="s">
        <v>90</v>
      </c>
      <c r="F27" s="438"/>
      <c r="G27" s="438"/>
      <c r="H27" s="438"/>
      <c r="I27" s="438"/>
      <c r="J27" s="412">
        <v>173.73333333333332</v>
      </c>
      <c r="K27" s="405"/>
      <c r="L27" s="405"/>
      <c r="M27" s="405"/>
      <c r="N27" s="412">
        <v>207.9</v>
      </c>
      <c r="O27" s="412"/>
      <c r="P27" s="412"/>
      <c r="Q27" s="412"/>
      <c r="R27" s="412">
        <v>115.5</v>
      </c>
      <c r="S27" s="412"/>
      <c r="T27" s="412"/>
      <c r="U27" s="412"/>
      <c r="V27" s="405">
        <v>0</v>
      </c>
      <c r="W27" s="405"/>
      <c r="X27" s="405">
        <v>0</v>
      </c>
      <c r="Y27" s="405"/>
      <c r="Z27" s="405">
        <v>0</v>
      </c>
      <c r="AA27" s="405"/>
      <c r="AB27" s="405">
        <v>1</v>
      </c>
      <c r="AC27" s="405"/>
      <c r="AD27" s="405">
        <v>0</v>
      </c>
      <c r="AE27" s="405"/>
      <c r="AF27" s="405">
        <v>1</v>
      </c>
      <c r="AG27" s="405"/>
      <c r="AH27" s="405">
        <v>1</v>
      </c>
      <c r="AI27" s="405"/>
      <c r="AJ27" s="405">
        <v>0</v>
      </c>
      <c r="AK27" s="405"/>
      <c r="AL27" s="405">
        <v>1</v>
      </c>
      <c r="AM27" s="405"/>
      <c r="AN27" s="405">
        <v>0</v>
      </c>
      <c r="AO27" s="405"/>
      <c r="AP27" s="405">
        <v>0</v>
      </c>
      <c r="AQ27" s="405"/>
      <c r="AR27" s="405">
        <v>3</v>
      </c>
      <c r="AS27" s="405"/>
      <c r="AT27" s="405">
        <v>2</v>
      </c>
      <c r="AU27" s="405"/>
      <c r="AV27" s="405">
        <v>0</v>
      </c>
      <c r="AW27" s="405"/>
      <c r="AX27" s="405">
        <v>0</v>
      </c>
      <c r="AY27" s="405"/>
      <c r="AZ27" s="405">
        <v>9</v>
      </c>
      <c r="BA27" s="405"/>
      <c r="CB27" s="110"/>
    </row>
    <row r="28" spans="3:83" ht="17.399999999999999" customHeight="1">
      <c r="C28" s="442"/>
      <c r="D28" s="443"/>
      <c r="E28" s="438" t="s">
        <v>91</v>
      </c>
      <c r="F28" s="438"/>
      <c r="G28" s="438"/>
      <c r="H28" s="438"/>
      <c r="I28" s="438"/>
      <c r="J28" s="412">
        <v>218.16666666666666</v>
      </c>
      <c r="K28" s="405"/>
      <c r="L28" s="405"/>
      <c r="M28" s="405"/>
      <c r="N28" s="412">
        <v>236.5</v>
      </c>
      <c r="O28" s="412"/>
      <c r="P28" s="412"/>
      <c r="Q28" s="412"/>
      <c r="R28" s="412">
        <v>198</v>
      </c>
      <c r="S28" s="412"/>
      <c r="T28" s="412"/>
      <c r="U28" s="412"/>
      <c r="V28" s="405">
        <v>0</v>
      </c>
      <c r="W28" s="405"/>
      <c r="X28" s="405">
        <v>0</v>
      </c>
      <c r="Y28" s="405"/>
      <c r="Z28" s="405">
        <v>0</v>
      </c>
      <c r="AA28" s="405"/>
      <c r="AB28" s="405">
        <v>0</v>
      </c>
      <c r="AC28" s="405"/>
      <c r="AD28" s="405">
        <v>0</v>
      </c>
      <c r="AE28" s="405"/>
      <c r="AF28" s="405">
        <v>0</v>
      </c>
      <c r="AG28" s="405"/>
      <c r="AH28" s="405">
        <v>0</v>
      </c>
      <c r="AI28" s="405"/>
      <c r="AJ28" s="405">
        <v>0</v>
      </c>
      <c r="AK28" s="405"/>
      <c r="AL28" s="405">
        <v>0</v>
      </c>
      <c r="AM28" s="405"/>
      <c r="AN28" s="405">
        <v>0</v>
      </c>
      <c r="AO28" s="405"/>
      <c r="AP28" s="405">
        <v>0</v>
      </c>
      <c r="AQ28" s="405"/>
      <c r="AR28" s="405">
        <v>1</v>
      </c>
      <c r="AS28" s="405"/>
      <c r="AT28" s="405">
        <v>0</v>
      </c>
      <c r="AU28" s="405"/>
      <c r="AV28" s="405">
        <v>0</v>
      </c>
      <c r="AW28" s="405"/>
      <c r="AX28" s="405">
        <v>2</v>
      </c>
      <c r="AY28" s="405"/>
      <c r="AZ28" s="405">
        <v>3</v>
      </c>
      <c r="BA28" s="405"/>
      <c r="CB28" s="110"/>
    </row>
    <row r="29" spans="3:83" ht="17.399999999999999" customHeight="1">
      <c r="C29" s="442"/>
      <c r="D29" s="443"/>
      <c r="E29" s="438" t="s">
        <v>92</v>
      </c>
      <c r="F29" s="438"/>
      <c r="G29" s="438"/>
      <c r="H29" s="438"/>
      <c r="I29" s="438"/>
      <c r="J29" s="412">
        <v>205.15</v>
      </c>
      <c r="K29" s="405"/>
      <c r="L29" s="405"/>
      <c r="M29" s="405"/>
      <c r="N29" s="412">
        <v>231</v>
      </c>
      <c r="O29" s="412"/>
      <c r="P29" s="412"/>
      <c r="Q29" s="412"/>
      <c r="R29" s="412">
        <v>153.44999999999999</v>
      </c>
      <c r="S29" s="412"/>
      <c r="T29" s="412"/>
      <c r="U29" s="412"/>
      <c r="V29" s="405">
        <v>0</v>
      </c>
      <c r="W29" s="405"/>
      <c r="X29" s="405">
        <v>0</v>
      </c>
      <c r="Y29" s="405"/>
      <c r="Z29" s="405">
        <v>0</v>
      </c>
      <c r="AA29" s="405"/>
      <c r="AB29" s="405">
        <v>0</v>
      </c>
      <c r="AC29" s="405"/>
      <c r="AD29" s="405">
        <v>0</v>
      </c>
      <c r="AE29" s="405"/>
      <c r="AF29" s="405">
        <v>0</v>
      </c>
      <c r="AG29" s="405"/>
      <c r="AH29" s="405">
        <v>0</v>
      </c>
      <c r="AI29" s="405"/>
      <c r="AJ29" s="405">
        <v>1</v>
      </c>
      <c r="AK29" s="405"/>
      <c r="AL29" s="405">
        <v>0</v>
      </c>
      <c r="AM29" s="405"/>
      <c r="AN29" s="405">
        <v>0</v>
      </c>
      <c r="AO29" s="405"/>
      <c r="AP29" s="405">
        <v>0</v>
      </c>
      <c r="AQ29" s="405"/>
      <c r="AR29" s="405">
        <v>0</v>
      </c>
      <c r="AS29" s="405"/>
      <c r="AT29" s="405">
        <v>0</v>
      </c>
      <c r="AU29" s="405"/>
      <c r="AV29" s="405">
        <v>0</v>
      </c>
      <c r="AW29" s="405"/>
      <c r="AX29" s="405">
        <v>2</v>
      </c>
      <c r="AY29" s="405"/>
      <c r="AZ29" s="405">
        <v>3</v>
      </c>
      <c r="BA29" s="405"/>
      <c r="CB29" s="110"/>
    </row>
    <row r="30" spans="3:83" ht="17.399999999999999" customHeight="1">
      <c r="C30" s="442"/>
      <c r="D30" s="443"/>
      <c r="E30" s="438" t="s">
        <v>93</v>
      </c>
      <c r="F30" s="438"/>
      <c r="G30" s="438"/>
      <c r="H30" s="438"/>
      <c r="I30" s="438"/>
      <c r="J30" s="412">
        <v>213.66249999999999</v>
      </c>
      <c r="K30" s="405"/>
      <c r="L30" s="405"/>
      <c r="M30" s="405"/>
      <c r="N30" s="412">
        <v>226.6</v>
      </c>
      <c r="O30" s="412"/>
      <c r="P30" s="412"/>
      <c r="Q30" s="412"/>
      <c r="R30" s="412">
        <v>197.15</v>
      </c>
      <c r="S30" s="412"/>
      <c r="T30" s="412"/>
      <c r="U30" s="412"/>
      <c r="V30" s="405">
        <v>0</v>
      </c>
      <c r="W30" s="405"/>
      <c r="X30" s="405">
        <v>0</v>
      </c>
      <c r="Y30" s="405"/>
      <c r="Z30" s="405">
        <v>0</v>
      </c>
      <c r="AA30" s="405"/>
      <c r="AB30" s="405">
        <v>0</v>
      </c>
      <c r="AC30" s="405"/>
      <c r="AD30" s="405">
        <v>0</v>
      </c>
      <c r="AE30" s="405"/>
      <c r="AF30" s="405">
        <v>0</v>
      </c>
      <c r="AG30" s="405"/>
      <c r="AH30" s="405">
        <v>0</v>
      </c>
      <c r="AI30" s="405"/>
      <c r="AJ30" s="405">
        <v>0</v>
      </c>
      <c r="AK30" s="405"/>
      <c r="AL30" s="405">
        <v>0</v>
      </c>
      <c r="AM30" s="405"/>
      <c r="AN30" s="405">
        <v>0</v>
      </c>
      <c r="AO30" s="405"/>
      <c r="AP30" s="405">
        <v>0</v>
      </c>
      <c r="AQ30" s="405"/>
      <c r="AR30" s="405">
        <v>1</v>
      </c>
      <c r="AS30" s="405"/>
      <c r="AT30" s="405">
        <v>0</v>
      </c>
      <c r="AU30" s="405"/>
      <c r="AV30" s="405">
        <v>2</v>
      </c>
      <c r="AW30" s="405"/>
      <c r="AX30" s="405">
        <v>1</v>
      </c>
      <c r="AY30" s="405"/>
      <c r="AZ30" s="405">
        <v>4</v>
      </c>
      <c r="BA30" s="405"/>
      <c r="BF30" s="415"/>
      <c r="BG30" s="415"/>
      <c r="CB30" s="110"/>
    </row>
    <row r="31" spans="3:83" ht="17.399999999999999" customHeight="1">
      <c r="C31" s="444"/>
      <c r="D31" s="445"/>
      <c r="E31" s="447" t="s">
        <v>94</v>
      </c>
      <c r="F31" s="447"/>
      <c r="G31" s="447"/>
      <c r="H31" s="447"/>
      <c r="I31" s="447"/>
      <c r="J31" s="404">
        <v>230.60624999999999</v>
      </c>
      <c r="K31" s="391"/>
      <c r="L31" s="391"/>
      <c r="M31" s="391"/>
      <c r="N31" s="404">
        <v>269.5</v>
      </c>
      <c r="O31" s="404"/>
      <c r="P31" s="404"/>
      <c r="Q31" s="404"/>
      <c r="R31" s="404">
        <v>201.85</v>
      </c>
      <c r="S31" s="404"/>
      <c r="T31" s="404"/>
      <c r="U31" s="404"/>
      <c r="V31" s="391">
        <v>0</v>
      </c>
      <c r="W31" s="391"/>
      <c r="X31" s="391">
        <v>0</v>
      </c>
      <c r="Y31" s="391"/>
      <c r="Z31" s="391">
        <v>0</v>
      </c>
      <c r="AA31" s="391"/>
      <c r="AB31" s="391">
        <v>0</v>
      </c>
      <c r="AC31" s="391"/>
      <c r="AD31" s="391">
        <v>0</v>
      </c>
      <c r="AE31" s="391"/>
      <c r="AF31" s="391">
        <v>0</v>
      </c>
      <c r="AG31" s="391"/>
      <c r="AH31" s="391">
        <v>0</v>
      </c>
      <c r="AI31" s="391"/>
      <c r="AJ31" s="391">
        <v>0</v>
      </c>
      <c r="AK31" s="391"/>
      <c r="AL31" s="391">
        <v>0</v>
      </c>
      <c r="AM31" s="391"/>
      <c r="AN31" s="391">
        <v>0</v>
      </c>
      <c r="AO31" s="391"/>
      <c r="AP31" s="391">
        <v>0</v>
      </c>
      <c r="AQ31" s="391"/>
      <c r="AR31" s="391">
        <v>0</v>
      </c>
      <c r="AS31" s="391"/>
      <c r="AT31" s="391">
        <v>3</v>
      </c>
      <c r="AU31" s="391"/>
      <c r="AV31" s="391">
        <v>0</v>
      </c>
      <c r="AW31" s="391"/>
      <c r="AX31" s="391">
        <v>5</v>
      </c>
      <c r="AY31" s="391"/>
      <c r="AZ31" s="391">
        <v>8</v>
      </c>
      <c r="BA31" s="391"/>
      <c r="CB31" s="110"/>
    </row>
    <row r="32" spans="3:83" ht="17.399999999999999" customHeight="1">
      <c r="C32" s="393" t="s">
        <v>3</v>
      </c>
      <c r="D32" s="394"/>
      <c r="E32" s="448" t="s">
        <v>109</v>
      </c>
      <c r="F32" s="449"/>
      <c r="G32" s="449"/>
      <c r="H32" s="449"/>
      <c r="I32" s="450"/>
      <c r="J32" s="414">
        <v>134.5</v>
      </c>
      <c r="K32" s="413"/>
      <c r="L32" s="413"/>
      <c r="M32" s="413"/>
      <c r="N32" s="414">
        <v>134.5</v>
      </c>
      <c r="O32" s="414"/>
      <c r="P32" s="414"/>
      <c r="Q32" s="414"/>
      <c r="R32" s="414">
        <v>134.5</v>
      </c>
      <c r="S32" s="414"/>
      <c r="T32" s="414"/>
      <c r="U32" s="414"/>
      <c r="V32" s="413">
        <v>0</v>
      </c>
      <c r="W32" s="413"/>
      <c r="X32" s="413">
        <v>0</v>
      </c>
      <c r="Y32" s="413"/>
      <c r="Z32" s="413">
        <v>0</v>
      </c>
      <c r="AA32" s="413"/>
      <c r="AB32" s="413">
        <v>0</v>
      </c>
      <c r="AC32" s="413"/>
      <c r="AD32" s="413">
        <v>0</v>
      </c>
      <c r="AE32" s="413"/>
      <c r="AF32" s="413">
        <v>1</v>
      </c>
      <c r="AG32" s="413"/>
      <c r="AH32" s="413">
        <v>0</v>
      </c>
      <c r="AI32" s="413"/>
      <c r="AJ32" s="413">
        <v>0</v>
      </c>
      <c r="AK32" s="413"/>
      <c r="AL32" s="413">
        <v>0</v>
      </c>
      <c r="AM32" s="413"/>
      <c r="AN32" s="413">
        <v>0</v>
      </c>
      <c r="AO32" s="413"/>
      <c r="AP32" s="413">
        <v>0</v>
      </c>
      <c r="AQ32" s="413"/>
      <c r="AR32" s="413">
        <v>0</v>
      </c>
      <c r="AS32" s="413"/>
      <c r="AT32" s="413">
        <v>0</v>
      </c>
      <c r="AU32" s="413"/>
      <c r="AV32" s="413">
        <v>0</v>
      </c>
      <c r="AW32" s="413"/>
      <c r="AX32" s="413">
        <v>0</v>
      </c>
      <c r="AY32" s="413"/>
      <c r="AZ32" s="413">
        <v>1</v>
      </c>
      <c r="BA32" s="413"/>
      <c r="CA32" s="111"/>
      <c r="CB32" s="110"/>
    </row>
    <row r="33" spans="3:77" ht="17.399999999999999" customHeight="1">
      <c r="C33" s="395"/>
      <c r="D33" s="396"/>
      <c r="E33" s="406" t="s">
        <v>110</v>
      </c>
      <c r="F33" s="407"/>
      <c r="G33" s="407"/>
      <c r="H33" s="407"/>
      <c r="I33" s="408"/>
      <c r="J33" s="412" t="s">
        <v>279</v>
      </c>
      <c r="K33" s="405"/>
      <c r="L33" s="405"/>
      <c r="M33" s="405"/>
      <c r="N33" s="412">
        <v>0</v>
      </c>
      <c r="O33" s="412"/>
      <c r="P33" s="412"/>
      <c r="Q33" s="412"/>
      <c r="R33" s="412">
        <v>0</v>
      </c>
      <c r="S33" s="412"/>
      <c r="T33" s="412"/>
      <c r="U33" s="412"/>
      <c r="V33" s="405">
        <v>0</v>
      </c>
      <c r="W33" s="405"/>
      <c r="X33" s="405">
        <v>0</v>
      </c>
      <c r="Y33" s="405"/>
      <c r="Z33" s="405">
        <v>0</v>
      </c>
      <c r="AA33" s="405"/>
      <c r="AB33" s="405">
        <v>0</v>
      </c>
      <c r="AC33" s="405"/>
      <c r="AD33" s="405">
        <v>0</v>
      </c>
      <c r="AE33" s="405"/>
      <c r="AF33" s="405">
        <v>0</v>
      </c>
      <c r="AG33" s="405"/>
      <c r="AH33" s="405">
        <v>0</v>
      </c>
      <c r="AI33" s="405"/>
      <c r="AJ33" s="405">
        <v>0</v>
      </c>
      <c r="AK33" s="405"/>
      <c r="AL33" s="405">
        <v>0</v>
      </c>
      <c r="AM33" s="405"/>
      <c r="AN33" s="405">
        <v>0</v>
      </c>
      <c r="AO33" s="405"/>
      <c r="AP33" s="405">
        <v>0</v>
      </c>
      <c r="AQ33" s="405"/>
      <c r="AR33" s="405">
        <v>0</v>
      </c>
      <c r="AS33" s="405"/>
      <c r="AT33" s="405">
        <v>0</v>
      </c>
      <c r="AU33" s="405"/>
      <c r="AV33" s="405">
        <v>0</v>
      </c>
      <c r="AW33" s="405"/>
      <c r="AX33" s="405">
        <v>0</v>
      </c>
      <c r="AY33" s="405"/>
      <c r="AZ33" s="405">
        <v>0</v>
      </c>
      <c r="BA33" s="405"/>
    </row>
    <row r="34" spans="3:77" ht="17.399999999999999" customHeight="1">
      <c r="C34" s="395"/>
      <c r="D34" s="396"/>
      <c r="E34" s="406" t="s">
        <v>111</v>
      </c>
      <c r="F34" s="407"/>
      <c r="G34" s="407"/>
      <c r="H34" s="407"/>
      <c r="I34" s="408"/>
      <c r="J34" s="412">
        <v>163.9</v>
      </c>
      <c r="K34" s="405"/>
      <c r="L34" s="405"/>
      <c r="M34" s="405"/>
      <c r="N34" s="412">
        <v>214.5</v>
      </c>
      <c r="O34" s="412"/>
      <c r="P34" s="412"/>
      <c r="Q34" s="412"/>
      <c r="R34" s="412">
        <v>113.3</v>
      </c>
      <c r="S34" s="412"/>
      <c r="T34" s="412"/>
      <c r="U34" s="412"/>
      <c r="V34" s="405">
        <v>0</v>
      </c>
      <c r="W34" s="405"/>
      <c r="X34" s="405">
        <v>0</v>
      </c>
      <c r="Y34" s="405"/>
      <c r="Z34" s="405">
        <v>0</v>
      </c>
      <c r="AA34" s="405"/>
      <c r="AB34" s="405">
        <v>1</v>
      </c>
      <c r="AC34" s="405"/>
      <c r="AD34" s="405">
        <v>0</v>
      </c>
      <c r="AE34" s="405"/>
      <c r="AF34" s="405">
        <v>0</v>
      </c>
      <c r="AG34" s="405"/>
      <c r="AH34" s="405">
        <v>0</v>
      </c>
      <c r="AI34" s="405"/>
      <c r="AJ34" s="405">
        <v>0</v>
      </c>
      <c r="AK34" s="405"/>
      <c r="AL34" s="405">
        <v>0</v>
      </c>
      <c r="AM34" s="405"/>
      <c r="AN34" s="405">
        <v>0</v>
      </c>
      <c r="AO34" s="405"/>
      <c r="AP34" s="405">
        <v>0</v>
      </c>
      <c r="AQ34" s="405"/>
      <c r="AR34" s="405">
        <v>0</v>
      </c>
      <c r="AS34" s="405"/>
      <c r="AT34" s="405">
        <v>0</v>
      </c>
      <c r="AU34" s="405"/>
      <c r="AV34" s="405">
        <v>1</v>
      </c>
      <c r="AW34" s="405"/>
      <c r="AX34" s="405">
        <v>0</v>
      </c>
      <c r="AY34" s="405"/>
      <c r="AZ34" s="405">
        <v>2</v>
      </c>
      <c r="BA34" s="405"/>
      <c r="BY34" s="112"/>
    </row>
    <row r="35" spans="3:77" ht="17.399999999999999" customHeight="1">
      <c r="C35" s="395"/>
      <c r="D35" s="396"/>
      <c r="E35" s="406" t="s">
        <v>114</v>
      </c>
      <c r="F35" s="407"/>
      <c r="G35" s="407"/>
      <c r="H35" s="407"/>
      <c r="I35" s="408"/>
      <c r="J35" s="412">
        <v>148.76875000000001</v>
      </c>
      <c r="K35" s="405"/>
      <c r="L35" s="405"/>
      <c r="M35" s="405"/>
      <c r="N35" s="412">
        <v>215.3</v>
      </c>
      <c r="O35" s="412"/>
      <c r="P35" s="412"/>
      <c r="Q35" s="412"/>
      <c r="R35" s="412">
        <v>105.05</v>
      </c>
      <c r="S35" s="412"/>
      <c r="T35" s="412"/>
      <c r="U35" s="412"/>
      <c r="V35" s="405">
        <v>0</v>
      </c>
      <c r="W35" s="405"/>
      <c r="X35" s="405">
        <v>0</v>
      </c>
      <c r="Y35" s="405"/>
      <c r="Z35" s="405">
        <v>1</v>
      </c>
      <c r="AA35" s="405"/>
      <c r="AB35" s="405">
        <v>0</v>
      </c>
      <c r="AC35" s="405"/>
      <c r="AD35" s="405">
        <v>1</v>
      </c>
      <c r="AE35" s="405"/>
      <c r="AF35" s="405">
        <v>3</v>
      </c>
      <c r="AG35" s="405"/>
      <c r="AH35" s="405">
        <v>1</v>
      </c>
      <c r="AI35" s="405"/>
      <c r="AJ35" s="405">
        <v>0</v>
      </c>
      <c r="AK35" s="405"/>
      <c r="AL35" s="405">
        <v>0</v>
      </c>
      <c r="AM35" s="405"/>
      <c r="AN35" s="405">
        <v>0</v>
      </c>
      <c r="AO35" s="405"/>
      <c r="AP35" s="405">
        <v>0</v>
      </c>
      <c r="AQ35" s="405"/>
      <c r="AR35" s="405">
        <v>1</v>
      </c>
      <c r="AS35" s="405"/>
      <c r="AT35" s="405">
        <v>0</v>
      </c>
      <c r="AU35" s="405"/>
      <c r="AV35" s="405">
        <v>1</v>
      </c>
      <c r="AW35" s="405"/>
      <c r="AX35" s="405">
        <v>0</v>
      </c>
      <c r="AY35" s="405"/>
      <c r="AZ35" s="405">
        <v>8</v>
      </c>
      <c r="BA35" s="405"/>
      <c r="BT35" s="113"/>
      <c r="BV35" s="113"/>
    </row>
    <row r="36" spans="3:77" ht="17.399999999999999" customHeight="1">
      <c r="C36" s="395"/>
      <c r="D36" s="396"/>
      <c r="E36" s="406" t="s">
        <v>112</v>
      </c>
      <c r="F36" s="407"/>
      <c r="G36" s="407"/>
      <c r="H36" s="407"/>
      <c r="I36" s="408"/>
      <c r="J36" s="412">
        <v>163.22499999999999</v>
      </c>
      <c r="K36" s="405"/>
      <c r="L36" s="405"/>
      <c r="M36" s="405"/>
      <c r="N36" s="412">
        <v>231</v>
      </c>
      <c r="O36" s="412"/>
      <c r="P36" s="412"/>
      <c r="Q36" s="412"/>
      <c r="R36" s="412">
        <v>115.5</v>
      </c>
      <c r="S36" s="412"/>
      <c r="T36" s="412"/>
      <c r="U36" s="412"/>
      <c r="V36" s="405">
        <v>0</v>
      </c>
      <c r="W36" s="405"/>
      <c r="X36" s="405">
        <v>0</v>
      </c>
      <c r="Y36" s="405"/>
      <c r="Z36" s="405">
        <v>0</v>
      </c>
      <c r="AA36" s="405"/>
      <c r="AB36" s="405">
        <v>1</v>
      </c>
      <c r="AC36" s="405"/>
      <c r="AD36" s="405">
        <v>0</v>
      </c>
      <c r="AE36" s="405"/>
      <c r="AF36" s="405">
        <v>2</v>
      </c>
      <c r="AG36" s="405"/>
      <c r="AH36" s="405">
        <v>0</v>
      </c>
      <c r="AI36" s="405"/>
      <c r="AJ36" s="405">
        <v>1</v>
      </c>
      <c r="AK36" s="405"/>
      <c r="AL36" s="405">
        <v>0</v>
      </c>
      <c r="AM36" s="405"/>
      <c r="AN36" s="405">
        <v>0</v>
      </c>
      <c r="AO36" s="405"/>
      <c r="AP36" s="405">
        <v>0</v>
      </c>
      <c r="AQ36" s="405"/>
      <c r="AR36" s="405">
        <v>0</v>
      </c>
      <c r="AS36" s="405"/>
      <c r="AT36" s="405">
        <v>1</v>
      </c>
      <c r="AU36" s="405"/>
      <c r="AV36" s="405">
        <v>0</v>
      </c>
      <c r="AW36" s="405"/>
      <c r="AX36" s="405">
        <v>1</v>
      </c>
      <c r="AY36" s="405"/>
      <c r="AZ36" s="405">
        <v>6</v>
      </c>
      <c r="BA36" s="405"/>
    </row>
    <row r="37" spans="3:77" ht="17.399999999999999" customHeight="1">
      <c r="C37" s="395"/>
      <c r="D37" s="396"/>
      <c r="E37" s="406" t="s">
        <v>113</v>
      </c>
      <c r="F37" s="407"/>
      <c r="G37" s="407"/>
      <c r="H37" s="407"/>
      <c r="I37" s="408"/>
      <c r="J37" s="412">
        <v>190.3</v>
      </c>
      <c r="K37" s="405"/>
      <c r="L37" s="405"/>
      <c r="M37" s="405"/>
      <c r="N37" s="412">
        <v>228.25</v>
      </c>
      <c r="O37" s="412"/>
      <c r="P37" s="412"/>
      <c r="Q37" s="412"/>
      <c r="R37" s="412">
        <v>134.5</v>
      </c>
      <c r="S37" s="412"/>
      <c r="T37" s="412"/>
      <c r="U37" s="412"/>
      <c r="V37" s="405">
        <v>0</v>
      </c>
      <c r="W37" s="405"/>
      <c r="X37" s="405">
        <v>0</v>
      </c>
      <c r="Y37" s="405"/>
      <c r="Z37" s="405">
        <v>0</v>
      </c>
      <c r="AA37" s="405"/>
      <c r="AB37" s="405">
        <v>0</v>
      </c>
      <c r="AC37" s="405"/>
      <c r="AD37" s="405">
        <v>0</v>
      </c>
      <c r="AE37" s="405"/>
      <c r="AF37" s="405">
        <v>2</v>
      </c>
      <c r="AG37" s="405"/>
      <c r="AH37" s="405">
        <v>0</v>
      </c>
      <c r="AI37" s="405"/>
      <c r="AJ37" s="405">
        <v>0</v>
      </c>
      <c r="AK37" s="405"/>
      <c r="AL37" s="405">
        <v>0</v>
      </c>
      <c r="AM37" s="405"/>
      <c r="AN37" s="405">
        <v>0</v>
      </c>
      <c r="AO37" s="405"/>
      <c r="AP37" s="405">
        <v>0</v>
      </c>
      <c r="AQ37" s="405"/>
      <c r="AR37" s="405">
        <v>1</v>
      </c>
      <c r="AS37" s="405"/>
      <c r="AT37" s="405">
        <v>2</v>
      </c>
      <c r="AU37" s="405"/>
      <c r="AV37" s="405">
        <v>0</v>
      </c>
      <c r="AW37" s="405"/>
      <c r="AX37" s="405">
        <v>2</v>
      </c>
      <c r="AY37" s="405"/>
      <c r="AZ37" s="405">
        <v>7</v>
      </c>
      <c r="BA37" s="405"/>
    </row>
    <row r="38" spans="3:77" ht="17.399999999999999" customHeight="1">
      <c r="C38" s="395"/>
      <c r="D38" s="396"/>
      <c r="E38" s="406" t="s">
        <v>115</v>
      </c>
      <c r="F38" s="407"/>
      <c r="G38" s="407"/>
      <c r="H38" s="407"/>
      <c r="I38" s="408"/>
      <c r="J38" s="412">
        <v>220.45</v>
      </c>
      <c r="K38" s="405"/>
      <c r="L38" s="405"/>
      <c r="M38" s="405"/>
      <c r="N38" s="412">
        <v>236.5</v>
      </c>
      <c r="O38" s="412"/>
      <c r="P38" s="412"/>
      <c r="Q38" s="412"/>
      <c r="R38" s="412">
        <v>204.4</v>
      </c>
      <c r="S38" s="412"/>
      <c r="T38" s="412"/>
      <c r="U38" s="412"/>
      <c r="V38" s="405">
        <v>0</v>
      </c>
      <c r="W38" s="405"/>
      <c r="X38" s="405">
        <v>0</v>
      </c>
      <c r="Y38" s="405"/>
      <c r="Z38" s="405">
        <v>0</v>
      </c>
      <c r="AA38" s="405"/>
      <c r="AB38" s="405">
        <v>0</v>
      </c>
      <c r="AC38" s="405"/>
      <c r="AD38" s="405">
        <v>0</v>
      </c>
      <c r="AE38" s="405"/>
      <c r="AF38" s="405">
        <v>0</v>
      </c>
      <c r="AG38" s="405"/>
      <c r="AH38" s="405">
        <v>0</v>
      </c>
      <c r="AI38" s="405"/>
      <c r="AJ38" s="405">
        <v>0</v>
      </c>
      <c r="AK38" s="405"/>
      <c r="AL38" s="405">
        <v>0</v>
      </c>
      <c r="AM38" s="405"/>
      <c r="AN38" s="405">
        <v>0</v>
      </c>
      <c r="AO38" s="405"/>
      <c r="AP38" s="405">
        <v>0</v>
      </c>
      <c r="AQ38" s="405"/>
      <c r="AR38" s="405">
        <v>0</v>
      </c>
      <c r="AS38" s="405"/>
      <c r="AT38" s="405">
        <v>1</v>
      </c>
      <c r="AU38" s="405"/>
      <c r="AV38" s="405">
        <v>0</v>
      </c>
      <c r="AW38" s="405"/>
      <c r="AX38" s="405">
        <v>1</v>
      </c>
      <c r="AY38" s="405"/>
      <c r="AZ38" s="405">
        <v>2</v>
      </c>
      <c r="BA38" s="405"/>
    </row>
    <row r="39" spans="3:77" ht="17.399999999999999" customHeight="1">
      <c r="C39" s="395"/>
      <c r="D39" s="396"/>
      <c r="E39" s="406" t="s">
        <v>116</v>
      </c>
      <c r="F39" s="407"/>
      <c r="G39" s="407"/>
      <c r="H39" s="407"/>
      <c r="I39" s="408"/>
      <c r="J39" s="412">
        <v>204.69166666666666</v>
      </c>
      <c r="K39" s="405"/>
      <c r="L39" s="405"/>
      <c r="M39" s="405"/>
      <c r="N39" s="412">
        <v>269.5</v>
      </c>
      <c r="O39" s="412"/>
      <c r="P39" s="412"/>
      <c r="Q39" s="412"/>
      <c r="R39" s="412">
        <v>165</v>
      </c>
      <c r="S39" s="412"/>
      <c r="T39" s="412"/>
      <c r="U39" s="412"/>
      <c r="V39" s="405">
        <v>0</v>
      </c>
      <c r="W39" s="405"/>
      <c r="X39" s="405">
        <v>0</v>
      </c>
      <c r="Y39" s="405"/>
      <c r="Z39" s="405">
        <v>0</v>
      </c>
      <c r="AA39" s="405"/>
      <c r="AB39" s="405">
        <v>0</v>
      </c>
      <c r="AC39" s="405"/>
      <c r="AD39" s="405">
        <v>0</v>
      </c>
      <c r="AE39" s="405"/>
      <c r="AF39" s="405">
        <v>0</v>
      </c>
      <c r="AG39" s="405"/>
      <c r="AH39" s="405">
        <v>0</v>
      </c>
      <c r="AI39" s="405"/>
      <c r="AJ39" s="405">
        <v>0</v>
      </c>
      <c r="AK39" s="405"/>
      <c r="AL39" s="405">
        <v>1</v>
      </c>
      <c r="AM39" s="405"/>
      <c r="AN39" s="405">
        <v>0</v>
      </c>
      <c r="AO39" s="405"/>
      <c r="AP39" s="405">
        <v>0</v>
      </c>
      <c r="AQ39" s="405"/>
      <c r="AR39" s="405">
        <v>3</v>
      </c>
      <c r="AS39" s="405"/>
      <c r="AT39" s="405">
        <v>1</v>
      </c>
      <c r="AU39" s="405"/>
      <c r="AV39" s="405">
        <v>0</v>
      </c>
      <c r="AW39" s="405"/>
      <c r="AX39" s="405">
        <v>1</v>
      </c>
      <c r="AY39" s="405"/>
      <c r="AZ39" s="405">
        <v>6</v>
      </c>
      <c r="BA39" s="405"/>
    </row>
    <row r="40" spans="3:77" ht="17.399999999999999" customHeight="1">
      <c r="C40" s="395"/>
      <c r="D40" s="396"/>
      <c r="E40" s="451" t="s">
        <v>152</v>
      </c>
      <c r="F40" s="452"/>
      <c r="G40" s="452"/>
      <c r="H40" s="452"/>
      <c r="I40" s="453"/>
      <c r="J40" s="416">
        <v>236.60999999999999</v>
      </c>
      <c r="K40" s="454"/>
      <c r="L40" s="454"/>
      <c r="M40" s="454"/>
      <c r="N40" s="416">
        <v>250.25</v>
      </c>
      <c r="O40" s="416"/>
      <c r="P40" s="416"/>
      <c r="Q40" s="416"/>
      <c r="R40" s="416">
        <v>215.6</v>
      </c>
      <c r="S40" s="416"/>
      <c r="T40" s="416"/>
      <c r="U40" s="416"/>
      <c r="V40" s="405">
        <v>0</v>
      </c>
      <c r="W40" s="405"/>
      <c r="X40" s="405">
        <v>0</v>
      </c>
      <c r="Y40" s="405"/>
      <c r="Z40" s="454">
        <v>0</v>
      </c>
      <c r="AA40" s="454"/>
      <c r="AB40" s="405">
        <v>0</v>
      </c>
      <c r="AC40" s="405"/>
      <c r="AD40" s="454">
        <v>0</v>
      </c>
      <c r="AE40" s="454"/>
      <c r="AF40" s="405">
        <v>0</v>
      </c>
      <c r="AG40" s="405"/>
      <c r="AH40" s="454">
        <v>0</v>
      </c>
      <c r="AI40" s="454"/>
      <c r="AJ40" s="454">
        <v>0</v>
      </c>
      <c r="AK40" s="454"/>
      <c r="AL40" s="454">
        <v>0</v>
      </c>
      <c r="AM40" s="454"/>
      <c r="AN40" s="454">
        <v>0</v>
      </c>
      <c r="AO40" s="454"/>
      <c r="AP40" s="454">
        <v>0</v>
      </c>
      <c r="AQ40" s="454"/>
      <c r="AR40" s="454">
        <v>0</v>
      </c>
      <c r="AS40" s="454"/>
      <c r="AT40" s="454">
        <v>0</v>
      </c>
      <c r="AU40" s="454"/>
      <c r="AV40" s="454">
        <v>1</v>
      </c>
      <c r="AW40" s="454"/>
      <c r="AX40" s="454">
        <v>4</v>
      </c>
      <c r="AY40" s="454"/>
      <c r="AZ40" s="405">
        <v>5</v>
      </c>
      <c r="BA40" s="405"/>
    </row>
    <row r="41" spans="3:77" ht="17.399999999999999" customHeight="1">
      <c r="C41" s="397"/>
      <c r="D41" s="398"/>
      <c r="E41" s="401" t="s">
        <v>195</v>
      </c>
      <c r="F41" s="402"/>
      <c r="G41" s="402"/>
      <c r="H41" s="402"/>
      <c r="I41" s="403"/>
      <c r="J41" s="404">
        <v>220</v>
      </c>
      <c r="K41" s="391"/>
      <c r="L41" s="391"/>
      <c r="M41" s="391"/>
      <c r="N41" s="404">
        <v>220</v>
      </c>
      <c r="O41" s="404"/>
      <c r="P41" s="404"/>
      <c r="Q41" s="404"/>
      <c r="R41" s="404">
        <v>220</v>
      </c>
      <c r="S41" s="404"/>
      <c r="T41" s="404"/>
      <c r="U41" s="404"/>
      <c r="V41" s="392">
        <v>0</v>
      </c>
      <c r="W41" s="392"/>
      <c r="X41" s="399">
        <v>0</v>
      </c>
      <c r="Y41" s="392"/>
      <c r="Z41" s="400">
        <v>0</v>
      </c>
      <c r="AA41" s="391"/>
      <c r="AB41" s="399">
        <v>0</v>
      </c>
      <c r="AC41" s="392"/>
      <c r="AD41" s="400">
        <v>0</v>
      </c>
      <c r="AE41" s="391"/>
      <c r="AF41" s="399">
        <v>0</v>
      </c>
      <c r="AG41" s="392"/>
      <c r="AH41" s="400">
        <v>0</v>
      </c>
      <c r="AI41" s="391"/>
      <c r="AJ41" s="400">
        <v>0</v>
      </c>
      <c r="AK41" s="391"/>
      <c r="AL41" s="400">
        <v>0</v>
      </c>
      <c r="AM41" s="391"/>
      <c r="AN41" s="400">
        <v>0</v>
      </c>
      <c r="AO41" s="391"/>
      <c r="AP41" s="400">
        <v>0</v>
      </c>
      <c r="AQ41" s="391"/>
      <c r="AR41" s="400">
        <v>0</v>
      </c>
      <c r="AS41" s="391"/>
      <c r="AT41" s="400">
        <v>0</v>
      </c>
      <c r="AU41" s="391"/>
      <c r="AV41" s="400">
        <v>0</v>
      </c>
      <c r="AW41" s="391"/>
      <c r="AX41" s="391">
        <v>1</v>
      </c>
      <c r="AY41" s="391"/>
      <c r="AZ41" s="392">
        <v>1</v>
      </c>
      <c r="BA41" s="392"/>
    </row>
    <row r="42" spans="3:77" ht="15" customHeight="1">
      <c r="C42" s="51" t="s">
        <v>134</v>
      </c>
      <c r="BE42" s="415"/>
      <c r="BF42" s="415"/>
    </row>
    <row r="43" spans="3:77" ht="15" customHeight="1">
      <c r="C43" s="51" t="s">
        <v>161</v>
      </c>
    </row>
    <row r="44" spans="3:77" ht="15" customHeight="1">
      <c r="C44" s="85" t="s">
        <v>162</v>
      </c>
      <c r="D44" s="84"/>
      <c r="E44" s="84"/>
      <c r="F44" s="84"/>
      <c r="G44" s="84"/>
      <c r="H44" s="84"/>
      <c r="I44" s="84"/>
      <c r="J44" s="84"/>
      <c r="K44" s="84"/>
      <c r="L44" s="84"/>
      <c r="M44" s="84"/>
      <c r="N44" s="84"/>
      <c r="O44" s="84"/>
      <c r="P44" s="84"/>
      <c r="Q44" s="84"/>
      <c r="R44" s="84"/>
      <c r="S44" s="84"/>
      <c r="T44" s="84"/>
      <c r="U44" s="84"/>
      <c r="V44" s="84"/>
      <c r="W44" s="84"/>
      <c r="X44" s="84"/>
      <c r="Y44" s="84"/>
      <c r="Z44" s="84"/>
      <c r="AA44" s="84"/>
      <c r="AB44" s="84"/>
      <c r="AC44" s="84"/>
      <c r="AD44" s="84"/>
      <c r="AE44" s="84"/>
      <c r="AF44" s="84"/>
      <c r="AG44" s="84"/>
      <c r="AH44" s="84"/>
      <c r="AI44" s="84"/>
      <c r="AJ44" s="84"/>
      <c r="AK44" s="84"/>
      <c r="AL44" s="84"/>
      <c r="AM44" s="84"/>
      <c r="AN44" s="84"/>
      <c r="AO44" s="84"/>
      <c r="AP44" s="84"/>
      <c r="AQ44" s="84"/>
      <c r="AR44" s="84"/>
      <c r="AS44" s="84"/>
      <c r="AT44" s="84"/>
      <c r="AU44" s="84"/>
      <c r="AV44" s="84"/>
      <c r="AW44" s="84"/>
      <c r="AX44" s="84"/>
      <c r="AY44" s="84"/>
      <c r="AZ44" s="84"/>
      <c r="BA44" s="84"/>
      <c r="BB44" s="84"/>
    </row>
    <row r="45" spans="3:77" ht="15" customHeight="1">
      <c r="C45" s="458"/>
      <c r="D45" s="458"/>
      <c r="E45" s="458"/>
      <c r="F45" s="458"/>
      <c r="G45" s="458"/>
      <c r="H45" s="458"/>
      <c r="I45" s="458"/>
      <c r="J45" s="458"/>
      <c r="K45" s="458"/>
      <c r="L45" s="458"/>
      <c r="M45" s="458"/>
      <c r="N45" s="458"/>
      <c r="O45" s="458"/>
      <c r="P45" s="458"/>
      <c r="Q45" s="458"/>
      <c r="R45" s="458"/>
      <c r="S45" s="458"/>
      <c r="T45" s="458"/>
      <c r="U45" s="458"/>
      <c r="V45" s="458"/>
      <c r="W45" s="458"/>
      <c r="X45" s="458"/>
      <c r="Y45" s="458"/>
      <c r="Z45" s="458"/>
      <c r="AA45" s="458"/>
      <c r="AB45" s="458"/>
      <c r="AC45" s="458"/>
      <c r="AD45" s="458"/>
      <c r="AE45" s="458"/>
      <c r="AF45" s="458"/>
      <c r="AG45" s="458"/>
      <c r="AH45" s="458"/>
      <c r="AI45" s="458"/>
      <c r="AJ45" s="458"/>
      <c r="AK45" s="458"/>
      <c r="AL45" s="458"/>
      <c r="AM45" s="458"/>
      <c r="AN45" s="458"/>
      <c r="AO45" s="458"/>
      <c r="AP45" s="458"/>
      <c r="AQ45" s="458"/>
      <c r="AR45" s="458"/>
      <c r="AS45" s="458"/>
      <c r="AT45" s="458"/>
      <c r="AU45" s="458"/>
      <c r="AV45" s="458"/>
      <c r="AW45" s="458"/>
      <c r="AX45" s="458"/>
      <c r="AY45" s="458"/>
      <c r="AZ45" s="458"/>
      <c r="BA45" s="458"/>
    </row>
    <row r="46" spans="3:77" ht="22.5" customHeight="1">
      <c r="AD46" s="46"/>
    </row>
    <row r="55" spans="4:48" ht="22.5" customHeight="1">
      <c r="D55" s="47"/>
      <c r="E55" s="47"/>
      <c r="F55" s="48"/>
      <c r="G55" s="48"/>
      <c r="H55" s="48"/>
      <c r="I55" s="48"/>
      <c r="J55" s="48"/>
      <c r="K55" s="49"/>
      <c r="L55" s="49"/>
      <c r="M55" s="49"/>
      <c r="N55" s="49"/>
      <c r="O55" s="49"/>
      <c r="P55" s="49"/>
      <c r="Q55" s="49"/>
      <c r="R55" s="49"/>
      <c r="S55" s="49"/>
      <c r="T55" s="49"/>
      <c r="U55" s="49"/>
      <c r="V55" s="49"/>
      <c r="W55" s="49"/>
      <c r="X55" s="49"/>
      <c r="Y55" s="49"/>
      <c r="Z55" s="49"/>
      <c r="AA55" s="49"/>
      <c r="AB55" s="49"/>
      <c r="AC55" s="49"/>
      <c r="AD55" s="49"/>
      <c r="AE55" s="49"/>
      <c r="AF55" s="49"/>
      <c r="AG55" s="49"/>
      <c r="AH55" s="49"/>
      <c r="AI55" s="49"/>
      <c r="AJ55" s="49"/>
      <c r="AK55" s="49"/>
      <c r="AL55" s="49"/>
      <c r="AM55" s="49"/>
      <c r="AN55" s="49"/>
      <c r="AO55" s="49"/>
      <c r="AP55" s="49"/>
      <c r="AQ55" s="49"/>
      <c r="AR55" s="49"/>
      <c r="AS55" s="49"/>
      <c r="AT55" s="49"/>
      <c r="AU55" s="49"/>
      <c r="AV55" s="49"/>
    </row>
    <row r="56" spans="4:48" ht="22.5" customHeight="1">
      <c r="D56" s="46"/>
    </row>
  </sheetData>
  <mergeCells count="499">
    <mergeCell ref="C45:BA45"/>
    <mergeCell ref="G9:BA9"/>
    <mergeCell ref="F13:AZ13"/>
    <mergeCell ref="G10:BA10"/>
    <mergeCell ref="G11:BA11"/>
    <mergeCell ref="G12:BA12"/>
    <mergeCell ref="AJ40:AK40"/>
    <mergeCell ref="AV40:AW40"/>
    <mergeCell ref="AP39:AQ39"/>
    <mergeCell ref="AR39:AS39"/>
    <mergeCell ref="AL40:AM40"/>
    <mergeCell ref="AV39:AW39"/>
    <mergeCell ref="AX40:AY40"/>
    <mergeCell ref="AZ40:BA40"/>
    <mergeCell ref="AV37:AW37"/>
    <mergeCell ref="AX38:AY38"/>
    <mergeCell ref="AZ38:BA38"/>
    <mergeCell ref="AF40:AG40"/>
    <mergeCell ref="AP37:AQ37"/>
    <mergeCell ref="AR37:AS37"/>
    <mergeCell ref="AT37:AU37"/>
    <mergeCell ref="AN37:AO37"/>
    <mergeCell ref="AT39:AU39"/>
    <mergeCell ref="AP40:AQ40"/>
    <mergeCell ref="G4:BA4"/>
    <mergeCell ref="G6:BA6"/>
    <mergeCell ref="G8:BA8"/>
    <mergeCell ref="G5:BA5"/>
    <mergeCell ref="G7:BA7"/>
    <mergeCell ref="AF39:AG39"/>
    <mergeCell ref="AH39:AI39"/>
    <mergeCell ref="AJ39:AK39"/>
    <mergeCell ref="AX39:AY39"/>
    <mergeCell ref="AZ39:BA39"/>
    <mergeCell ref="AN38:AO38"/>
    <mergeCell ref="AZ35:BA35"/>
    <mergeCell ref="AT35:AU35"/>
    <mergeCell ref="AV35:AW35"/>
    <mergeCell ref="AT36:AU36"/>
    <mergeCell ref="AV36:AW36"/>
    <mergeCell ref="AX36:AY36"/>
    <mergeCell ref="AZ36:BA36"/>
    <mergeCell ref="AZ37:BA37"/>
    <mergeCell ref="AX35:AY35"/>
    <mergeCell ref="AL36:AM36"/>
    <mergeCell ref="AN36:AO36"/>
    <mergeCell ref="AR35:AS35"/>
    <mergeCell ref="AR36:AS36"/>
    <mergeCell ref="AP38:AQ38"/>
    <mergeCell ref="AR38:AS38"/>
    <mergeCell ref="AT38:AU38"/>
    <mergeCell ref="AL39:AM39"/>
    <mergeCell ref="AN39:AO39"/>
    <mergeCell ref="AR40:AS40"/>
    <mergeCell ref="AT40:AU40"/>
    <mergeCell ref="AX37:AY37"/>
    <mergeCell ref="AR34:AS34"/>
    <mergeCell ref="AJ38:AK38"/>
    <mergeCell ref="AL34:AM34"/>
    <mergeCell ref="AN40:AO40"/>
    <mergeCell ref="AN35:AO35"/>
    <mergeCell ref="AL35:AM35"/>
    <mergeCell ref="AJ34:AK34"/>
    <mergeCell ref="AJ35:AK35"/>
    <mergeCell ref="Z34:AA34"/>
    <mergeCell ref="Z35:AA35"/>
    <mergeCell ref="AB34:AC34"/>
    <mergeCell ref="AF38:AG38"/>
    <mergeCell ref="Z40:AA40"/>
    <mergeCell ref="AB40:AC40"/>
    <mergeCell ref="AD40:AE40"/>
    <mergeCell ref="AB35:AC35"/>
    <mergeCell ref="AD35:AE35"/>
    <mergeCell ref="AD34:AE34"/>
    <mergeCell ref="AF35:AG35"/>
    <mergeCell ref="AF36:AG36"/>
    <mergeCell ref="X40:Y40"/>
    <mergeCell ref="V39:W39"/>
    <mergeCell ref="V40:W40"/>
    <mergeCell ref="AP33:AQ33"/>
    <mergeCell ref="AL33:AM33"/>
    <mergeCell ref="AN33:AO33"/>
    <mergeCell ref="AN34:AO34"/>
    <mergeCell ref="AP34:AQ34"/>
    <mergeCell ref="AH36:AI36"/>
    <mergeCell ref="AJ36:AK36"/>
    <mergeCell ref="AH37:AI37"/>
    <mergeCell ref="AP35:AQ35"/>
    <mergeCell ref="AP36:AQ36"/>
    <mergeCell ref="AH35:AI35"/>
    <mergeCell ref="AF37:AG37"/>
    <mergeCell ref="AL38:AM38"/>
    <mergeCell ref="AF33:AG33"/>
    <mergeCell ref="AF34:AG34"/>
    <mergeCell ref="AH34:AI34"/>
    <mergeCell ref="AJ33:AK33"/>
    <mergeCell ref="Z33:AA33"/>
    <mergeCell ref="AH40:AI40"/>
    <mergeCell ref="AJ37:AK37"/>
    <mergeCell ref="AH38:AI38"/>
    <mergeCell ref="E37:I37"/>
    <mergeCell ref="E40:I40"/>
    <mergeCell ref="N35:Q35"/>
    <mergeCell ref="J40:M40"/>
    <mergeCell ref="J39:M39"/>
    <mergeCell ref="N37:Q37"/>
    <mergeCell ref="J36:M36"/>
    <mergeCell ref="N40:Q40"/>
    <mergeCell ref="N38:Q38"/>
    <mergeCell ref="N39:Q39"/>
    <mergeCell ref="J38:M38"/>
    <mergeCell ref="J37:M37"/>
    <mergeCell ref="E38:I38"/>
    <mergeCell ref="N29:Q29"/>
    <mergeCell ref="N31:Q31"/>
    <mergeCell ref="J32:M32"/>
    <mergeCell ref="N32:Q32"/>
    <mergeCell ref="E32:I32"/>
    <mergeCell ref="E33:I33"/>
    <mergeCell ref="E34:I34"/>
    <mergeCell ref="E35:I35"/>
    <mergeCell ref="E36:I36"/>
    <mergeCell ref="J31:M31"/>
    <mergeCell ref="N30:Q30"/>
    <mergeCell ref="N33:Q33"/>
    <mergeCell ref="C15:I18"/>
    <mergeCell ref="C19:I19"/>
    <mergeCell ref="E21:I21"/>
    <mergeCell ref="E22:I22"/>
    <mergeCell ref="C21:D23"/>
    <mergeCell ref="J22:M22"/>
    <mergeCell ref="N22:Q22"/>
    <mergeCell ref="E26:I26"/>
    <mergeCell ref="E25:I25"/>
    <mergeCell ref="N24:Q24"/>
    <mergeCell ref="E23:I23"/>
    <mergeCell ref="C24:D31"/>
    <mergeCell ref="E29:I29"/>
    <mergeCell ref="E24:I24"/>
    <mergeCell ref="J30:M30"/>
    <mergeCell ref="J29:M29"/>
    <mergeCell ref="J28:M28"/>
    <mergeCell ref="E31:I31"/>
    <mergeCell ref="C20:I20"/>
    <mergeCell ref="E30:I30"/>
    <mergeCell ref="E27:I27"/>
    <mergeCell ref="E28:I28"/>
    <mergeCell ref="J27:M27"/>
    <mergeCell ref="N27:Q27"/>
    <mergeCell ref="J25:M25"/>
    <mergeCell ref="N25:Q25"/>
    <mergeCell ref="R25:U25"/>
    <mergeCell ref="R20:U20"/>
    <mergeCell ref="V20:W20"/>
    <mergeCell ref="X20:Y20"/>
    <mergeCell ref="J24:M24"/>
    <mergeCell ref="Z24:AA24"/>
    <mergeCell ref="X25:Y25"/>
    <mergeCell ref="Z25:AA25"/>
    <mergeCell ref="Z22:AA22"/>
    <mergeCell ref="J23:M23"/>
    <mergeCell ref="N23:Q23"/>
    <mergeCell ref="R23:U23"/>
    <mergeCell ref="V23:W23"/>
    <mergeCell ref="X23:Y23"/>
    <mergeCell ref="V25:W25"/>
    <mergeCell ref="R24:U24"/>
    <mergeCell ref="V24:W24"/>
    <mergeCell ref="R22:U22"/>
    <mergeCell ref="V22:W22"/>
    <mergeCell ref="X24:Y24"/>
    <mergeCell ref="X22:Y22"/>
    <mergeCell ref="Z23:AA23"/>
    <mergeCell ref="V29:W29"/>
    <mergeCell ref="X28:Y28"/>
    <mergeCell ref="R29:U29"/>
    <mergeCell ref="AH28:AI28"/>
    <mergeCell ref="AF28:AG28"/>
    <mergeCell ref="AJ28:AK28"/>
    <mergeCell ref="Z31:AA31"/>
    <mergeCell ref="AB31:AC31"/>
    <mergeCell ref="R31:U31"/>
    <mergeCell ref="Z30:AA30"/>
    <mergeCell ref="V31:W31"/>
    <mergeCell ref="X31:Y31"/>
    <mergeCell ref="AB30:AC30"/>
    <mergeCell ref="R30:U30"/>
    <mergeCell ref="V30:W30"/>
    <mergeCell ref="X30:Y30"/>
    <mergeCell ref="AF31:AG31"/>
    <mergeCell ref="AD31:AE31"/>
    <mergeCell ref="AD28:AE28"/>
    <mergeCell ref="X29:Y29"/>
    <mergeCell ref="Z29:AA29"/>
    <mergeCell ref="AB29:AC29"/>
    <mergeCell ref="AP30:AQ30"/>
    <mergeCell ref="AH29:AI29"/>
    <mergeCell ref="AV31:AW31"/>
    <mergeCell ref="AF30:AG30"/>
    <mergeCell ref="AD30:AE30"/>
    <mergeCell ref="AJ30:AK30"/>
    <mergeCell ref="AD29:AE29"/>
    <mergeCell ref="AL29:AM29"/>
    <mergeCell ref="AN29:AO29"/>
    <mergeCell ref="AF29:AG29"/>
    <mergeCell ref="AH31:AI31"/>
    <mergeCell ref="AJ31:AK31"/>
    <mergeCell ref="AL31:AM31"/>
    <mergeCell ref="AN31:AO31"/>
    <mergeCell ref="AR31:AS31"/>
    <mergeCell ref="AT31:AU31"/>
    <mergeCell ref="AJ29:AK29"/>
    <mergeCell ref="AH30:AI30"/>
    <mergeCell ref="AP29:AQ29"/>
    <mergeCell ref="AT29:AU29"/>
    <mergeCell ref="AN30:AO30"/>
    <mergeCell ref="AL30:AM30"/>
    <mergeCell ref="AP31:AQ31"/>
    <mergeCell ref="AP28:AQ28"/>
    <mergeCell ref="J26:M26"/>
    <mergeCell ref="N26:Q26"/>
    <mergeCell ref="R26:U26"/>
    <mergeCell ref="V26:W26"/>
    <mergeCell ref="AJ26:AK26"/>
    <mergeCell ref="AL26:AM26"/>
    <mergeCell ref="AN26:AO26"/>
    <mergeCell ref="Z28:AA28"/>
    <mergeCell ref="AB28:AC28"/>
    <mergeCell ref="R28:U28"/>
    <mergeCell ref="AB27:AC27"/>
    <mergeCell ref="AP27:AQ27"/>
    <mergeCell ref="X27:Y27"/>
    <mergeCell ref="R27:U27"/>
    <mergeCell ref="V27:W27"/>
    <mergeCell ref="V28:W28"/>
    <mergeCell ref="AH27:AI27"/>
    <mergeCell ref="AJ27:AK27"/>
    <mergeCell ref="X26:Y26"/>
    <mergeCell ref="Z26:AA26"/>
    <mergeCell ref="AN27:AO27"/>
    <mergeCell ref="AN28:AO28"/>
    <mergeCell ref="N28:Q28"/>
    <mergeCell ref="AB22:AC22"/>
    <mergeCell ref="AD22:AE22"/>
    <mergeCell ref="AH23:AI23"/>
    <mergeCell ref="AL23:AM23"/>
    <mergeCell ref="AB23:AC23"/>
    <mergeCell ref="AD23:AE23"/>
    <mergeCell ref="AF23:AG23"/>
    <mergeCell ref="AB24:AC24"/>
    <mergeCell ref="AD27:AE27"/>
    <mergeCell ref="AD24:AE24"/>
    <mergeCell ref="AB26:AC26"/>
    <mergeCell ref="AD26:AE26"/>
    <mergeCell ref="AF26:AG26"/>
    <mergeCell ref="AB25:AC25"/>
    <mergeCell ref="AD25:AE25"/>
    <mergeCell ref="AF25:AG25"/>
    <mergeCell ref="AF24:AG24"/>
    <mergeCell ref="AF27:AG27"/>
    <mergeCell ref="AL27:AM27"/>
    <mergeCell ref="AH24:AI24"/>
    <mergeCell ref="AJ25:AK25"/>
    <mergeCell ref="AH25:AI25"/>
    <mergeCell ref="AH26:AI26"/>
    <mergeCell ref="AJ24:AK24"/>
    <mergeCell ref="J21:M21"/>
    <mergeCell ref="N21:Q21"/>
    <mergeCell ref="R21:U21"/>
    <mergeCell ref="V21:W21"/>
    <mergeCell ref="X21:Y21"/>
    <mergeCell ref="Z21:AA21"/>
    <mergeCell ref="J20:M20"/>
    <mergeCell ref="N20:Q20"/>
    <mergeCell ref="Z20:AA20"/>
    <mergeCell ref="AT16:AU18"/>
    <mergeCell ref="AT19:AU19"/>
    <mergeCell ref="AP21:AQ21"/>
    <mergeCell ref="AR21:AS21"/>
    <mergeCell ref="AP19:AQ19"/>
    <mergeCell ref="AF22:AG22"/>
    <mergeCell ref="AN20:AO20"/>
    <mergeCell ref="AP20:AQ20"/>
    <mergeCell ref="AH20:AI20"/>
    <mergeCell ref="AH21:AI21"/>
    <mergeCell ref="AH22:AI22"/>
    <mergeCell ref="AN22:AO22"/>
    <mergeCell ref="AJ22:AK22"/>
    <mergeCell ref="AP22:AQ22"/>
    <mergeCell ref="AJ19:AK19"/>
    <mergeCell ref="AL22:AM22"/>
    <mergeCell ref="AJ21:AK21"/>
    <mergeCell ref="AJ20:AK20"/>
    <mergeCell ref="AL21:AM21"/>
    <mergeCell ref="AR20:AS20"/>
    <mergeCell ref="AL20:AM20"/>
    <mergeCell ref="AR22:AS22"/>
    <mergeCell ref="AZ16:BA18"/>
    <mergeCell ref="AN16:AO18"/>
    <mergeCell ref="V19:W19"/>
    <mergeCell ref="AH16:AI18"/>
    <mergeCell ref="AJ16:AK18"/>
    <mergeCell ref="AL16:AM18"/>
    <mergeCell ref="V15:BA15"/>
    <mergeCell ref="AB19:AC19"/>
    <mergeCell ref="AZ19:BA19"/>
    <mergeCell ref="AD16:AE18"/>
    <mergeCell ref="AF16:AG18"/>
    <mergeCell ref="AR16:AS18"/>
    <mergeCell ref="AP16:AQ18"/>
    <mergeCell ref="V16:W18"/>
    <mergeCell ref="X16:Y18"/>
    <mergeCell ref="Z16:AA18"/>
    <mergeCell ref="AB16:AC18"/>
    <mergeCell ref="AR19:AS19"/>
    <mergeCell ref="AL19:AM19"/>
    <mergeCell ref="AX16:AY18"/>
    <mergeCell ref="AV16:AW18"/>
    <mergeCell ref="AV19:AW19"/>
    <mergeCell ref="AX19:AY19"/>
    <mergeCell ref="AD19:AE19"/>
    <mergeCell ref="AT26:AU26"/>
    <mergeCell ref="AN21:AO21"/>
    <mergeCell ref="AV25:AW25"/>
    <mergeCell ref="AV26:AW26"/>
    <mergeCell ref="N15:Q18"/>
    <mergeCell ref="J15:M18"/>
    <mergeCell ref="J19:M19"/>
    <mergeCell ref="N19:Q19"/>
    <mergeCell ref="AV20:AW20"/>
    <mergeCell ref="R15:U18"/>
    <mergeCell ref="R19:U19"/>
    <mergeCell ref="AD21:AE21"/>
    <mergeCell ref="Z19:AA19"/>
    <mergeCell ref="X19:Y19"/>
    <mergeCell ref="AT20:AU20"/>
    <mergeCell ref="AF19:AG19"/>
    <mergeCell ref="AH19:AI19"/>
    <mergeCell ref="AN19:AO19"/>
    <mergeCell ref="AB21:AC21"/>
    <mergeCell ref="AF21:AG21"/>
    <mergeCell ref="AB20:AC20"/>
    <mergeCell ref="AD20:AE20"/>
    <mergeCell ref="AN23:AO23"/>
    <mergeCell ref="AF20:AG20"/>
    <mergeCell ref="AJ23:AK23"/>
    <mergeCell ref="AN25:AO25"/>
    <mergeCell ref="AP23:AQ23"/>
    <mergeCell ref="AR23:AS23"/>
    <mergeCell ref="AP25:AQ25"/>
    <mergeCell ref="AP26:AQ26"/>
    <mergeCell ref="AL25:AM25"/>
    <mergeCell ref="AR25:AS25"/>
    <mergeCell ref="AN24:AO24"/>
    <mergeCell ref="AP24:AQ24"/>
    <mergeCell ref="AR24:AS24"/>
    <mergeCell ref="AL24:AM24"/>
    <mergeCell ref="AR26:AS26"/>
    <mergeCell ref="AT23:AU23"/>
    <mergeCell ref="AV23:AW23"/>
    <mergeCell ref="AZ22:BA22"/>
    <mergeCell ref="AX21:AY21"/>
    <mergeCell ref="AX24:AY24"/>
    <mergeCell ref="AV24:AW24"/>
    <mergeCell ref="AT25:AU25"/>
    <mergeCell ref="AZ24:BA24"/>
    <mergeCell ref="AV21:AW21"/>
    <mergeCell ref="AT21:AU21"/>
    <mergeCell ref="AX22:AY22"/>
    <mergeCell ref="AX20:AY20"/>
    <mergeCell ref="AZ23:BA23"/>
    <mergeCell ref="AX23:AY23"/>
    <mergeCell ref="AZ25:BA25"/>
    <mergeCell ref="AX25:AY25"/>
    <mergeCell ref="AZ31:BA31"/>
    <mergeCell ref="AZ27:BA27"/>
    <mergeCell ref="AX27:AY27"/>
    <mergeCell ref="AZ28:BA28"/>
    <mergeCell ref="AZ29:BA29"/>
    <mergeCell ref="AX28:AY28"/>
    <mergeCell ref="AZ21:BA21"/>
    <mergeCell ref="AZ32:BA32"/>
    <mergeCell ref="AX32:AY32"/>
    <mergeCell ref="AZ20:BA20"/>
    <mergeCell ref="BF30:BG30"/>
    <mergeCell ref="AZ26:BA26"/>
    <mergeCell ref="AX26:AY26"/>
    <mergeCell ref="AR33:AS33"/>
    <mergeCell ref="AT34:AU34"/>
    <mergeCell ref="AV34:AW34"/>
    <mergeCell ref="AV22:AW22"/>
    <mergeCell ref="AT33:AU33"/>
    <mergeCell ref="AV33:AW33"/>
    <mergeCell ref="AX33:AY33"/>
    <mergeCell ref="AV29:AW29"/>
    <mergeCell ref="AV28:AW28"/>
    <mergeCell ref="AV27:AW27"/>
    <mergeCell ref="AV30:AW30"/>
    <mergeCell ref="AT22:AU22"/>
    <mergeCell ref="AT24:AU24"/>
    <mergeCell ref="AX30:AY30"/>
    <mergeCell ref="AR32:AS32"/>
    <mergeCell ref="AT32:AU32"/>
    <mergeCell ref="AV32:AW32"/>
    <mergeCell ref="AX31:AY31"/>
    <mergeCell ref="AR27:AS27"/>
    <mergeCell ref="AR30:AS30"/>
    <mergeCell ref="AT30:AU30"/>
    <mergeCell ref="AT27:AU27"/>
    <mergeCell ref="AR29:AS29"/>
    <mergeCell ref="BE42:BF42"/>
    <mergeCell ref="N36:Q36"/>
    <mergeCell ref="R36:U36"/>
    <mergeCell ref="R40:U40"/>
    <mergeCell ref="AV38:AW38"/>
    <mergeCell ref="AL37:AM37"/>
    <mergeCell ref="AP32:AQ32"/>
    <mergeCell ref="AJ32:AK32"/>
    <mergeCell ref="AL32:AM32"/>
    <mergeCell ref="AN32:AO32"/>
    <mergeCell ref="AZ33:BA33"/>
    <mergeCell ref="AX34:AY34"/>
    <mergeCell ref="AZ34:BA34"/>
    <mergeCell ref="AR28:AS28"/>
    <mergeCell ref="AT28:AU28"/>
    <mergeCell ref="AL28:AM28"/>
    <mergeCell ref="Z27:AA27"/>
    <mergeCell ref="AZ30:BA30"/>
    <mergeCell ref="AX29:AY29"/>
    <mergeCell ref="R39:U39"/>
    <mergeCell ref="AD39:AE39"/>
    <mergeCell ref="V37:W37"/>
    <mergeCell ref="X37:Y37"/>
    <mergeCell ref="V36:W36"/>
    <mergeCell ref="Z39:AA39"/>
    <mergeCell ref="AB39:AC39"/>
    <mergeCell ref="Z38:AA38"/>
    <mergeCell ref="AB38:AC38"/>
    <mergeCell ref="AD36:AE36"/>
    <mergeCell ref="X36:Y36"/>
    <mergeCell ref="R37:U37"/>
    <mergeCell ref="X39:Y39"/>
    <mergeCell ref="Z36:AA36"/>
    <mergeCell ref="AB36:AC36"/>
    <mergeCell ref="Z37:AA37"/>
    <mergeCell ref="AB37:AC37"/>
    <mergeCell ref="AD37:AE37"/>
    <mergeCell ref="AD38:AE38"/>
    <mergeCell ref="V38:W38"/>
    <mergeCell ref="X38:Y38"/>
    <mergeCell ref="R38:U38"/>
    <mergeCell ref="BE20:BS20"/>
    <mergeCell ref="BE21:BQ21"/>
    <mergeCell ref="J35:M35"/>
    <mergeCell ref="R33:U33"/>
    <mergeCell ref="J34:M34"/>
    <mergeCell ref="N34:Q34"/>
    <mergeCell ref="R34:U34"/>
    <mergeCell ref="J33:M33"/>
    <mergeCell ref="AH32:AI32"/>
    <mergeCell ref="AB32:AC32"/>
    <mergeCell ref="AD32:AE32"/>
    <mergeCell ref="AF32:AG32"/>
    <mergeCell ref="V32:W32"/>
    <mergeCell ref="X32:Y32"/>
    <mergeCell ref="R32:U32"/>
    <mergeCell ref="Z32:AA32"/>
    <mergeCell ref="AD33:AE33"/>
    <mergeCell ref="V33:W33"/>
    <mergeCell ref="X33:Y33"/>
    <mergeCell ref="R35:U35"/>
    <mergeCell ref="V35:W35"/>
    <mergeCell ref="X35:Y35"/>
    <mergeCell ref="AB33:AC33"/>
    <mergeCell ref="AH33:AI33"/>
    <mergeCell ref="AX41:AY41"/>
    <mergeCell ref="AZ41:BA41"/>
    <mergeCell ref="C32:D41"/>
    <mergeCell ref="AF41:AG41"/>
    <mergeCell ref="AH41:AI41"/>
    <mergeCell ref="AJ41:AK41"/>
    <mergeCell ref="AL41:AM41"/>
    <mergeCell ref="AN41:AO41"/>
    <mergeCell ref="AP41:AQ41"/>
    <mergeCell ref="AR41:AS41"/>
    <mergeCell ref="AT41:AU41"/>
    <mergeCell ref="AV41:AW41"/>
    <mergeCell ref="E41:I41"/>
    <mergeCell ref="J41:M41"/>
    <mergeCell ref="N41:Q41"/>
    <mergeCell ref="R41:U41"/>
    <mergeCell ref="V41:W41"/>
    <mergeCell ref="X41:Y41"/>
    <mergeCell ref="Z41:AA41"/>
    <mergeCell ref="AB41:AC41"/>
    <mergeCell ref="AD41:AE41"/>
    <mergeCell ref="V34:W34"/>
    <mergeCell ref="X34:Y34"/>
    <mergeCell ref="E39:I39"/>
  </mergeCells>
  <phoneticPr fontId="2"/>
  <printOptions horizontalCentered="1" verticalCentered="1"/>
  <pageMargins left="0.6692913385826772" right="0.6692913385826772" top="0.59055118110236227" bottom="0.78740157480314965" header="0.51181102362204722" footer="0.31496062992125984"/>
  <pageSetup paperSize="9" orientation="portrait" r:id="rId1"/>
  <headerFooter alignWithMargins="0">
    <oddFooter>&amp;C&amp;"ＭＳ 明朝,標準"- 25 -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CCFFCC"/>
  </sheetPr>
  <dimension ref="C2:DD45"/>
  <sheetViews>
    <sheetView showGridLines="0" view="pageBreakPreview" zoomScale="130" zoomScaleNormal="100" zoomScaleSheetLayoutView="130" workbookViewId="0"/>
  </sheetViews>
  <sheetFormatPr defaultColWidth="1.88671875" defaultRowHeight="22.5" customHeight="1"/>
  <cols>
    <col min="1" max="1" width="1.88671875" style="44" customWidth="1"/>
    <col min="2" max="2" width="2.44140625" style="44" customWidth="1"/>
    <col min="3" max="9" width="1.6640625" style="44" customWidth="1"/>
    <col min="10" max="18" width="1.44140625" style="44" customWidth="1"/>
    <col min="19" max="53" width="1.77734375" style="44" customWidth="1"/>
    <col min="54" max="54" width="2.109375" style="44" customWidth="1"/>
    <col min="55" max="58" width="1.88671875" style="44" customWidth="1"/>
    <col min="59" max="59" width="3.6640625" style="44" customWidth="1"/>
    <col min="60" max="60" width="7.109375" style="44" customWidth="1"/>
    <col min="61" max="62" width="7" style="44" customWidth="1"/>
    <col min="63" max="63" width="9" style="44" bestFit="1" customWidth="1"/>
    <col min="64" max="16384" width="1.88671875" style="44"/>
  </cols>
  <sheetData>
    <row r="2" spans="3:53" ht="15" customHeight="1"/>
    <row r="3" spans="3:53" ht="20.25" customHeight="1">
      <c r="C3" s="542" t="s">
        <v>108</v>
      </c>
      <c r="D3" s="542"/>
      <c r="E3" s="542"/>
      <c r="F3" s="542"/>
      <c r="G3" s="542"/>
      <c r="H3" s="542"/>
      <c r="I3" s="542"/>
      <c r="J3" s="542"/>
      <c r="K3" s="542"/>
      <c r="L3" s="88"/>
    </row>
    <row r="4" spans="3:53" ht="20.25" customHeight="1">
      <c r="E4" s="545" t="s">
        <v>236</v>
      </c>
      <c r="F4" s="545"/>
      <c r="G4" s="545"/>
      <c r="H4" s="545"/>
      <c r="I4" s="545"/>
      <c r="J4" s="545"/>
      <c r="K4" s="545"/>
      <c r="L4" s="545"/>
      <c r="M4" s="545"/>
      <c r="N4" s="545"/>
      <c r="O4" s="545"/>
      <c r="P4" s="545"/>
      <c r="Q4" s="545"/>
      <c r="R4" s="545"/>
      <c r="S4" s="545"/>
      <c r="T4" s="545"/>
      <c r="U4" s="545"/>
      <c r="V4" s="545"/>
      <c r="W4" s="545"/>
      <c r="X4" s="545"/>
      <c r="Y4" s="545"/>
      <c r="Z4" s="545"/>
      <c r="AA4" s="545"/>
      <c r="AB4" s="545"/>
      <c r="AC4" s="545"/>
      <c r="AD4" s="545"/>
      <c r="AE4" s="545"/>
      <c r="AF4" s="545"/>
      <c r="AG4" s="545"/>
      <c r="AH4" s="545"/>
      <c r="AI4" s="545"/>
      <c r="AJ4" s="545"/>
      <c r="AK4" s="545"/>
      <c r="AL4" s="545"/>
      <c r="AM4" s="545"/>
      <c r="AN4" s="545"/>
      <c r="AO4" s="545"/>
      <c r="AP4" s="545"/>
      <c r="AQ4" s="545"/>
      <c r="AR4" s="545"/>
      <c r="AS4" s="545"/>
      <c r="AT4" s="545"/>
      <c r="AU4" s="545"/>
      <c r="AV4" s="545"/>
      <c r="AW4" s="545"/>
      <c r="AX4" s="545"/>
      <c r="AY4" s="545"/>
      <c r="AZ4" s="545"/>
      <c r="BA4" s="545"/>
    </row>
    <row r="5" spans="3:53" ht="20.25" customHeight="1">
      <c r="E5" s="545" t="s">
        <v>237</v>
      </c>
      <c r="F5" s="545"/>
      <c r="G5" s="545"/>
      <c r="H5" s="545"/>
      <c r="I5" s="545"/>
      <c r="J5" s="545"/>
      <c r="K5" s="545"/>
      <c r="L5" s="545"/>
      <c r="M5" s="545"/>
      <c r="N5" s="545"/>
      <c r="O5" s="545"/>
      <c r="P5" s="545"/>
      <c r="Q5" s="545"/>
      <c r="R5" s="545"/>
      <c r="S5" s="545"/>
      <c r="T5" s="545"/>
      <c r="U5" s="545"/>
      <c r="V5" s="545"/>
      <c r="W5" s="545"/>
      <c r="X5" s="545"/>
      <c r="Y5" s="545"/>
      <c r="Z5" s="545"/>
      <c r="AA5" s="545"/>
      <c r="AB5" s="545"/>
      <c r="AC5" s="545"/>
      <c r="AD5" s="545"/>
      <c r="AE5" s="545"/>
      <c r="AF5" s="545"/>
      <c r="AG5" s="545"/>
      <c r="AH5" s="545"/>
      <c r="AI5" s="545"/>
      <c r="AJ5" s="545"/>
      <c r="AK5" s="545"/>
      <c r="AL5" s="545"/>
      <c r="AM5" s="545"/>
      <c r="AN5" s="545"/>
      <c r="AO5" s="545"/>
      <c r="AP5" s="545"/>
      <c r="AQ5" s="545"/>
      <c r="AR5" s="545"/>
      <c r="AS5" s="545"/>
      <c r="AT5" s="545"/>
      <c r="AU5" s="545"/>
      <c r="AV5" s="545"/>
      <c r="AW5" s="545"/>
      <c r="AX5" s="545"/>
      <c r="AY5" s="545"/>
      <c r="AZ5" s="545"/>
      <c r="BA5" s="545"/>
    </row>
    <row r="6" spans="3:53" ht="20.25" customHeight="1">
      <c r="E6" s="545" t="s">
        <v>238</v>
      </c>
      <c r="F6" s="545"/>
      <c r="G6" s="545"/>
      <c r="H6" s="545"/>
      <c r="I6" s="545"/>
      <c r="J6" s="545"/>
      <c r="K6" s="545"/>
      <c r="L6" s="545"/>
      <c r="M6" s="545"/>
      <c r="N6" s="545"/>
      <c r="O6" s="545"/>
      <c r="P6" s="545"/>
      <c r="Q6" s="545"/>
      <c r="R6" s="545"/>
      <c r="S6" s="545"/>
      <c r="T6" s="545"/>
      <c r="U6" s="545"/>
      <c r="V6" s="545"/>
      <c r="W6" s="545"/>
      <c r="X6" s="545"/>
      <c r="Y6" s="545"/>
      <c r="Z6" s="545"/>
      <c r="AA6" s="545"/>
      <c r="AB6" s="545"/>
      <c r="AC6" s="545"/>
      <c r="AD6" s="545"/>
      <c r="AE6" s="545"/>
      <c r="AF6" s="545"/>
      <c r="AG6" s="545"/>
      <c r="AH6" s="545"/>
      <c r="AI6" s="545"/>
      <c r="AJ6" s="545"/>
      <c r="AK6" s="545"/>
      <c r="AL6" s="545"/>
      <c r="AM6" s="545"/>
      <c r="AN6" s="545"/>
      <c r="AO6" s="545"/>
      <c r="AP6" s="545"/>
      <c r="AQ6" s="545"/>
      <c r="AR6" s="545"/>
      <c r="AS6" s="545"/>
      <c r="AT6" s="545"/>
      <c r="AU6" s="545"/>
      <c r="AV6" s="545"/>
      <c r="AW6" s="545"/>
      <c r="AX6" s="545"/>
      <c r="AY6" s="545"/>
      <c r="AZ6" s="545"/>
      <c r="BA6" s="545"/>
    </row>
    <row r="7" spans="3:53" ht="20.25" customHeight="1">
      <c r="E7" s="545" t="s">
        <v>270</v>
      </c>
      <c r="F7" s="545"/>
      <c r="G7" s="545"/>
      <c r="H7" s="545"/>
      <c r="I7" s="545"/>
      <c r="J7" s="545"/>
      <c r="K7" s="545"/>
      <c r="L7" s="545"/>
      <c r="M7" s="545"/>
      <c r="N7" s="545"/>
      <c r="O7" s="545"/>
      <c r="P7" s="545"/>
      <c r="Q7" s="545"/>
      <c r="R7" s="545"/>
      <c r="S7" s="545"/>
      <c r="T7" s="545"/>
      <c r="U7" s="545"/>
      <c r="V7" s="545"/>
      <c r="W7" s="545"/>
      <c r="X7" s="545"/>
      <c r="Y7" s="545"/>
      <c r="Z7" s="545"/>
      <c r="AA7" s="545"/>
      <c r="AB7" s="545"/>
      <c r="AC7" s="545"/>
      <c r="AD7" s="545"/>
      <c r="AE7" s="545"/>
      <c r="AF7" s="545"/>
      <c r="AG7" s="545"/>
      <c r="AH7" s="545"/>
      <c r="AI7" s="545"/>
      <c r="AJ7" s="545"/>
      <c r="AK7" s="545"/>
      <c r="AL7" s="545"/>
      <c r="AM7" s="545"/>
      <c r="AN7" s="545"/>
      <c r="AO7" s="545"/>
      <c r="AP7" s="545"/>
      <c r="AQ7" s="545"/>
      <c r="AR7" s="545"/>
      <c r="AS7" s="545"/>
      <c r="AT7" s="545"/>
      <c r="AU7" s="545"/>
      <c r="AV7" s="545"/>
      <c r="AW7" s="545"/>
      <c r="AX7" s="545"/>
      <c r="AY7" s="545"/>
      <c r="AZ7" s="545"/>
      <c r="BA7" s="545"/>
    </row>
    <row r="8" spans="3:53" ht="20.25" customHeight="1">
      <c r="E8" s="547" t="s">
        <v>271</v>
      </c>
      <c r="F8" s="547"/>
      <c r="G8" s="547"/>
      <c r="H8" s="547"/>
      <c r="I8" s="547"/>
      <c r="J8" s="547"/>
      <c r="K8" s="547"/>
      <c r="L8" s="547"/>
      <c r="M8" s="547"/>
      <c r="N8" s="547"/>
      <c r="O8" s="547"/>
      <c r="P8" s="547"/>
      <c r="Q8" s="547"/>
      <c r="R8" s="547"/>
      <c r="S8" s="547"/>
      <c r="T8" s="547"/>
      <c r="U8" s="547"/>
      <c r="V8" s="547"/>
      <c r="W8" s="547"/>
      <c r="X8" s="547"/>
      <c r="Y8" s="547"/>
      <c r="Z8" s="547"/>
      <c r="AA8" s="547"/>
      <c r="AB8" s="547"/>
      <c r="AC8" s="547"/>
      <c r="AD8" s="547"/>
      <c r="AE8" s="547"/>
      <c r="AF8" s="547"/>
      <c r="AG8" s="547"/>
      <c r="AH8" s="547"/>
      <c r="AI8" s="547"/>
      <c r="AJ8" s="547"/>
      <c r="AK8" s="547"/>
      <c r="AL8" s="547"/>
      <c r="AM8" s="547"/>
      <c r="AN8" s="547"/>
      <c r="AO8" s="547"/>
      <c r="AP8" s="547"/>
      <c r="AQ8" s="547"/>
      <c r="AR8" s="547"/>
      <c r="AS8" s="547"/>
      <c r="AT8" s="547"/>
      <c r="AU8" s="547"/>
      <c r="AV8" s="547"/>
      <c r="AW8" s="547"/>
      <c r="AX8" s="547"/>
      <c r="AY8" s="547"/>
      <c r="AZ8" s="547"/>
      <c r="BA8" s="547"/>
    </row>
    <row r="9" spans="3:53" ht="20.25" customHeight="1">
      <c r="E9" s="550" t="s">
        <v>239</v>
      </c>
      <c r="F9" s="550"/>
      <c r="G9" s="550"/>
      <c r="H9" s="550"/>
      <c r="I9" s="550"/>
      <c r="J9" s="550"/>
      <c r="K9" s="550"/>
      <c r="L9" s="550"/>
      <c r="M9" s="550"/>
      <c r="N9" s="550"/>
      <c r="O9" s="550"/>
      <c r="P9" s="550"/>
      <c r="Q9" s="550"/>
      <c r="R9" s="550"/>
      <c r="S9" s="550"/>
      <c r="T9" s="550"/>
      <c r="U9" s="550"/>
      <c r="V9" s="550"/>
      <c r="W9" s="550"/>
      <c r="X9" s="550"/>
      <c r="Y9" s="550"/>
      <c r="Z9" s="550"/>
      <c r="AA9" s="550"/>
      <c r="AB9" s="550"/>
      <c r="AC9" s="550"/>
      <c r="AD9" s="550"/>
      <c r="AE9" s="550"/>
      <c r="AF9" s="550"/>
      <c r="AG9" s="550"/>
      <c r="AH9" s="550"/>
      <c r="AI9" s="550"/>
      <c r="AJ9" s="550"/>
      <c r="AK9" s="550"/>
      <c r="AL9" s="550"/>
      <c r="AM9" s="550"/>
      <c r="AN9" s="550"/>
      <c r="AO9" s="550"/>
      <c r="AP9" s="550"/>
      <c r="AQ9" s="550"/>
      <c r="AR9" s="550"/>
      <c r="AS9" s="550"/>
      <c r="AT9" s="550"/>
      <c r="AU9" s="550"/>
      <c r="AV9" s="550"/>
      <c r="AW9" s="550"/>
      <c r="AX9" s="550"/>
      <c r="AY9" s="550"/>
      <c r="AZ9" s="550"/>
      <c r="BA9" s="550"/>
    </row>
    <row r="10" spans="3:53" ht="20.25" customHeight="1">
      <c r="E10" s="544" t="s">
        <v>240</v>
      </c>
      <c r="F10" s="544"/>
      <c r="G10" s="544"/>
      <c r="H10" s="544"/>
      <c r="I10" s="544"/>
      <c r="J10" s="544"/>
      <c r="K10" s="544"/>
      <c r="L10" s="544"/>
      <c r="M10" s="544"/>
      <c r="N10" s="544"/>
      <c r="O10" s="544"/>
      <c r="P10" s="544"/>
      <c r="Q10" s="544"/>
      <c r="R10" s="544"/>
      <c r="S10" s="544"/>
      <c r="T10" s="544"/>
      <c r="U10" s="544"/>
      <c r="V10" s="544"/>
      <c r="W10" s="544"/>
      <c r="X10" s="544"/>
      <c r="Y10" s="544"/>
      <c r="Z10" s="544"/>
      <c r="AA10" s="544"/>
      <c r="AB10" s="544"/>
      <c r="AC10" s="544"/>
      <c r="AD10" s="544"/>
      <c r="AE10" s="544"/>
      <c r="AF10" s="544"/>
      <c r="AG10" s="544"/>
      <c r="AH10" s="544"/>
      <c r="AI10" s="544"/>
      <c r="AJ10" s="544"/>
      <c r="AK10" s="544"/>
      <c r="AL10" s="544"/>
      <c r="AM10" s="544"/>
      <c r="AN10" s="544"/>
      <c r="AO10" s="544"/>
      <c r="AP10" s="544"/>
      <c r="AQ10" s="544"/>
      <c r="AR10" s="544"/>
      <c r="AS10" s="544"/>
      <c r="AT10" s="544"/>
      <c r="AU10" s="544"/>
      <c r="AV10" s="544"/>
      <c r="AW10" s="544"/>
      <c r="AX10" s="544"/>
      <c r="AY10" s="544"/>
      <c r="AZ10" s="544"/>
      <c r="BA10" s="544"/>
    </row>
    <row r="11" spans="3:53" ht="20.25" customHeight="1">
      <c r="D11" s="44" t="s">
        <v>269</v>
      </c>
      <c r="E11" s="545" t="s">
        <v>241</v>
      </c>
      <c r="F11" s="545"/>
      <c r="G11" s="545"/>
      <c r="H11" s="545"/>
      <c r="I11" s="545"/>
      <c r="J11" s="545"/>
      <c r="K11" s="545"/>
      <c r="L11" s="545"/>
      <c r="M11" s="545"/>
      <c r="N11" s="545"/>
      <c r="O11" s="545"/>
      <c r="P11" s="545"/>
      <c r="Q11" s="545"/>
      <c r="R11" s="545"/>
      <c r="S11" s="545"/>
      <c r="T11" s="545"/>
      <c r="U11" s="545"/>
      <c r="V11" s="545"/>
      <c r="W11" s="545"/>
      <c r="X11" s="545"/>
      <c r="Y11" s="545"/>
      <c r="Z11" s="545"/>
      <c r="AA11" s="545"/>
      <c r="AB11" s="545"/>
      <c r="AC11" s="545"/>
      <c r="AD11" s="545"/>
      <c r="AE11" s="545"/>
      <c r="AF11" s="545"/>
      <c r="AG11" s="545"/>
      <c r="AH11" s="545"/>
      <c r="AI11" s="545"/>
      <c r="AJ11" s="545"/>
      <c r="AK11" s="545"/>
      <c r="AL11" s="545"/>
      <c r="AM11" s="545"/>
      <c r="AN11" s="545"/>
      <c r="AO11" s="545"/>
      <c r="AP11" s="545"/>
      <c r="AQ11" s="545"/>
      <c r="AR11" s="545"/>
      <c r="AS11" s="545"/>
      <c r="AT11" s="545"/>
      <c r="AU11" s="545"/>
      <c r="AV11" s="545"/>
      <c r="AW11" s="545"/>
      <c r="AX11" s="545"/>
      <c r="AY11" s="545"/>
      <c r="AZ11" s="545"/>
      <c r="BA11" s="545"/>
    </row>
    <row r="12" spans="3:53" ht="20.25" customHeight="1">
      <c r="E12" s="548" t="s">
        <v>191</v>
      </c>
      <c r="F12" s="548"/>
      <c r="G12" s="548"/>
      <c r="H12" s="548"/>
      <c r="I12" s="548"/>
      <c r="J12" s="548"/>
      <c r="K12" s="548"/>
      <c r="L12" s="548"/>
      <c r="M12" s="548"/>
      <c r="N12" s="548"/>
      <c r="O12" s="548"/>
      <c r="P12" s="548"/>
      <c r="Q12" s="548"/>
      <c r="R12" s="548"/>
      <c r="S12" s="548"/>
      <c r="T12" s="548"/>
      <c r="U12" s="548"/>
      <c r="V12" s="548"/>
      <c r="W12" s="548"/>
      <c r="X12" s="548"/>
      <c r="Y12" s="548"/>
      <c r="Z12" s="548"/>
      <c r="AA12" s="548"/>
      <c r="AB12" s="548"/>
      <c r="AC12" s="548"/>
      <c r="AD12" s="548"/>
      <c r="AE12" s="548"/>
      <c r="AF12" s="548"/>
      <c r="AG12" s="548"/>
      <c r="AH12" s="548"/>
      <c r="AI12" s="548"/>
      <c r="AJ12" s="548"/>
      <c r="AK12" s="548"/>
      <c r="AL12" s="548"/>
      <c r="AM12" s="548"/>
      <c r="AN12" s="548"/>
      <c r="AO12" s="548"/>
      <c r="AP12" s="548"/>
      <c r="AQ12" s="548"/>
      <c r="AR12" s="548"/>
      <c r="AS12" s="548"/>
      <c r="AT12" s="548"/>
      <c r="AU12" s="548"/>
      <c r="AV12" s="548"/>
      <c r="AW12" s="548"/>
      <c r="AX12" s="548"/>
      <c r="AY12" s="548"/>
      <c r="AZ12" s="548"/>
      <c r="BA12" s="548"/>
    </row>
    <row r="13" spans="3:53" ht="20.25" customHeight="1">
      <c r="E13" s="543" t="s">
        <v>275</v>
      </c>
      <c r="F13" s="543"/>
      <c r="G13" s="543"/>
      <c r="H13" s="543"/>
      <c r="I13" s="543"/>
      <c r="J13" s="543"/>
      <c r="K13" s="543"/>
      <c r="L13" s="543"/>
      <c r="M13" s="543"/>
      <c r="N13" s="543"/>
      <c r="O13" s="543"/>
      <c r="P13" s="543"/>
      <c r="Q13" s="543"/>
      <c r="R13" s="543"/>
      <c r="S13" s="543"/>
      <c r="T13" s="543"/>
      <c r="U13" s="543"/>
      <c r="V13" s="543"/>
      <c r="W13" s="543"/>
      <c r="X13" s="543"/>
      <c r="Y13" s="543"/>
      <c r="Z13" s="543"/>
      <c r="AA13" s="543"/>
      <c r="AB13" s="543"/>
      <c r="AC13" s="543"/>
      <c r="AD13" s="543"/>
      <c r="AE13" s="543"/>
      <c r="AF13" s="543"/>
      <c r="AG13" s="543"/>
      <c r="AH13" s="543"/>
      <c r="AI13" s="543"/>
      <c r="AJ13" s="543"/>
      <c r="AK13" s="543"/>
      <c r="AL13" s="543"/>
      <c r="AM13" s="543"/>
      <c r="AN13" s="543"/>
      <c r="AO13" s="543"/>
      <c r="AP13" s="543"/>
      <c r="AQ13" s="543"/>
      <c r="AR13" s="543"/>
      <c r="AS13" s="543"/>
      <c r="AT13" s="543"/>
      <c r="AU13" s="543"/>
      <c r="AV13" s="543"/>
      <c r="AW13" s="543"/>
      <c r="AX13" s="543"/>
      <c r="AY13" s="543"/>
      <c r="AZ13" s="543"/>
      <c r="BA13" s="543"/>
    </row>
    <row r="14" spans="3:53" ht="20.25" customHeight="1">
      <c r="E14" s="545" t="s">
        <v>276</v>
      </c>
      <c r="F14" s="545"/>
      <c r="G14" s="545"/>
      <c r="H14" s="545"/>
      <c r="I14" s="545"/>
      <c r="J14" s="545"/>
      <c r="K14" s="545"/>
      <c r="L14" s="545"/>
      <c r="M14" s="545"/>
      <c r="N14" s="545"/>
      <c r="O14" s="545"/>
      <c r="P14" s="545"/>
      <c r="Q14" s="545"/>
      <c r="R14" s="545"/>
      <c r="S14" s="545"/>
      <c r="T14" s="545"/>
      <c r="U14" s="545"/>
      <c r="V14" s="545"/>
      <c r="W14" s="545"/>
      <c r="X14" s="545"/>
      <c r="Y14" s="545"/>
      <c r="Z14" s="545"/>
      <c r="AA14" s="545"/>
      <c r="AB14" s="545"/>
      <c r="AC14" s="545"/>
      <c r="AD14" s="545"/>
      <c r="AE14" s="545"/>
      <c r="AF14" s="545"/>
      <c r="AG14" s="545"/>
      <c r="AH14" s="545"/>
      <c r="AI14" s="545"/>
      <c r="AJ14" s="545"/>
      <c r="AK14" s="545"/>
      <c r="AL14" s="545"/>
      <c r="AM14" s="545"/>
      <c r="AN14" s="545"/>
      <c r="AO14" s="545"/>
      <c r="AP14" s="545"/>
      <c r="AQ14" s="545"/>
      <c r="AR14" s="545"/>
      <c r="AS14" s="545"/>
      <c r="AT14" s="545"/>
      <c r="AU14" s="545"/>
      <c r="AV14" s="545"/>
      <c r="AW14" s="545"/>
      <c r="AX14" s="545"/>
      <c r="AY14" s="545"/>
      <c r="AZ14" s="545"/>
      <c r="BA14" s="545"/>
    </row>
    <row r="15" spans="3:53" ht="20.25" customHeight="1">
      <c r="E15" s="545" t="s">
        <v>278</v>
      </c>
      <c r="F15" s="545"/>
      <c r="G15" s="545"/>
      <c r="H15" s="545"/>
      <c r="I15" s="545"/>
      <c r="J15" s="545"/>
      <c r="K15" s="545"/>
      <c r="L15" s="545"/>
      <c r="M15" s="545"/>
      <c r="N15" s="545"/>
      <c r="O15" s="545"/>
      <c r="P15" s="545"/>
      <c r="Q15" s="545"/>
      <c r="R15" s="545"/>
      <c r="S15" s="545"/>
      <c r="T15" s="545"/>
      <c r="U15" s="545"/>
      <c r="V15" s="545"/>
      <c r="W15" s="545"/>
      <c r="X15" s="545"/>
      <c r="Y15" s="545"/>
      <c r="Z15" s="545"/>
      <c r="AA15" s="545"/>
      <c r="AB15" s="545"/>
      <c r="AC15" s="545"/>
      <c r="AD15" s="545"/>
      <c r="AE15" s="545"/>
      <c r="AF15" s="545"/>
      <c r="AG15" s="545"/>
      <c r="AH15" s="545"/>
      <c r="AI15" s="545"/>
      <c r="AJ15" s="545"/>
      <c r="AK15" s="545"/>
      <c r="AL15" s="545"/>
      <c r="AM15" s="545"/>
      <c r="AN15" s="545"/>
      <c r="AO15" s="545"/>
      <c r="AP15" s="545"/>
      <c r="AQ15" s="545"/>
      <c r="AR15" s="545"/>
      <c r="AS15" s="545"/>
      <c r="AT15" s="545"/>
      <c r="AU15" s="545"/>
      <c r="AV15" s="545"/>
      <c r="AW15" s="545"/>
      <c r="AX15" s="545"/>
      <c r="AY15" s="545"/>
      <c r="AZ15" s="545"/>
      <c r="BA15" s="545"/>
    </row>
    <row r="16" spans="3:53" ht="20.25" customHeight="1">
      <c r="E16" s="548" t="s">
        <v>277</v>
      </c>
      <c r="F16" s="548"/>
      <c r="G16" s="548"/>
      <c r="H16" s="548"/>
      <c r="I16" s="548"/>
      <c r="J16" s="548"/>
      <c r="K16" s="548"/>
      <c r="L16" s="548"/>
      <c r="M16" s="548"/>
      <c r="N16" s="548"/>
      <c r="O16" s="548"/>
      <c r="P16" s="548"/>
      <c r="Q16" s="548"/>
      <c r="R16" s="548"/>
      <c r="S16" s="548"/>
      <c r="T16" s="548"/>
      <c r="U16" s="548"/>
      <c r="V16" s="548"/>
      <c r="W16" s="548"/>
      <c r="X16" s="548"/>
      <c r="Y16" s="548"/>
      <c r="Z16" s="548"/>
      <c r="AA16" s="548"/>
      <c r="AB16" s="548"/>
      <c r="AC16" s="548"/>
      <c r="AD16" s="548"/>
      <c r="AE16" s="548"/>
      <c r="AF16" s="548"/>
      <c r="AG16" s="548"/>
      <c r="AH16" s="548"/>
      <c r="AI16" s="548"/>
      <c r="AJ16" s="548"/>
      <c r="AK16" s="548"/>
      <c r="AL16" s="548"/>
      <c r="AM16" s="548"/>
      <c r="AN16" s="548"/>
      <c r="AO16" s="548"/>
      <c r="AP16" s="548"/>
      <c r="AQ16" s="548"/>
      <c r="AR16" s="548"/>
      <c r="AS16" s="548"/>
      <c r="AT16" s="548"/>
      <c r="AU16" s="548"/>
      <c r="AV16" s="548"/>
      <c r="AW16" s="548"/>
      <c r="AX16" s="548"/>
      <c r="AY16" s="548"/>
      <c r="AZ16" s="548"/>
      <c r="BA16" s="548"/>
    </row>
    <row r="17" spans="3:108" ht="20.25" customHeight="1">
      <c r="E17" s="545" t="s">
        <v>194</v>
      </c>
      <c r="F17" s="545"/>
      <c r="G17" s="545"/>
      <c r="H17" s="545"/>
      <c r="I17" s="545"/>
      <c r="J17" s="545"/>
      <c r="K17" s="545"/>
      <c r="L17" s="545"/>
      <c r="M17" s="545"/>
      <c r="N17" s="545"/>
      <c r="O17" s="545"/>
      <c r="P17" s="545"/>
      <c r="Q17" s="545"/>
      <c r="R17" s="545"/>
      <c r="S17" s="545"/>
      <c r="T17" s="545"/>
      <c r="U17" s="545"/>
      <c r="V17" s="545"/>
      <c r="W17" s="545"/>
      <c r="X17" s="545"/>
      <c r="Y17" s="545"/>
      <c r="Z17" s="545"/>
      <c r="AA17" s="545"/>
      <c r="AB17" s="545"/>
      <c r="AC17" s="545"/>
      <c r="AD17" s="545"/>
      <c r="AE17" s="545"/>
      <c r="AF17" s="545"/>
      <c r="AG17" s="545"/>
      <c r="AH17" s="545"/>
      <c r="AI17" s="545"/>
      <c r="AJ17" s="545"/>
      <c r="AK17" s="545"/>
      <c r="AL17" s="545"/>
      <c r="AM17" s="545"/>
      <c r="AN17" s="545"/>
      <c r="AO17" s="545"/>
      <c r="AP17" s="545"/>
      <c r="AQ17" s="545"/>
      <c r="AR17" s="545"/>
      <c r="AS17" s="545"/>
      <c r="AT17" s="545"/>
      <c r="AU17" s="545"/>
      <c r="AV17" s="545"/>
      <c r="AW17" s="545"/>
      <c r="AX17" s="545"/>
      <c r="AY17" s="545"/>
      <c r="AZ17" s="545"/>
      <c r="BA17" s="545"/>
    </row>
    <row r="18" spans="3:108" ht="20.25" customHeight="1">
      <c r="E18" s="545" t="s">
        <v>242</v>
      </c>
      <c r="F18" s="545"/>
      <c r="G18" s="545"/>
      <c r="H18" s="545"/>
      <c r="I18" s="545"/>
      <c r="J18" s="545"/>
      <c r="K18" s="545"/>
      <c r="L18" s="545"/>
      <c r="M18" s="545"/>
      <c r="N18" s="545"/>
      <c r="O18" s="545"/>
      <c r="P18" s="545"/>
      <c r="Q18" s="545"/>
      <c r="R18" s="545"/>
      <c r="S18" s="545"/>
      <c r="T18" s="545"/>
      <c r="U18" s="545"/>
      <c r="V18" s="545"/>
      <c r="W18" s="545"/>
      <c r="X18" s="545"/>
      <c r="Y18" s="545"/>
      <c r="Z18" s="545"/>
      <c r="AA18" s="545"/>
      <c r="AB18" s="545"/>
      <c r="AC18" s="545"/>
      <c r="AD18" s="545"/>
      <c r="AE18" s="545"/>
      <c r="AF18" s="545"/>
      <c r="AG18" s="545"/>
      <c r="AH18" s="545"/>
      <c r="AI18" s="545"/>
      <c r="AJ18" s="545"/>
      <c r="AK18" s="545"/>
      <c r="AL18" s="545"/>
      <c r="AM18" s="545"/>
      <c r="AN18" s="545"/>
      <c r="AO18" s="545"/>
      <c r="AP18" s="545"/>
      <c r="AQ18" s="545"/>
      <c r="AR18" s="545"/>
      <c r="AS18" s="545"/>
      <c r="AT18" s="545"/>
      <c r="AU18" s="545"/>
      <c r="AV18" s="545"/>
      <c r="AW18" s="545"/>
      <c r="AX18" s="545"/>
      <c r="AY18" s="545"/>
      <c r="AZ18" s="545"/>
      <c r="BA18" s="545"/>
    </row>
    <row r="19" spans="3:108" ht="20.25" customHeight="1">
      <c r="E19" s="548" t="s">
        <v>243</v>
      </c>
      <c r="F19" s="548"/>
      <c r="G19" s="548"/>
      <c r="H19" s="548"/>
      <c r="I19" s="548"/>
      <c r="J19" s="548"/>
      <c r="K19" s="548"/>
      <c r="L19" s="548"/>
      <c r="M19" s="548"/>
      <c r="N19" s="548"/>
      <c r="O19" s="548"/>
      <c r="P19" s="548"/>
      <c r="Q19" s="548"/>
      <c r="R19" s="548"/>
      <c r="S19" s="548"/>
      <c r="T19" s="548"/>
      <c r="U19" s="548"/>
      <c r="V19" s="548"/>
      <c r="W19" s="548"/>
      <c r="X19" s="548"/>
      <c r="Y19" s="548"/>
      <c r="Z19" s="548"/>
      <c r="AA19" s="548"/>
      <c r="AB19" s="548"/>
      <c r="AC19" s="548"/>
      <c r="AD19" s="548"/>
      <c r="AE19" s="548"/>
      <c r="AF19" s="548"/>
      <c r="AG19" s="548"/>
      <c r="AH19" s="548"/>
      <c r="AI19" s="548"/>
      <c r="AJ19" s="548"/>
      <c r="AK19" s="548"/>
      <c r="AL19" s="548"/>
      <c r="AM19" s="548"/>
      <c r="AN19" s="548"/>
      <c r="AO19" s="548"/>
      <c r="AP19" s="548"/>
      <c r="AQ19" s="548"/>
      <c r="AR19" s="548"/>
      <c r="AS19" s="548"/>
      <c r="AT19" s="548"/>
      <c r="AU19" s="548"/>
      <c r="AV19" s="548"/>
      <c r="AW19" s="548"/>
      <c r="AX19" s="548"/>
      <c r="AY19" s="548"/>
      <c r="AZ19" s="548"/>
      <c r="BA19" s="548"/>
      <c r="BB19" s="106"/>
    </row>
    <row r="20" spans="3:108" ht="20.25" customHeight="1">
      <c r="E20" s="545" t="s">
        <v>244</v>
      </c>
      <c r="F20" s="545"/>
      <c r="G20" s="545"/>
      <c r="H20" s="545"/>
      <c r="I20" s="545"/>
      <c r="J20" s="545"/>
      <c r="K20" s="545"/>
      <c r="L20" s="545"/>
      <c r="M20" s="545"/>
      <c r="N20" s="545"/>
      <c r="O20" s="545"/>
      <c r="P20" s="545"/>
      <c r="Q20" s="545"/>
      <c r="R20" s="545"/>
      <c r="S20" s="545"/>
      <c r="T20" s="545"/>
      <c r="U20" s="545"/>
      <c r="V20" s="545"/>
      <c r="W20" s="545"/>
      <c r="X20" s="545"/>
      <c r="Y20" s="545"/>
      <c r="Z20" s="545"/>
      <c r="AA20" s="545"/>
      <c r="AB20" s="545"/>
      <c r="AC20" s="545"/>
      <c r="AD20" s="545"/>
      <c r="AE20" s="545"/>
      <c r="AF20" s="545"/>
      <c r="AG20" s="545"/>
      <c r="AH20" s="545"/>
      <c r="AI20" s="545"/>
      <c r="AJ20" s="545"/>
      <c r="AK20" s="545"/>
      <c r="AL20" s="545"/>
      <c r="AM20" s="545"/>
      <c r="AN20" s="545"/>
      <c r="AO20" s="545"/>
      <c r="AP20" s="545"/>
      <c r="AQ20" s="545"/>
      <c r="AR20" s="545"/>
      <c r="AS20" s="545"/>
      <c r="AT20" s="545"/>
      <c r="AU20" s="545"/>
      <c r="AV20" s="545"/>
      <c r="AW20" s="545"/>
      <c r="AX20" s="545"/>
      <c r="AY20" s="545"/>
      <c r="AZ20" s="545"/>
      <c r="BA20" s="545"/>
      <c r="BH20" s="460"/>
      <c r="BI20" s="460"/>
      <c r="BJ20" s="460"/>
      <c r="BK20" s="460"/>
      <c r="BL20" s="460"/>
      <c r="BM20" s="460"/>
      <c r="BN20" s="460"/>
      <c r="BO20" s="460"/>
      <c r="BP20" s="460"/>
      <c r="BQ20" s="460"/>
      <c r="BR20" s="460"/>
      <c r="BS20" s="460"/>
      <c r="BT20" s="460"/>
      <c r="BU20" s="460"/>
      <c r="BV20" s="460"/>
      <c r="BW20" s="460"/>
      <c r="BX20" s="460"/>
      <c r="BY20" s="460"/>
      <c r="BZ20" s="460"/>
      <c r="CA20" s="460"/>
      <c r="CB20" s="460"/>
      <c r="CC20" s="460"/>
      <c r="CD20" s="460"/>
      <c r="CE20" s="460"/>
      <c r="CF20" s="460"/>
      <c r="CG20" s="460"/>
      <c r="CH20" s="460"/>
      <c r="CI20" s="460"/>
      <c r="CJ20" s="460"/>
      <c r="CK20" s="460"/>
      <c r="CL20" s="460"/>
      <c r="CM20" s="460"/>
      <c r="CN20" s="460"/>
      <c r="CO20" s="460"/>
      <c r="CP20" s="460"/>
      <c r="CQ20" s="460"/>
      <c r="CR20" s="460"/>
      <c r="CS20" s="460"/>
      <c r="CT20" s="460"/>
      <c r="CU20" s="460"/>
      <c r="CV20" s="460"/>
      <c r="CW20" s="460"/>
      <c r="CX20" s="460"/>
      <c r="CY20" s="460"/>
      <c r="CZ20" s="460"/>
      <c r="DA20" s="460"/>
      <c r="DB20" s="460"/>
      <c r="DC20" s="460"/>
      <c r="DD20" s="460"/>
    </row>
    <row r="21" spans="3:108" ht="20.25" customHeight="1">
      <c r="E21" s="545" t="s">
        <v>245</v>
      </c>
      <c r="F21" s="545"/>
      <c r="G21" s="545"/>
      <c r="H21" s="545"/>
      <c r="I21" s="545"/>
      <c r="J21" s="545"/>
      <c r="K21" s="545"/>
      <c r="L21" s="545"/>
      <c r="M21" s="545"/>
      <c r="N21" s="545"/>
      <c r="O21" s="545"/>
      <c r="P21" s="545"/>
      <c r="Q21" s="545"/>
      <c r="R21" s="545"/>
      <c r="S21" s="545"/>
      <c r="T21" s="545"/>
      <c r="U21" s="545"/>
      <c r="V21" s="545"/>
      <c r="W21" s="545"/>
      <c r="X21" s="545"/>
      <c r="Y21" s="545"/>
      <c r="Z21" s="545"/>
      <c r="AA21" s="545"/>
      <c r="AB21" s="545"/>
      <c r="AC21" s="545"/>
      <c r="AD21" s="545"/>
      <c r="AE21" s="545"/>
      <c r="AF21" s="545"/>
      <c r="AG21" s="545"/>
      <c r="AH21" s="545"/>
      <c r="AI21" s="545"/>
      <c r="AJ21" s="545"/>
      <c r="AK21" s="545"/>
      <c r="AL21" s="545"/>
      <c r="AM21" s="545"/>
      <c r="AN21" s="545"/>
      <c r="AO21" s="545"/>
      <c r="AP21" s="545"/>
      <c r="AQ21" s="545"/>
      <c r="AR21" s="545"/>
      <c r="AS21" s="545"/>
      <c r="AT21" s="545"/>
      <c r="AU21" s="545"/>
      <c r="AV21" s="545"/>
      <c r="AW21" s="545"/>
      <c r="AX21" s="545"/>
      <c r="AY21" s="545"/>
      <c r="AZ21" s="545"/>
      <c r="BA21" s="545"/>
      <c r="BH21" s="461"/>
      <c r="BI21" s="461"/>
      <c r="BJ21" s="461"/>
      <c r="BK21" s="461"/>
      <c r="BL21" s="461"/>
      <c r="BM21" s="461"/>
      <c r="BN21" s="461"/>
      <c r="BO21" s="461"/>
      <c r="BP21" s="461"/>
      <c r="BQ21" s="461"/>
      <c r="BR21" s="461"/>
      <c r="BS21" s="461"/>
      <c r="BT21" s="461"/>
      <c r="BU21" s="461"/>
      <c r="BV21" s="461"/>
      <c r="BW21" s="461"/>
      <c r="BX21" s="461"/>
      <c r="BY21" s="461"/>
      <c r="BZ21" s="461"/>
      <c r="CA21" s="461"/>
      <c r="CB21" s="461"/>
      <c r="CC21" s="461"/>
      <c r="CD21" s="461"/>
      <c r="CE21" s="461"/>
      <c r="CF21" s="461"/>
      <c r="CG21" s="461"/>
      <c r="CH21" s="461"/>
      <c r="CI21" s="461"/>
      <c r="CJ21" s="461"/>
      <c r="CK21" s="461"/>
      <c r="CL21" s="461"/>
      <c r="CM21" s="461"/>
      <c r="CN21" s="461"/>
      <c r="CO21" s="461"/>
      <c r="CP21" s="461"/>
      <c r="CQ21" s="461"/>
      <c r="CR21" s="461"/>
      <c r="CS21" s="461"/>
      <c r="CT21" s="461"/>
      <c r="CU21" s="461"/>
      <c r="CV21" s="461"/>
      <c r="CW21" s="461"/>
      <c r="CX21" s="461"/>
      <c r="CY21" s="461"/>
      <c r="CZ21" s="461"/>
      <c r="DA21" s="461"/>
      <c r="DB21" s="461"/>
      <c r="DC21" s="461"/>
      <c r="DD21" s="461"/>
    </row>
    <row r="22" spans="3:108" ht="20.25" customHeight="1">
      <c r="E22" s="546" t="s">
        <v>246</v>
      </c>
      <c r="F22" s="546"/>
      <c r="G22" s="546"/>
      <c r="H22" s="546"/>
      <c r="I22" s="546"/>
      <c r="J22" s="546"/>
      <c r="K22" s="546"/>
      <c r="L22" s="546"/>
      <c r="M22" s="546"/>
      <c r="N22" s="546"/>
      <c r="O22" s="546"/>
      <c r="P22" s="546"/>
      <c r="Q22" s="546"/>
      <c r="R22" s="546"/>
      <c r="S22" s="546"/>
      <c r="T22" s="546"/>
      <c r="U22" s="546"/>
      <c r="V22" s="546"/>
      <c r="W22" s="546"/>
      <c r="X22" s="546"/>
      <c r="Y22" s="546"/>
      <c r="Z22" s="546"/>
      <c r="AA22" s="546"/>
      <c r="AB22" s="546"/>
      <c r="AC22" s="546"/>
      <c r="AD22" s="546"/>
      <c r="AE22" s="546"/>
      <c r="AF22" s="546"/>
      <c r="AG22" s="546"/>
      <c r="AH22" s="546"/>
      <c r="AI22" s="546"/>
      <c r="AJ22" s="546"/>
      <c r="AK22" s="546"/>
      <c r="AL22" s="546"/>
      <c r="AM22" s="546"/>
      <c r="AN22" s="546"/>
      <c r="AO22" s="546"/>
      <c r="AP22" s="546"/>
      <c r="AQ22" s="546"/>
      <c r="AR22" s="546"/>
      <c r="AS22" s="546"/>
      <c r="AT22" s="546"/>
      <c r="AU22" s="546"/>
      <c r="AV22" s="546"/>
      <c r="AW22" s="546"/>
      <c r="AX22" s="546"/>
      <c r="AY22" s="546"/>
      <c r="AZ22" s="546"/>
      <c r="BA22" s="546"/>
    </row>
    <row r="23" spans="3:108" ht="20.25" customHeight="1">
      <c r="E23" s="545"/>
      <c r="F23" s="545"/>
      <c r="G23" s="545"/>
      <c r="H23" s="545"/>
      <c r="I23" s="545"/>
      <c r="J23" s="545"/>
      <c r="K23" s="545"/>
      <c r="L23" s="545"/>
      <c r="M23" s="545"/>
      <c r="N23" s="545"/>
      <c r="O23" s="545"/>
      <c r="P23" s="545"/>
      <c r="Q23" s="545"/>
      <c r="R23" s="545"/>
      <c r="S23" s="545"/>
      <c r="T23" s="545"/>
      <c r="U23" s="545"/>
      <c r="V23" s="545"/>
      <c r="W23" s="545"/>
      <c r="X23" s="545"/>
      <c r="Y23" s="545"/>
      <c r="Z23" s="545"/>
      <c r="AA23" s="545"/>
      <c r="AB23" s="545"/>
      <c r="AC23" s="545"/>
      <c r="AD23" s="545"/>
      <c r="AE23" s="545"/>
      <c r="AF23" s="545"/>
      <c r="AG23" s="545"/>
      <c r="AH23" s="545"/>
      <c r="AI23" s="545"/>
      <c r="AJ23" s="545"/>
      <c r="AK23" s="545"/>
      <c r="AL23" s="545"/>
      <c r="AM23" s="545"/>
      <c r="AN23" s="545"/>
      <c r="AO23" s="545"/>
      <c r="AP23" s="545"/>
      <c r="AQ23" s="545"/>
      <c r="AR23" s="545"/>
      <c r="AS23" s="545"/>
      <c r="AT23" s="545"/>
      <c r="AU23" s="545"/>
      <c r="AV23" s="545"/>
      <c r="AW23" s="545"/>
      <c r="AX23" s="545"/>
      <c r="AY23" s="545"/>
      <c r="AZ23" s="545"/>
      <c r="BA23" s="545"/>
    </row>
    <row r="24" spans="3:108" ht="20.25" customHeight="1">
      <c r="E24" s="546"/>
      <c r="F24" s="546"/>
      <c r="G24" s="546"/>
      <c r="H24" s="546"/>
      <c r="I24" s="546"/>
      <c r="J24" s="546"/>
      <c r="K24" s="546"/>
      <c r="L24" s="546"/>
      <c r="M24" s="546"/>
      <c r="N24" s="546"/>
      <c r="O24" s="546"/>
      <c r="P24" s="546"/>
      <c r="Q24" s="546"/>
      <c r="R24" s="546"/>
      <c r="S24" s="546"/>
      <c r="T24" s="546"/>
      <c r="U24" s="546"/>
      <c r="V24" s="546"/>
      <c r="W24" s="546"/>
      <c r="X24" s="546"/>
      <c r="Y24" s="546"/>
      <c r="Z24" s="546"/>
      <c r="AA24" s="546"/>
      <c r="AB24" s="546"/>
      <c r="AC24" s="546"/>
      <c r="AD24" s="546"/>
      <c r="AE24" s="546"/>
      <c r="AF24" s="546"/>
      <c r="AG24" s="546"/>
      <c r="AH24" s="546"/>
      <c r="AI24" s="546"/>
      <c r="AJ24" s="546"/>
      <c r="AK24" s="546"/>
      <c r="AL24" s="546"/>
      <c r="AM24" s="546"/>
      <c r="AN24" s="546"/>
      <c r="AO24" s="546"/>
      <c r="AP24" s="546"/>
      <c r="AQ24" s="546"/>
      <c r="AR24" s="546"/>
      <c r="AS24" s="546"/>
      <c r="AT24" s="546"/>
      <c r="AU24" s="546"/>
      <c r="AV24" s="546"/>
      <c r="AW24" s="546"/>
      <c r="AX24" s="546"/>
      <c r="AY24" s="546"/>
      <c r="AZ24" s="546"/>
      <c r="BA24" s="546"/>
    </row>
    <row r="25" spans="3:108" ht="11.25" customHeight="1"/>
    <row r="26" spans="3:108" ht="22.5" customHeight="1">
      <c r="C26" s="15" t="s">
        <v>176</v>
      </c>
      <c r="D26" s="70"/>
      <c r="E26" s="70"/>
      <c r="F26" s="15"/>
      <c r="G26" s="15"/>
      <c r="H26" s="15"/>
      <c r="I26" s="70"/>
      <c r="J26" s="70"/>
      <c r="K26" s="70"/>
      <c r="L26" s="70"/>
      <c r="M26" s="70"/>
      <c r="N26" s="15"/>
      <c r="O26" s="15"/>
      <c r="P26" s="15"/>
      <c r="Q26" s="15"/>
      <c r="R26" s="15"/>
      <c r="S26" s="15"/>
      <c r="T26" s="15"/>
      <c r="U26" s="15"/>
      <c r="V26" s="15"/>
      <c r="W26" s="15"/>
      <c r="X26" s="15"/>
      <c r="Y26" s="15"/>
      <c r="Z26" s="15"/>
      <c r="AA26" s="15"/>
      <c r="AB26" s="15"/>
      <c r="AC26" s="15"/>
      <c r="AD26" s="15"/>
      <c r="AE26" s="15"/>
      <c r="AF26" s="15"/>
      <c r="AG26" s="1"/>
      <c r="AH26" s="1"/>
      <c r="AI26" s="1"/>
      <c r="AJ26" s="551" t="s">
        <v>129</v>
      </c>
      <c r="AK26" s="551"/>
      <c r="AL26" s="551"/>
      <c r="AM26" s="551"/>
      <c r="AN26" s="551"/>
      <c r="AO26" s="551"/>
      <c r="AP26" s="551"/>
      <c r="AQ26" s="551"/>
      <c r="AR26" s="551"/>
      <c r="AS26" s="551"/>
      <c r="AT26" s="551"/>
      <c r="AU26" s="551"/>
      <c r="AV26" s="551"/>
      <c r="AW26" s="551"/>
      <c r="AX26" s="551"/>
      <c r="AY26" s="551"/>
      <c r="AZ26" s="551"/>
    </row>
    <row r="27" spans="3:108" ht="15" customHeight="1">
      <c r="C27" s="552" t="s">
        <v>12</v>
      </c>
      <c r="D27" s="553"/>
      <c r="E27" s="553"/>
      <c r="F27" s="553"/>
      <c r="G27" s="553"/>
      <c r="H27" s="553"/>
      <c r="I27" s="553"/>
      <c r="J27" s="553"/>
      <c r="K27" s="553"/>
      <c r="L27" s="553"/>
      <c r="M27" s="553"/>
      <c r="N27" s="553"/>
      <c r="O27" s="553"/>
      <c r="P27" s="553"/>
      <c r="Q27" s="553"/>
      <c r="R27" s="554"/>
      <c r="S27" s="516" t="s">
        <v>14</v>
      </c>
      <c r="T27" s="517"/>
      <c r="U27" s="517"/>
      <c r="V27" s="517"/>
      <c r="W27" s="61"/>
      <c r="X27" s="61"/>
      <c r="Y27" s="61"/>
      <c r="Z27" s="61"/>
      <c r="AA27" s="523" t="s">
        <v>15</v>
      </c>
      <c r="AB27" s="517"/>
      <c r="AC27" s="517"/>
      <c r="AD27" s="517"/>
      <c r="AE27" s="62"/>
      <c r="AF27" s="61"/>
      <c r="AG27" s="61"/>
      <c r="AH27" s="63"/>
      <c r="AI27" s="102" t="s">
        <v>224</v>
      </c>
      <c r="AJ27" s="64"/>
      <c r="AK27" s="64"/>
      <c r="AL27" s="64"/>
      <c r="AM27" s="64"/>
      <c r="AN27" s="64"/>
      <c r="AO27" s="64"/>
      <c r="AP27" s="65"/>
      <c r="AQ27" s="527" t="s">
        <v>200</v>
      </c>
      <c r="AR27" s="528"/>
      <c r="AS27" s="528"/>
      <c r="AT27" s="528"/>
      <c r="AU27" s="529"/>
      <c r="AV27" s="523" t="s">
        <v>21</v>
      </c>
      <c r="AW27" s="517"/>
      <c r="AX27" s="517"/>
      <c r="AY27" s="517"/>
      <c r="AZ27" s="524"/>
    </row>
    <row r="28" spans="3:108" ht="15" customHeight="1">
      <c r="C28" s="555"/>
      <c r="D28" s="165"/>
      <c r="E28" s="165"/>
      <c r="F28" s="165"/>
      <c r="G28" s="165"/>
      <c r="H28" s="165"/>
      <c r="I28" s="165"/>
      <c r="J28" s="165"/>
      <c r="K28" s="165"/>
      <c r="L28" s="165"/>
      <c r="M28" s="165"/>
      <c r="N28" s="165"/>
      <c r="O28" s="165"/>
      <c r="P28" s="165"/>
      <c r="Q28" s="165"/>
      <c r="R28" s="556"/>
      <c r="S28" s="518"/>
      <c r="T28" s="519"/>
      <c r="U28" s="519"/>
      <c r="V28" s="519"/>
      <c r="W28" s="531" t="s">
        <v>16</v>
      </c>
      <c r="X28" s="532"/>
      <c r="Y28" s="532"/>
      <c r="Z28" s="541"/>
      <c r="AA28" s="525"/>
      <c r="AB28" s="519"/>
      <c r="AC28" s="519"/>
      <c r="AD28" s="519"/>
      <c r="AE28" s="531" t="s">
        <v>16</v>
      </c>
      <c r="AF28" s="532"/>
      <c r="AG28" s="532"/>
      <c r="AH28" s="541"/>
      <c r="AI28" s="66" t="s">
        <v>18</v>
      </c>
      <c r="AJ28" s="67"/>
      <c r="AK28" s="67"/>
      <c r="AL28" s="68"/>
      <c r="AM28" s="531" t="s">
        <v>16</v>
      </c>
      <c r="AN28" s="532"/>
      <c r="AO28" s="532"/>
      <c r="AP28" s="533"/>
      <c r="AQ28" s="518" t="s">
        <v>19</v>
      </c>
      <c r="AR28" s="519"/>
      <c r="AS28" s="519"/>
      <c r="AT28" s="519"/>
      <c r="AU28" s="530"/>
      <c r="AV28" s="525" t="s">
        <v>20</v>
      </c>
      <c r="AW28" s="519"/>
      <c r="AX28" s="519"/>
      <c r="AY28" s="519"/>
      <c r="AZ28" s="526"/>
      <c r="BH28" s="96"/>
    </row>
    <row r="29" spans="3:108" ht="15" customHeight="1">
      <c r="C29" s="71" t="s">
        <v>31</v>
      </c>
      <c r="D29" s="72"/>
      <c r="E29" s="72"/>
      <c r="F29" s="72"/>
      <c r="G29" s="72"/>
      <c r="H29" s="72"/>
      <c r="I29" s="72"/>
      <c r="J29" s="72"/>
      <c r="K29" s="72"/>
      <c r="L29" s="72"/>
      <c r="M29" s="72"/>
      <c r="N29" s="72"/>
      <c r="O29" s="72"/>
      <c r="P29" s="72"/>
      <c r="Q29" s="72"/>
      <c r="R29" s="73"/>
      <c r="S29" s="468">
        <v>30711.328000000001</v>
      </c>
      <c r="T29" s="469"/>
      <c r="U29" s="469"/>
      <c r="V29" s="470"/>
      <c r="W29" s="538">
        <v>100</v>
      </c>
      <c r="X29" s="539"/>
      <c r="Y29" s="539"/>
      <c r="Z29" s="540"/>
      <c r="AA29" s="481">
        <v>1474.5329999999999</v>
      </c>
      <c r="AB29" s="469"/>
      <c r="AC29" s="469"/>
      <c r="AD29" s="470"/>
      <c r="AE29" s="513">
        <v>100</v>
      </c>
      <c r="AF29" s="514"/>
      <c r="AG29" s="514"/>
      <c r="AH29" s="534"/>
      <c r="AI29" s="482">
        <v>32186</v>
      </c>
      <c r="AJ29" s="483"/>
      <c r="AK29" s="483"/>
      <c r="AL29" s="484"/>
      <c r="AM29" s="520">
        <v>100</v>
      </c>
      <c r="AN29" s="521"/>
      <c r="AO29" s="521"/>
      <c r="AP29" s="522"/>
      <c r="AQ29" s="485">
        <v>31953</v>
      </c>
      <c r="AR29" s="486"/>
      <c r="AS29" s="486"/>
      <c r="AT29" s="486"/>
      <c r="AU29" s="487"/>
      <c r="AV29" s="513">
        <v>100.7</v>
      </c>
      <c r="AW29" s="514"/>
      <c r="AX29" s="514"/>
      <c r="AY29" s="514"/>
      <c r="AZ29" s="515"/>
      <c r="BH29" s="97"/>
      <c r="BK29" s="114"/>
    </row>
    <row r="30" spans="3:108" ht="15" customHeight="1">
      <c r="C30" s="557" t="s">
        <v>13</v>
      </c>
      <c r="D30" s="74" t="s">
        <v>32</v>
      </c>
      <c r="E30" s="75"/>
      <c r="F30" s="75"/>
      <c r="G30" s="75"/>
      <c r="H30" s="75"/>
      <c r="I30" s="75"/>
      <c r="J30" s="75"/>
      <c r="K30" s="75"/>
      <c r="L30" s="75"/>
      <c r="M30" s="75"/>
      <c r="N30" s="75"/>
      <c r="O30" s="75"/>
      <c r="P30" s="75"/>
      <c r="Q30" s="75"/>
      <c r="R30" s="76"/>
      <c r="S30" s="474">
        <v>20886.2</v>
      </c>
      <c r="T30" s="475"/>
      <c r="U30" s="475"/>
      <c r="V30" s="476"/>
      <c r="W30" s="535">
        <v>68</v>
      </c>
      <c r="X30" s="536"/>
      <c r="Y30" s="536"/>
      <c r="Z30" s="537"/>
      <c r="AA30" s="477">
        <v>1020</v>
      </c>
      <c r="AB30" s="475"/>
      <c r="AC30" s="475"/>
      <c r="AD30" s="476"/>
      <c r="AE30" s="478">
        <v>69.2</v>
      </c>
      <c r="AF30" s="479"/>
      <c r="AG30" s="479"/>
      <c r="AH30" s="480"/>
      <c r="AI30" s="497">
        <v>21906</v>
      </c>
      <c r="AJ30" s="498"/>
      <c r="AK30" s="498"/>
      <c r="AL30" s="499"/>
      <c r="AM30" s="488">
        <v>68.099999999999994</v>
      </c>
      <c r="AN30" s="489"/>
      <c r="AO30" s="489"/>
      <c r="AP30" s="490"/>
      <c r="AQ30" s="494">
        <v>21410</v>
      </c>
      <c r="AR30" s="495"/>
      <c r="AS30" s="495"/>
      <c r="AT30" s="495"/>
      <c r="AU30" s="496"/>
      <c r="AV30" s="478">
        <v>102.3</v>
      </c>
      <c r="AW30" s="479"/>
      <c r="AX30" s="479"/>
      <c r="AY30" s="479"/>
      <c r="AZ30" s="506"/>
      <c r="BK30" s="114"/>
    </row>
    <row r="31" spans="3:108" ht="15" customHeight="1">
      <c r="C31" s="558"/>
      <c r="D31" s="74" t="s">
        <v>33</v>
      </c>
      <c r="E31" s="75"/>
      <c r="F31" s="75"/>
      <c r="G31" s="75"/>
      <c r="H31" s="75"/>
      <c r="I31" s="75"/>
      <c r="J31" s="75"/>
      <c r="K31" s="75"/>
      <c r="L31" s="75"/>
      <c r="M31" s="75"/>
      <c r="N31" s="75"/>
      <c r="O31" s="75"/>
      <c r="P31" s="75"/>
      <c r="Q31" s="75"/>
      <c r="R31" s="76"/>
      <c r="S31" s="474">
        <v>2720.75</v>
      </c>
      <c r="T31" s="475"/>
      <c r="U31" s="475"/>
      <c r="V31" s="476"/>
      <c r="W31" s="535">
        <v>8.9</v>
      </c>
      <c r="X31" s="536"/>
      <c r="Y31" s="536"/>
      <c r="Z31" s="537"/>
      <c r="AA31" s="477">
        <v>30.962</v>
      </c>
      <c r="AB31" s="475"/>
      <c r="AC31" s="475"/>
      <c r="AD31" s="476"/>
      <c r="AE31" s="478">
        <v>2.1</v>
      </c>
      <c r="AF31" s="479"/>
      <c r="AG31" s="479"/>
      <c r="AH31" s="480"/>
      <c r="AI31" s="497">
        <v>2752</v>
      </c>
      <c r="AJ31" s="498"/>
      <c r="AK31" s="498"/>
      <c r="AL31" s="499"/>
      <c r="AM31" s="488">
        <v>8.6</v>
      </c>
      <c r="AN31" s="489"/>
      <c r="AO31" s="489"/>
      <c r="AP31" s="490"/>
      <c r="AQ31" s="494">
        <v>2687</v>
      </c>
      <c r="AR31" s="495"/>
      <c r="AS31" s="495"/>
      <c r="AT31" s="495"/>
      <c r="AU31" s="496"/>
      <c r="AV31" s="478">
        <v>102.4</v>
      </c>
      <c r="AW31" s="479"/>
      <c r="AX31" s="479"/>
      <c r="AY31" s="479"/>
      <c r="AZ31" s="506"/>
      <c r="BK31" s="114"/>
    </row>
    <row r="32" spans="3:108" ht="15" customHeight="1">
      <c r="C32" s="558"/>
      <c r="D32" s="74" t="s">
        <v>34</v>
      </c>
      <c r="E32" s="75"/>
      <c r="F32" s="75"/>
      <c r="G32" s="75"/>
      <c r="H32" s="75"/>
      <c r="I32" s="75"/>
      <c r="J32" s="75"/>
      <c r="K32" s="75"/>
      <c r="L32" s="75"/>
      <c r="M32" s="75"/>
      <c r="N32" s="75"/>
      <c r="O32" s="75"/>
      <c r="P32" s="75"/>
      <c r="Q32" s="75"/>
      <c r="R32" s="76"/>
      <c r="S32" s="474">
        <v>2097.25</v>
      </c>
      <c r="T32" s="475"/>
      <c r="U32" s="475"/>
      <c r="V32" s="476"/>
      <c r="W32" s="535">
        <v>6.8</v>
      </c>
      <c r="X32" s="536"/>
      <c r="Y32" s="536"/>
      <c r="Z32" s="537"/>
      <c r="AA32" s="477">
        <v>318.30500000000001</v>
      </c>
      <c r="AB32" s="475"/>
      <c r="AC32" s="475"/>
      <c r="AD32" s="476"/>
      <c r="AE32" s="478">
        <v>21.6</v>
      </c>
      <c r="AF32" s="479"/>
      <c r="AG32" s="479"/>
      <c r="AH32" s="480"/>
      <c r="AI32" s="497">
        <v>2416</v>
      </c>
      <c r="AJ32" s="498"/>
      <c r="AK32" s="498"/>
      <c r="AL32" s="499"/>
      <c r="AM32" s="488">
        <v>7.5</v>
      </c>
      <c r="AN32" s="489"/>
      <c r="AO32" s="489"/>
      <c r="AP32" s="490"/>
      <c r="AQ32" s="494">
        <v>2350</v>
      </c>
      <c r="AR32" s="495"/>
      <c r="AS32" s="495"/>
      <c r="AT32" s="495"/>
      <c r="AU32" s="496"/>
      <c r="AV32" s="478">
        <v>102.8</v>
      </c>
      <c r="AW32" s="479"/>
      <c r="AX32" s="479"/>
      <c r="AY32" s="479"/>
      <c r="AZ32" s="506"/>
      <c r="BK32" s="114"/>
    </row>
    <row r="33" spans="3:67" ht="15" customHeight="1">
      <c r="C33" s="558"/>
      <c r="D33" s="74" t="s">
        <v>35</v>
      </c>
      <c r="E33" s="75"/>
      <c r="F33" s="75"/>
      <c r="G33" s="75"/>
      <c r="H33" s="75"/>
      <c r="I33" s="75"/>
      <c r="J33" s="75"/>
      <c r="K33" s="75"/>
      <c r="L33" s="75"/>
      <c r="M33" s="75"/>
      <c r="N33" s="75"/>
      <c r="O33" s="75"/>
      <c r="P33" s="75"/>
      <c r="Q33" s="75"/>
      <c r="R33" s="76"/>
      <c r="S33" s="474">
        <v>2686.0450000000001</v>
      </c>
      <c r="T33" s="475"/>
      <c r="U33" s="475"/>
      <c r="V33" s="476"/>
      <c r="W33" s="535">
        <v>8.6999999999999993</v>
      </c>
      <c r="X33" s="536"/>
      <c r="Y33" s="536"/>
      <c r="Z33" s="537"/>
      <c r="AA33" s="477">
        <v>0</v>
      </c>
      <c r="AB33" s="475"/>
      <c r="AC33" s="475"/>
      <c r="AD33" s="476"/>
      <c r="AE33" s="478">
        <v>0</v>
      </c>
      <c r="AF33" s="479"/>
      <c r="AG33" s="479"/>
      <c r="AH33" s="480"/>
      <c r="AI33" s="497">
        <v>2686</v>
      </c>
      <c r="AJ33" s="498"/>
      <c r="AK33" s="498"/>
      <c r="AL33" s="499"/>
      <c r="AM33" s="488">
        <v>8.3000000000000007</v>
      </c>
      <c r="AN33" s="489"/>
      <c r="AO33" s="489"/>
      <c r="AP33" s="490"/>
      <c r="AQ33" s="494">
        <v>2379</v>
      </c>
      <c r="AR33" s="495"/>
      <c r="AS33" s="495"/>
      <c r="AT33" s="495"/>
      <c r="AU33" s="496"/>
      <c r="AV33" s="478">
        <v>112.9</v>
      </c>
      <c r="AW33" s="479"/>
      <c r="AX33" s="479"/>
      <c r="AY33" s="479"/>
      <c r="AZ33" s="506"/>
      <c r="BA33" s="49"/>
      <c r="BB33" s="49"/>
      <c r="BC33" s="49"/>
      <c r="BD33" s="49"/>
      <c r="BE33" s="49"/>
      <c r="BH33" s="97"/>
      <c r="BK33" s="114"/>
    </row>
    <row r="34" spans="3:67" ht="15" customHeight="1">
      <c r="C34" s="559"/>
      <c r="D34" s="74" t="s">
        <v>36</v>
      </c>
      <c r="E34" s="75"/>
      <c r="F34" s="75"/>
      <c r="G34" s="75"/>
      <c r="H34" s="75"/>
      <c r="I34" s="75"/>
      <c r="J34" s="75"/>
      <c r="K34" s="75"/>
      <c r="L34" s="75"/>
      <c r="M34" s="75"/>
      <c r="N34" s="75"/>
      <c r="O34" s="75"/>
      <c r="P34" s="75"/>
      <c r="Q34" s="75"/>
      <c r="R34" s="76"/>
      <c r="S34" s="474">
        <v>2321.0830000000001</v>
      </c>
      <c r="T34" s="475"/>
      <c r="U34" s="475"/>
      <c r="V34" s="476"/>
      <c r="W34" s="535">
        <v>7.6</v>
      </c>
      <c r="X34" s="536"/>
      <c r="Y34" s="536"/>
      <c r="Z34" s="537"/>
      <c r="AA34" s="477">
        <v>105.26600000000001</v>
      </c>
      <c r="AB34" s="475"/>
      <c r="AC34" s="475"/>
      <c r="AD34" s="476"/>
      <c r="AE34" s="478">
        <v>7.1</v>
      </c>
      <c r="AF34" s="479"/>
      <c r="AG34" s="479"/>
      <c r="AH34" s="480"/>
      <c r="AI34" s="497">
        <v>2426</v>
      </c>
      <c r="AJ34" s="498"/>
      <c r="AK34" s="498"/>
      <c r="AL34" s="499"/>
      <c r="AM34" s="488">
        <v>7.5</v>
      </c>
      <c r="AN34" s="489"/>
      <c r="AO34" s="489"/>
      <c r="AP34" s="490"/>
      <c r="AQ34" s="494">
        <v>3127</v>
      </c>
      <c r="AR34" s="495"/>
      <c r="AS34" s="495"/>
      <c r="AT34" s="495"/>
      <c r="AU34" s="496"/>
      <c r="AV34" s="478">
        <v>77.599999999999994</v>
      </c>
      <c r="AW34" s="479"/>
      <c r="AX34" s="479"/>
      <c r="AY34" s="479"/>
      <c r="AZ34" s="506"/>
      <c r="BH34" s="77"/>
      <c r="BI34" s="77"/>
      <c r="BJ34" s="77"/>
      <c r="BK34" s="114"/>
    </row>
    <row r="35" spans="3:67" ht="15" customHeight="1">
      <c r="C35" s="78" t="s">
        <v>37</v>
      </c>
      <c r="D35" s="75"/>
      <c r="E35" s="75"/>
      <c r="F35" s="75"/>
      <c r="G35" s="75"/>
      <c r="H35" s="75"/>
      <c r="I35" s="75"/>
      <c r="J35" s="75"/>
      <c r="K35" s="75"/>
      <c r="L35" s="75"/>
      <c r="M35" s="75"/>
      <c r="N35" s="75"/>
      <c r="O35" s="75"/>
      <c r="P35" s="75"/>
      <c r="Q35" s="75"/>
      <c r="R35" s="76"/>
      <c r="S35" s="474">
        <v>0</v>
      </c>
      <c r="T35" s="475"/>
      <c r="U35" s="475"/>
      <c r="V35" s="475"/>
      <c r="W35" s="475"/>
      <c r="X35" s="475"/>
      <c r="Y35" s="475"/>
      <c r="Z35" s="476"/>
      <c r="AA35" s="477">
        <v>0</v>
      </c>
      <c r="AB35" s="475"/>
      <c r="AC35" s="475"/>
      <c r="AD35" s="475"/>
      <c r="AE35" s="475"/>
      <c r="AF35" s="475"/>
      <c r="AG35" s="475"/>
      <c r="AH35" s="476"/>
      <c r="AI35" s="497">
        <v>0</v>
      </c>
      <c r="AJ35" s="498"/>
      <c r="AK35" s="498"/>
      <c r="AL35" s="498"/>
      <c r="AM35" s="498"/>
      <c r="AN35" s="498"/>
      <c r="AO35" s="498"/>
      <c r="AP35" s="549"/>
      <c r="AQ35" s="494">
        <v>3</v>
      </c>
      <c r="AR35" s="495"/>
      <c r="AS35" s="495"/>
      <c r="AT35" s="495"/>
      <c r="AU35" s="496"/>
      <c r="AV35" s="478">
        <v>0</v>
      </c>
      <c r="AW35" s="479"/>
      <c r="AX35" s="479"/>
      <c r="AY35" s="479"/>
      <c r="AZ35" s="506"/>
      <c r="BH35" s="97"/>
      <c r="BK35" s="77"/>
    </row>
    <row r="36" spans="3:67" ht="15" customHeight="1">
      <c r="C36" s="561" t="s">
        <v>4</v>
      </c>
      <c r="D36" s="562"/>
      <c r="E36" s="562"/>
      <c r="F36" s="562"/>
      <c r="G36" s="562"/>
      <c r="H36" s="562"/>
      <c r="I36" s="562"/>
      <c r="J36" s="562"/>
      <c r="K36" s="562"/>
      <c r="L36" s="562"/>
      <c r="M36" s="562"/>
      <c r="N36" s="562"/>
      <c r="O36" s="562"/>
      <c r="P36" s="562"/>
      <c r="Q36" s="562"/>
      <c r="R36" s="563"/>
      <c r="S36" s="474">
        <v>519.6</v>
      </c>
      <c r="T36" s="475"/>
      <c r="U36" s="475"/>
      <c r="V36" s="475"/>
      <c r="W36" s="475"/>
      <c r="X36" s="475"/>
      <c r="Y36" s="475"/>
      <c r="Z36" s="476"/>
      <c r="AA36" s="477">
        <v>0</v>
      </c>
      <c r="AB36" s="475"/>
      <c r="AC36" s="475"/>
      <c r="AD36" s="475"/>
      <c r="AE36" s="475"/>
      <c r="AF36" s="475"/>
      <c r="AG36" s="475"/>
      <c r="AH36" s="476"/>
      <c r="AI36" s="497">
        <v>520</v>
      </c>
      <c r="AJ36" s="498"/>
      <c r="AK36" s="498"/>
      <c r="AL36" s="498"/>
      <c r="AM36" s="498"/>
      <c r="AN36" s="498"/>
      <c r="AO36" s="498"/>
      <c r="AP36" s="549"/>
      <c r="AQ36" s="494">
        <v>406</v>
      </c>
      <c r="AR36" s="495"/>
      <c r="AS36" s="495"/>
      <c r="AT36" s="495"/>
      <c r="AU36" s="496"/>
      <c r="AV36" s="478">
        <v>128.1</v>
      </c>
      <c r="AW36" s="479"/>
      <c r="AX36" s="479"/>
      <c r="AY36" s="479"/>
      <c r="AZ36" s="506"/>
      <c r="BH36" s="96"/>
      <c r="BK36" s="77"/>
    </row>
    <row r="37" spans="3:67" ht="15" customHeight="1">
      <c r="C37" s="79" t="s">
        <v>38</v>
      </c>
      <c r="D37" s="80"/>
      <c r="E37" s="80"/>
      <c r="F37" s="80"/>
      <c r="G37" s="80"/>
      <c r="H37" s="80"/>
      <c r="I37" s="80"/>
      <c r="J37" s="80"/>
      <c r="K37" s="80"/>
      <c r="L37" s="80"/>
      <c r="M37" s="80"/>
      <c r="N37" s="80"/>
      <c r="O37" s="80"/>
      <c r="P37" s="80"/>
      <c r="Q37" s="80"/>
      <c r="R37" s="80"/>
      <c r="S37" s="462">
        <v>30191.727999999999</v>
      </c>
      <c r="T37" s="463"/>
      <c r="U37" s="463"/>
      <c r="V37" s="463"/>
      <c r="W37" s="463"/>
      <c r="X37" s="463"/>
      <c r="Y37" s="463"/>
      <c r="Z37" s="464"/>
      <c r="AA37" s="566">
        <v>1474.5329999999999</v>
      </c>
      <c r="AB37" s="463"/>
      <c r="AC37" s="463"/>
      <c r="AD37" s="463"/>
      <c r="AE37" s="463"/>
      <c r="AF37" s="463"/>
      <c r="AG37" s="463"/>
      <c r="AH37" s="464"/>
      <c r="AI37" s="503">
        <v>31666</v>
      </c>
      <c r="AJ37" s="504"/>
      <c r="AK37" s="504"/>
      <c r="AL37" s="504"/>
      <c r="AM37" s="504"/>
      <c r="AN37" s="504"/>
      <c r="AO37" s="504"/>
      <c r="AP37" s="505"/>
      <c r="AQ37" s="500">
        <v>31544</v>
      </c>
      <c r="AR37" s="501"/>
      <c r="AS37" s="501"/>
      <c r="AT37" s="501"/>
      <c r="AU37" s="502"/>
      <c r="AV37" s="491">
        <v>100.4</v>
      </c>
      <c r="AW37" s="492"/>
      <c r="AX37" s="492"/>
      <c r="AY37" s="492"/>
      <c r="AZ37" s="493"/>
      <c r="BK37" s="77"/>
    </row>
    <row r="38" spans="3:67" ht="15" customHeight="1">
      <c r="C38" s="33" t="s">
        <v>39</v>
      </c>
      <c r="D38" s="34"/>
      <c r="E38" s="34"/>
      <c r="F38" s="34"/>
      <c r="G38" s="34"/>
      <c r="H38" s="34"/>
      <c r="I38" s="34"/>
      <c r="J38" s="34"/>
      <c r="K38" s="34"/>
      <c r="L38" s="34"/>
      <c r="M38" s="34"/>
      <c r="N38" s="34"/>
      <c r="O38" s="34"/>
      <c r="P38" s="34"/>
      <c r="Q38" s="34"/>
      <c r="R38" s="34"/>
      <c r="S38" s="468">
        <v>91814.410999999993</v>
      </c>
      <c r="T38" s="469"/>
      <c r="U38" s="469"/>
      <c r="V38" s="470"/>
      <c r="W38" s="465">
        <v>100</v>
      </c>
      <c r="X38" s="466"/>
      <c r="Y38" s="466"/>
      <c r="Z38" s="467"/>
      <c r="AA38" s="481">
        <v>17246.616999999998</v>
      </c>
      <c r="AB38" s="469"/>
      <c r="AC38" s="469"/>
      <c r="AD38" s="470"/>
      <c r="AE38" s="513">
        <v>100</v>
      </c>
      <c r="AF38" s="514"/>
      <c r="AG38" s="514"/>
      <c r="AH38" s="534"/>
      <c r="AI38" s="482">
        <v>109061</v>
      </c>
      <c r="AJ38" s="483"/>
      <c r="AK38" s="483"/>
      <c r="AL38" s="484"/>
      <c r="AM38" s="520">
        <v>100</v>
      </c>
      <c r="AN38" s="521"/>
      <c r="AO38" s="521"/>
      <c r="AP38" s="522"/>
      <c r="AQ38" s="485">
        <v>119618</v>
      </c>
      <c r="AR38" s="486"/>
      <c r="AS38" s="486"/>
      <c r="AT38" s="486"/>
      <c r="AU38" s="487"/>
      <c r="AV38" s="513">
        <v>91.2</v>
      </c>
      <c r="AW38" s="514"/>
      <c r="AX38" s="514"/>
      <c r="AY38" s="514"/>
      <c r="AZ38" s="515"/>
      <c r="BH38" s="103"/>
      <c r="BI38" s="104"/>
      <c r="BJ38" s="104"/>
      <c r="BK38" s="114"/>
      <c r="BL38" s="104"/>
      <c r="BM38" s="104"/>
    </row>
    <row r="39" spans="3:67" ht="15" customHeight="1">
      <c r="C39" s="557" t="s">
        <v>13</v>
      </c>
      <c r="D39" s="74" t="s">
        <v>40</v>
      </c>
      <c r="E39" s="75"/>
      <c r="F39" s="75"/>
      <c r="G39" s="75"/>
      <c r="H39" s="75"/>
      <c r="I39" s="75"/>
      <c r="J39" s="75"/>
      <c r="K39" s="75"/>
      <c r="L39" s="75"/>
      <c r="M39" s="75"/>
      <c r="N39" s="75"/>
      <c r="O39" s="75"/>
      <c r="P39" s="75"/>
      <c r="Q39" s="75"/>
      <c r="R39" s="76"/>
      <c r="S39" s="474">
        <v>2661.4259999999999</v>
      </c>
      <c r="T39" s="475"/>
      <c r="U39" s="475"/>
      <c r="V39" s="476"/>
      <c r="W39" s="471">
        <v>2.9</v>
      </c>
      <c r="X39" s="472"/>
      <c r="Y39" s="472"/>
      <c r="Z39" s="473"/>
      <c r="AA39" s="477">
        <v>96.825000000000003</v>
      </c>
      <c r="AB39" s="475"/>
      <c r="AC39" s="475"/>
      <c r="AD39" s="476"/>
      <c r="AE39" s="478">
        <v>0.6</v>
      </c>
      <c r="AF39" s="479"/>
      <c r="AG39" s="479"/>
      <c r="AH39" s="480"/>
      <c r="AI39" s="497">
        <v>2758</v>
      </c>
      <c r="AJ39" s="498"/>
      <c r="AK39" s="498"/>
      <c r="AL39" s="499"/>
      <c r="AM39" s="488">
        <v>2.5</v>
      </c>
      <c r="AN39" s="489"/>
      <c r="AO39" s="489"/>
      <c r="AP39" s="490"/>
      <c r="AQ39" s="494">
        <v>6000</v>
      </c>
      <c r="AR39" s="495"/>
      <c r="AS39" s="495"/>
      <c r="AT39" s="495"/>
      <c r="AU39" s="496"/>
      <c r="AV39" s="478">
        <v>46</v>
      </c>
      <c r="AW39" s="479"/>
      <c r="AX39" s="479"/>
      <c r="AY39" s="479"/>
      <c r="AZ39" s="506"/>
      <c r="BH39" s="103"/>
      <c r="BI39" s="104"/>
      <c r="BJ39" s="104"/>
      <c r="BK39" s="114"/>
      <c r="BL39" s="104"/>
      <c r="BM39" s="104"/>
      <c r="BN39" s="104"/>
      <c r="BO39" s="104"/>
    </row>
    <row r="40" spans="3:67" ht="15" customHeight="1">
      <c r="C40" s="558"/>
      <c r="D40" s="74" t="s">
        <v>41</v>
      </c>
      <c r="E40" s="75"/>
      <c r="F40" s="75"/>
      <c r="G40" s="75"/>
      <c r="H40" s="75"/>
      <c r="I40" s="75"/>
      <c r="J40" s="75"/>
      <c r="K40" s="75"/>
      <c r="L40" s="75"/>
      <c r="M40" s="75"/>
      <c r="N40" s="75"/>
      <c r="O40" s="75"/>
      <c r="P40" s="75"/>
      <c r="Q40" s="75"/>
      <c r="R40" s="76"/>
      <c r="S40" s="474">
        <v>63847.678999999996</v>
      </c>
      <c r="T40" s="475"/>
      <c r="U40" s="475"/>
      <c r="V40" s="476"/>
      <c r="W40" s="471">
        <v>69.599999999999994</v>
      </c>
      <c r="X40" s="472"/>
      <c r="Y40" s="472"/>
      <c r="Z40" s="473"/>
      <c r="AA40" s="477">
        <v>12475.57</v>
      </c>
      <c r="AB40" s="475"/>
      <c r="AC40" s="475"/>
      <c r="AD40" s="476"/>
      <c r="AE40" s="478">
        <v>72.3</v>
      </c>
      <c r="AF40" s="479"/>
      <c r="AG40" s="479"/>
      <c r="AH40" s="480"/>
      <c r="AI40" s="497">
        <v>76323</v>
      </c>
      <c r="AJ40" s="498"/>
      <c r="AK40" s="498"/>
      <c r="AL40" s="499"/>
      <c r="AM40" s="488">
        <v>70</v>
      </c>
      <c r="AN40" s="489"/>
      <c r="AO40" s="489"/>
      <c r="AP40" s="490"/>
      <c r="AQ40" s="494">
        <v>82914</v>
      </c>
      <c r="AR40" s="495"/>
      <c r="AS40" s="495"/>
      <c r="AT40" s="495"/>
      <c r="AU40" s="496"/>
      <c r="AV40" s="478">
        <v>92.1</v>
      </c>
      <c r="AW40" s="479"/>
      <c r="AX40" s="479"/>
      <c r="AY40" s="479"/>
      <c r="AZ40" s="506"/>
      <c r="BH40" s="97"/>
      <c r="BK40" s="114"/>
    </row>
    <row r="41" spans="3:67" ht="15" customHeight="1">
      <c r="C41" s="558"/>
      <c r="D41" s="74" t="s">
        <v>42</v>
      </c>
      <c r="E41" s="75"/>
      <c r="F41" s="75"/>
      <c r="G41" s="75"/>
      <c r="H41" s="75"/>
      <c r="I41" s="75"/>
      <c r="J41" s="75"/>
      <c r="K41" s="75"/>
      <c r="L41" s="75"/>
      <c r="M41" s="75"/>
      <c r="N41" s="75"/>
      <c r="O41" s="75"/>
      <c r="P41" s="75"/>
      <c r="Q41" s="75"/>
      <c r="R41" s="76"/>
      <c r="S41" s="474">
        <v>23639.466</v>
      </c>
      <c r="T41" s="475"/>
      <c r="U41" s="475"/>
      <c r="V41" s="476"/>
      <c r="W41" s="471">
        <v>25.7</v>
      </c>
      <c r="X41" s="472"/>
      <c r="Y41" s="472"/>
      <c r="Z41" s="473"/>
      <c r="AA41" s="477">
        <v>4519.3890000000001</v>
      </c>
      <c r="AB41" s="475"/>
      <c r="AC41" s="475"/>
      <c r="AD41" s="476"/>
      <c r="AE41" s="478">
        <v>26.2</v>
      </c>
      <c r="AF41" s="479"/>
      <c r="AG41" s="479"/>
      <c r="AH41" s="480"/>
      <c r="AI41" s="497">
        <v>28159</v>
      </c>
      <c r="AJ41" s="498"/>
      <c r="AK41" s="498"/>
      <c r="AL41" s="499"/>
      <c r="AM41" s="488">
        <v>25.8</v>
      </c>
      <c r="AN41" s="489"/>
      <c r="AO41" s="489"/>
      <c r="AP41" s="490"/>
      <c r="AQ41" s="494">
        <v>27309</v>
      </c>
      <c r="AR41" s="495"/>
      <c r="AS41" s="495"/>
      <c r="AT41" s="495"/>
      <c r="AU41" s="496"/>
      <c r="AV41" s="478">
        <v>103.1</v>
      </c>
      <c r="AW41" s="479"/>
      <c r="AX41" s="479"/>
      <c r="AY41" s="479"/>
      <c r="AZ41" s="506"/>
      <c r="BH41" s="96"/>
      <c r="BK41" s="114"/>
    </row>
    <row r="42" spans="3:67" ht="15" customHeight="1">
      <c r="C42" s="559"/>
      <c r="D42" s="74" t="s">
        <v>36</v>
      </c>
      <c r="E42" s="75"/>
      <c r="F42" s="75"/>
      <c r="G42" s="75"/>
      <c r="H42" s="75"/>
      <c r="I42" s="75"/>
      <c r="J42" s="75"/>
      <c r="K42" s="75"/>
      <c r="L42" s="75"/>
      <c r="M42" s="75"/>
      <c r="N42" s="75"/>
      <c r="O42" s="75"/>
      <c r="P42" s="75"/>
      <c r="Q42" s="75"/>
      <c r="R42" s="76"/>
      <c r="S42" s="474">
        <v>1665.84</v>
      </c>
      <c r="T42" s="475"/>
      <c r="U42" s="475"/>
      <c r="V42" s="476"/>
      <c r="W42" s="471">
        <v>1.8</v>
      </c>
      <c r="X42" s="472"/>
      <c r="Y42" s="472"/>
      <c r="Z42" s="473"/>
      <c r="AA42" s="477">
        <v>154.833</v>
      </c>
      <c r="AB42" s="475"/>
      <c r="AC42" s="475"/>
      <c r="AD42" s="476"/>
      <c r="AE42" s="478">
        <v>0.9</v>
      </c>
      <c r="AF42" s="479"/>
      <c r="AG42" s="479"/>
      <c r="AH42" s="480"/>
      <c r="AI42" s="497">
        <v>1821</v>
      </c>
      <c r="AJ42" s="498"/>
      <c r="AK42" s="498"/>
      <c r="AL42" s="499"/>
      <c r="AM42" s="488">
        <v>1.7</v>
      </c>
      <c r="AN42" s="489"/>
      <c r="AO42" s="489"/>
      <c r="AP42" s="490"/>
      <c r="AQ42" s="494">
        <v>3395</v>
      </c>
      <c r="AR42" s="495"/>
      <c r="AS42" s="495"/>
      <c r="AT42" s="495"/>
      <c r="AU42" s="496"/>
      <c r="AV42" s="478">
        <v>53.6</v>
      </c>
      <c r="AW42" s="479"/>
      <c r="AX42" s="479"/>
      <c r="AY42" s="479"/>
      <c r="AZ42" s="506"/>
      <c r="BH42" s="96"/>
      <c r="BK42" s="114"/>
    </row>
    <row r="43" spans="3:67" ht="15" customHeight="1">
      <c r="C43" s="79" t="s">
        <v>0</v>
      </c>
      <c r="D43" s="80"/>
      <c r="E43" s="80"/>
      <c r="F43" s="80"/>
      <c r="G43" s="80"/>
      <c r="H43" s="80"/>
      <c r="I43" s="80"/>
      <c r="J43" s="80"/>
      <c r="K43" s="80"/>
      <c r="L43" s="80"/>
      <c r="M43" s="80"/>
      <c r="N43" s="80"/>
      <c r="O43" s="80"/>
      <c r="P43" s="80"/>
      <c r="Q43" s="80"/>
      <c r="R43" s="81"/>
      <c r="S43" s="565">
        <v>-61622.682999999997</v>
      </c>
      <c r="T43" s="511"/>
      <c r="U43" s="511"/>
      <c r="V43" s="511"/>
      <c r="W43" s="511"/>
      <c r="X43" s="511"/>
      <c r="Y43" s="511"/>
      <c r="Z43" s="564"/>
      <c r="AA43" s="510">
        <v>-15772.084000000001</v>
      </c>
      <c r="AB43" s="511"/>
      <c r="AC43" s="511"/>
      <c r="AD43" s="511"/>
      <c r="AE43" s="511"/>
      <c r="AF43" s="511"/>
      <c r="AG43" s="511"/>
      <c r="AH43" s="564"/>
      <c r="AI43" s="510">
        <v>-77394.766999999993</v>
      </c>
      <c r="AJ43" s="511"/>
      <c r="AK43" s="511"/>
      <c r="AL43" s="511"/>
      <c r="AM43" s="511"/>
      <c r="AN43" s="511"/>
      <c r="AO43" s="511"/>
      <c r="AP43" s="512"/>
      <c r="AQ43" s="507">
        <v>-88074.683000000005</v>
      </c>
      <c r="AR43" s="508"/>
      <c r="AS43" s="508"/>
      <c r="AT43" s="508"/>
      <c r="AU43" s="509"/>
      <c r="AV43" s="491">
        <v>87.9</v>
      </c>
      <c r="AW43" s="492"/>
      <c r="AX43" s="492"/>
      <c r="AY43" s="492"/>
      <c r="AZ43" s="493"/>
      <c r="BH43" s="97"/>
      <c r="BK43" s="77"/>
    </row>
    <row r="44" spans="3:67" ht="15" customHeight="1">
      <c r="C44" s="1"/>
      <c r="D44" s="560" t="s">
        <v>170</v>
      </c>
      <c r="E44" s="560"/>
      <c r="F44" s="560"/>
      <c r="G44" s="560"/>
      <c r="H44" s="560"/>
      <c r="I44" s="560"/>
      <c r="J44" s="560"/>
      <c r="K44" s="560"/>
      <c r="L44" s="560"/>
      <c r="M44" s="560"/>
      <c r="N44" s="560"/>
      <c r="O44" s="560"/>
      <c r="P44" s="560"/>
      <c r="Q44" s="560"/>
      <c r="R44" s="560"/>
      <c r="S44" s="560"/>
      <c r="T44" s="560"/>
      <c r="U44" s="560"/>
      <c r="V44" s="560"/>
      <c r="W44" s="560"/>
      <c r="X44" s="560"/>
      <c r="Y44" s="560"/>
      <c r="Z44" s="560"/>
      <c r="AA44" s="560"/>
      <c r="AB44" s="560"/>
      <c r="AC44" s="560"/>
      <c r="AD44" s="560"/>
      <c r="AE44" s="560"/>
      <c r="AF44" s="560"/>
      <c r="AG44" s="82"/>
      <c r="AH44" s="82"/>
      <c r="AI44" s="82"/>
      <c r="AJ44" s="82"/>
      <c r="AK44" s="82"/>
      <c r="AL44" s="82"/>
      <c r="AM44" s="82"/>
      <c r="AN44" s="82"/>
      <c r="AO44" s="82"/>
      <c r="AP44" s="82"/>
      <c r="AQ44" s="82"/>
      <c r="AR44" s="82"/>
      <c r="AS44" s="82"/>
      <c r="AT44" s="82"/>
      <c r="AU44" s="82"/>
      <c r="AV44" s="82"/>
      <c r="AW44" s="82"/>
      <c r="AX44" s="82"/>
      <c r="AY44" s="82"/>
      <c r="BH44" s="103"/>
      <c r="BI44" s="104"/>
      <c r="BJ44" s="104"/>
      <c r="BK44" s="104"/>
      <c r="BL44" s="104"/>
    </row>
    <row r="45" spans="3:67" ht="22.5" customHeight="1">
      <c r="D45" s="83"/>
      <c r="E45" s="83"/>
      <c r="F45" s="83"/>
      <c r="G45" s="83"/>
      <c r="H45" s="83"/>
      <c r="I45" s="83"/>
      <c r="J45" s="83"/>
      <c r="K45" s="83"/>
      <c r="L45" s="83"/>
      <c r="M45" s="83"/>
      <c r="N45" s="83"/>
      <c r="O45" s="83"/>
      <c r="P45" s="83"/>
      <c r="Q45" s="83"/>
      <c r="R45" s="83"/>
      <c r="S45" s="83"/>
      <c r="T45" s="83"/>
      <c r="U45" s="83"/>
      <c r="V45" s="83"/>
      <c r="W45" s="83"/>
      <c r="X45" s="83"/>
      <c r="Y45" s="83"/>
      <c r="Z45" s="83"/>
      <c r="AA45" s="83"/>
      <c r="AB45" s="83"/>
      <c r="AC45" s="83"/>
      <c r="AD45" s="83"/>
      <c r="AE45" s="83"/>
      <c r="AF45" s="83"/>
      <c r="AG45" s="83"/>
      <c r="AH45" s="83"/>
      <c r="AI45" s="83"/>
      <c r="AJ45" s="83"/>
      <c r="AK45" s="83"/>
      <c r="AL45" s="83"/>
      <c r="AM45" s="83"/>
      <c r="AN45" s="83"/>
      <c r="AO45" s="83"/>
      <c r="AP45" s="83"/>
      <c r="AQ45" s="83"/>
      <c r="AR45" s="83"/>
      <c r="AS45" s="83"/>
      <c r="AT45" s="83"/>
      <c r="AU45" s="83"/>
      <c r="AV45" s="83"/>
      <c r="AW45" s="83"/>
      <c r="AX45" s="83"/>
      <c r="AY45" s="83"/>
    </row>
  </sheetData>
  <mergeCells count="147">
    <mergeCell ref="C39:C42"/>
    <mergeCell ref="D44:AF44"/>
    <mergeCell ref="C36:R36"/>
    <mergeCell ref="AI33:AL33"/>
    <mergeCell ref="AI34:AL34"/>
    <mergeCell ref="S33:V33"/>
    <mergeCell ref="AA33:AD33"/>
    <mergeCell ref="W33:Z33"/>
    <mergeCell ref="W34:Z34"/>
    <mergeCell ref="S36:Z36"/>
    <mergeCell ref="AE33:AH33"/>
    <mergeCell ref="AA34:AD34"/>
    <mergeCell ref="AE38:AH38"/>
    <mergeCell ref="AA42:AD42"/>
    <mergeCell ref="S42:V42"/>
    <mergeCell ref="AA43:AH43"/>
    <mergeCell ref="S43:Z43"/>
    <mergeCell ref="AE42:AH42"/>
    <mergeCell ref="W42:Z42"/>
    <mergeCell ref="S35:Z35"/>
    <mergeCell ref="C30:C34"/>
    <mergeCell ref="AI36:AP36"/>
    <mergeCell ref="AM38:AP38"/>
    <mergeCell ref="AA37:AH37"/>
    <mergeCell ref="S34:V34"/>
    <mergeCell ref="AI35:AP35"/>
    <mergeCell ref="E6:BA6"/>
    <mergeCell ref="E7:BA7"/>
    <mergeCell ref="E9:BA9"/>
    <mergeCell ref="E14:BA14"/>
    <mergeCell ref="E18:BA18"/>
    <mergeCell ref="E16:BA16"/>
    <mergeCell ref="E15:BA15"/>
    <mergeCell ref="E20:BA20"/>
    <mergeCell ref="E17:BA17"/>
    <mergeCell ref="E19:BA19"/>
    <mergeCell ref="W30:Z30"/>
    <mergeCell ref="W31:Z31"/>
    <mergeCell ref="E21:BA21"/>
    <mergeCell ref="AA29:AD29"/>
    <mergeCell ref="S29:V29"/>
    <mergeCell ref="AA30:AD30"/>
    <mergeCell ref="S30:V30"/>
    <mergeCell ref="AE28:AH28"/>
    <mergeCell ref="AJ26:AZ26"/>
    <mergeCell ref="AV29:AZ29"/>
    <mergeCell ref="AQ29:AU29"/>
    <mergeCell ref="C27:R28"/>
    <mergeCell ref="AA27:AD28"/>
    <mergeCell ref="W28:Z28"/>
    <mergeCell ref="C3:K3"/>
    <mergeCell ref="E13:BA13"/>
    <mergeCell ref="E10:BA10"/>
    <mergeCell ref="E11:BA11"/>
    <mergeCell ref="E4:BA4"/>
    <mergeCell ref="E5:BA5"/>
    <mergeCell ref="E22:BA22"/>
    <mergeCell ref="E8:BA8"/>
    <mergeCell ref="E12:BA12"/>
    <mergeCell ref="E23:BA23"/>
    <mergeCell ref="E24:BA24"/>
    <mergeCell ref="S31:V31"/>
    <mergeCell ref="AM30:AP30"/>
    <mergeCell ref="AI32:AL32"/>
    <mergeCell ref="AI29:AL29"/>
    <mergeCell ref="AI30:AL30"/>
    <mergeCell ref="AM31:AP31"/>
    <mergeCell ref="W32:Z32"/>
    <mergeCell ref="AE31:AH31"/>
    <mergeCell ref="AI31:AL31"/>
    <mergeCell ref="AE32:AH32"/>
    <mergeCell ref="AA31:AD31"/>
    <mergeCell ref="W29:Z29"/>
    <mergeCell ref="AM33:AP33"/>
    <mergeCell ref="S27:V28"/>
    <mergeCell ref="AM29:AP29"/>
    <mergeCell ref="AV35:AZ35"/>
    <mergeCell ref="AQ34:AU34"/>
    <mergeCell ref="AQ35:AU35"/>
    <mergeCell ref="AV27:AZ27"/>
    <mergeCell ref="AV28:AZ28"/>
    <mergeCell ref="AV30:AZ30"/>
    <mergeCell ref="AV31:AZ31"/>
    <mergeCell ref="AV32:AZ32"/>
    <mergeCell ref="AQ27:AU27"/>
    <mergeCell ref="AQ28:AU28"/>
    <mergeCell ref="AV33:AZ33"/>
    <mergeCell ref="AQ33:AU33"/>
    <mergeCell ref="AQ30:AU30"/>
    <mergeCell ref="AQ31:AU31"/>
    <mergeCell ref="AQ32:AU32"/>
    <mergeCell ref="AA32:AD32"/>
    <mergeCell ref="AM28:AP28"/>
    <mergeCell ref="AE29:AH29"/>
    <mergeCell ref="AE30:AH30"/>
    <mergeCell ref="AM32:AP32"/>
    <mergeCell ref="S32:V32"/>
    <mergeCell ref="AV34:AZ34"/>
    <mergeCell ref="AM34:AP34"/>
    <mergeCell ref="AI40:AL40"/>
    <mergeCell ref="AV40:AZ40"/>
    <mergeCell ref="AV41:AZ41"/>
    <mergeCell ref="AQ40:AU40"/>
    <mergeCell ref="AQ41:AU41"/>
    <mergeCell ref="AQ42:AU42"/>
    <mergeCell ref="AV42:AZ42"/>
    <mergeCell ref="AV38:AZ38"/>
    <mergeCell ref="AV37:AZ37"/>
    <mergeCell ref="AM42:AP42"/>
    <mergeCell ref="AM41:AP41"/>
    <mergeCell ref="AI41:AL41"/>
    <mergeCell ref="AI42:AL42"/>
    <mergeCell ref="AM39:AP39"/>
    <mergeCell ref="AV39:AZ39"/>
    <mergeCell ref="AV43:AZ43"/>
    <mergeCell ref="AQ36:AU36"/>
    <mergeCell ref="AI39:AL39"/>
    <mergeCell ref="AQ37:AU37"/>
    <mergeCell ref="AI37:AP37"/>
    <mergeCell ref="AQ39:AU39"/>
    <mergeCell ref="AV36:AZ36"/>
    <mergeCell ref="AQ43:AU43"/>
    <mergeCell ref="AI43:AP43"/>
    <mergeCell ref="BH20:DD20"/>
    <mergeCell ref="BH21:DD21"/>
    <mergeCell ref="S37:Z37"/>
    <mergeCell ref="W38:Z38"/>
    <mergeCell ref="S38:V38"/>
    <mergeCell ref="W41:Z41"/>
    <mergeCell ref="W40:Z40"/>
    <mergeCell ref="S39:V39"/>
    <mergeCell ref="S40:V40"/>
    <mergeCell ref="AA41:AD41"/>
    <mergeCell ref="AE41:AH41"/>
    <mergeCell ref="S41:V41"/>
    <mergeCell ref="AE39:AH39"/>
    <mergeCell ref="W39:Z39"/>
    <mergeCell ref="AA39:AD39"/>
    <mergeCell ref="AA40:AD40"/>
    <mergeCell ref="AE40:AH40"/>
    <mergeCell ref="AA36:AH36"/>
    <mergeCell ref="AA35:AH35"/>
    <mergeCell ref="AE34:AH34"/>
    <mergeCell ref="AA38:AD38"/>
    <mergeCell ref="AI38:AL38"/>
    <mergeCell ref="AQ38:AU38"/>
    <mergeCell ref="AM40:AP40"/>
  </mergeCells>
  <phoneticPr fontId="2"/>
  <printOptions horizontalCentered="1"/>
  <pageMargins left="0.39370078740157483" right="0.86614173228346458" top="0.59055118110236227" bottom="0.78740157480314965" header="0.51181102362204722" footer="0.31496062992125984"/>
  <pageSetup paperSize="9" scale="98" orientation="portrait" r:id="rId1"/>
  <headerFooter alignWithMargins="0">
    <oddFooter>&amp;C&amp;"ＭＳ 明朝,標準"- 26 -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1"/>
  </sheetPr>
  <dimension ref="C2:BO45"/>
  <sheetViews>
    <sheetView showGridLines="0" view="pageBreakPreview" topLeftCell="A10" zoomScaleNormal="100" zoomScaleSheetLayoutView="100" workbookViewId="0">
      <selection activeCell="E13" sqref="E13:BA13"/>
    </sheetView>
  </sheetViews>
  <sheetFormatPr defaultColWidth="1.88671875" defaultRowHeight="22.5" customHeight="1"/>
  <cols>
    <col min="1" max="1" width="1.88671875" style="44" customWidth="1"/>
    <col min="2" max="2" width="2.44140625" style="44" customWidth="1"/>
    <col min="3" max="9" width="1.6640625" style="44" customWidth="1"/>
    <col min="10" max="18" width="1.44140625" style="44" customWidth="1"/>
    <col min="19" max="53" width="1.77734375" style="44" customWidth="1"/>
    <col min="54" max="54" width="2.109375" style="44" customWidth="1"/>
    <col min="55" max="58" width="1.88671875" style="44" customWidth="1"/>
    <col min="59" max="59" width="3.6640625" style="44" customWidth="1"/>
    <col min="60" max="60" width="7.109375" style="44" customWidth="1"/>
    <col min="61" max="62" width="7" style="44" customWidth="1"/>
    <col min="63" max="63" width="9" style="44" bestFit="1" customWidth="1"/>
    <col min="64" max="16384" width="1.88671875" style="44"/>
  </cols>
  <sheetData>
    <row r="2" spans="3:60" ht="15" customHeight="1">
      <c r="BG2" s="44" t="s">
        <v>206</v>
      </c>
    </row>
    <row r="3" spans="3:60" ht="20.25" customHeight="1">
      <c r="C3" s="542" t="s">
        <v>108</v>
      </c>
      <c r="D3" s="542"/>
      <c r="E3" s="542"/>
      <c r="F3" s="542"/>
      <c r="G3" s="542"/>
      <c r="H3" s="542"/>
      <c r="I3" s="542"/>
      <c r="J3" s="542"/>
      <c r="K3" s="542"/>
      <c r="L3" s="88"/>
    </row>
    <row r="4" spans="3:60" ht="20.25" customHeight="1">
      <c r="E4" s="545" t="s">
        <v>201</v>
      </c>
      <c r="F4" s="545"/>
      <c r="G4" s="545"/>
      <c r="H4" s="545"/>
      <c r="I4" s="545"/>
      <c r="J4" s="545"/>
      <c r="K4" s="545"/>
      <c r="L4" s="545"/>
      <c r="M4" s="545"/>
      <c r="N4" s="545"/>
      <c r="O4" s="545"/>
      <c r="P4" s="545"/>
      <c r="Q4" s="545"/>
      <c r="R4" s="545"/>
      <c r="S4" s="545"/>
      <c r="T4" s="545"/>
      <c r="U4" s="545"/>
      <c r="V4" s="545"/>
      <c r="W4" s="545"/>
      <c r="X4" s="545"/>
      <c r="Y4" s="545"/>
      <c r="Z4" s="545"/>
      <c r="AA4" s="545"/>
      <c r="AB4" s="545"/>
      <c r="AC4" s="545"/>
      <c r="AD4" s="545"/>
      <c r="AE4" s="545"/>
      <c r="AF4" s="545"/>
      <c r="AG4" s="545"/>
      <c r="AH4" s="545"/>
      <c r="AI4" s="545"/>
      <c r="AJ4" s="545"/>
      <c r="AK4" s="545"/>
      <c r="AL4" s="545"/>
      <c r="AM4" s="545"/>
      <c r="AN4" s="545"/>
      <c r="AO4" s="545"/>
      <c r="AP4" s="545"/>
      <c r="AQ4" s="545"/>
      <c r="AR4" s="545"/>
      <c r="AS4" s="545"/>
      <c r="AT4" s="545"/>
      <c r="AU4" s="545"/>
      <c r="AV4" s="545"/>
      <c r="AW4" s="545"/>
      <c r="AX4" s="545"/>
      <c r="AY4" s="545"/>
      <c r="AZ4" s="545"/>
      <c r="BA4" s="545"/>
    </row>
    <row r="5" spans="3:60" ht="20.25" customHeight="1">
      <c r="E5" s="545" t="s">
        <v>202</v>
      </c>
      <c r="F5" s="545"/>
      <c r="G5" s="545"/>
      <c r="H5" s="545"/>
      <c r="I5" s="545"/>
      <c r="J5" s="545"/>
      <c r="K5" s="545"/>
      <c r="L5" s="545"/>
      <c r="M5" s="545"/>
      <c r="N5" s="545"/>
      <c r="O5" s="545"/>
      <c r="P5" s="545"/>
      <c r="Q5" s="545"/>
      <c r="R5" s="545"/>
      <c r="S5" s="545"/>
      <c r="T5" s="545"/>
      <c r="U5" s="545"/>
      <c r="V5" s="545"/>
      <c r="W5" s="545"/>
      <c r="X5" s="545"/>
      <c r="Y5" s="545"/>
      <c r="Z5" s="545"/>
      <c r="AA5" s="545"/>
      <c r="AB5" s="545"/>
      <c r="AC5" s="545"/>
      <c r="AD5" s="545"/>
      <c r="AE5" s="545"/>
      <c r="AF5" s="545"/>
      <c r="AG5" s="545"/>
      <c r="AH5" s="545"/>
      <c r="AI5" s="545"/>
      <c r="AJ5" s="545"/>
      <c r="AK5" s="545"/>
      <c r="AL5" s="545"/>
      <c r="AM5" s="545"/>
      <c r="AN5" s="545"/>
      <c r="AO5" s="545"/>
      <c r="AP5" s="545"/>
      <c r="AQ5" s="545"/>
      <c r="AR5" s="545"/>
      <c r="AS5" s="545"/>
      <c r="AT5" s="545"/>
      <c r="AU5" s="545"/>
      <c r="AV5" s="545"/>
      <c r="AW5" s="545"/>
      <c r="AX5" s="545"/>
      <c r="AY5" s="545"/>
      <c r="AZ5" s="545"/>
      <c r="BA5" s="545"/>
      <c r="BH5" s="44" t="s">
        <v>182</v>
      </c>
    </row>
    <row r="6" spans="3:60" ht="20.25" customHeight="1">
      <c r="E6" s="545" t="s">
        <v>203</v>
      </c>
      <c r="F6" s="545"/>
      <c r="G6" s="545"/>
      <c r="H6" s="545"/>
      <c r="I6" s="545"/>
      <c r="J6" s="545"/>
      <c r="K6" s="545"/>
      <c r="L6" s="545"/>
      <c r="M6" s="545"/>
      <c r="N6" s="545"/>
      <c r="O6" s="545"/>
      <c r="P6" s="545"/>
      <c r="Q6" s="545"/>
      <c r="R6" s="545"/>
      <c r="S6" s="545"/>
      <c r="T6" s="545"/>
      <c r="U6" s="545"/>
      <c r="V6" s="545"/>
      <c r="W6" s="545"/>
      <c r="X6" s="545"/>
      <c r="Y6" s="545"/>
      <c r="Z6" s="545"/>
      <c r="AA6" s="545"/>
      <c r="AB6" s="545"/>
      <c r="AC6" s="545"/>
      <c r="AD6" s="545"/>
      <c r="AE6" s="545"/>
      <c r="AF6" s="545"/>
      <c r="AG6" s="545"/>
      <c r="AH6" s="545"/>
      <c r="AI6" s="545"/>
      <c r="AJ6" s="545"/>
      <c r="AK6" s="545"/>
      <c r="AL6" s="545"/>
      <c r="AM6" s="545"/>
      <c r="AN6" s="545"/>
      <c r="AO6" s="545"/>
      <c r="AP6" s="545"/>
      <c r="AQ6" s="545"/>
      <c r="AR6" s="545"/>
      <c r="AS6" s="545"/>
      <c r="AT6" s="545"/>
      <c r="AU6" s="545"/>
      <c r="AV6" s="545"/>
      <c r="AW6" s="545"/>
      <c r="AX6" s="545"/>
      <c r="AY6" s="545"/>
      <c r="AZ6" s="545"/>
      <c r="BA6" s="545"/>
      <c r="BH6" s="44" t="s">
        <v>183</v>
      </c>
    </row>
    <row r="7" spans="3:60" ht="20.25" customHeight="1">
      <c r="E7" s="545" t="s">
        <v>204</v>
      </c>
      <c r="F7" s="545"/>
      <c r="G7" s="545"/>
      <c r="H7" s="545"/>
      <c r="I7" s="545"/>
      <c r="J7" s="545"/>
      <c r="K7" s="545"/>
      <c r="L7" s="545"/>
      <c r="M7" s="545"/>
      <c r="N7" s="545"/>
      <c r="O7" s="545"/>
      <c r="P7" s="545"/>
      <c r="Q7" s="545"/>
      <c r="R7" s="545"/>
      <c r="S7" s="545"/>
      <c r="T7" s="545"/>
      <c r="U7" s="545"/>
      <c r="V7" s="545"/>
      <c r="W7" s="545"/>
      <c r="X7" s="545"/>
      <c r="Y7" s="545"/>
      <c r="Z7" s="545"/>
      <c r="AA7" s="545"/>
      <c r="AB7" s="545"/>
      <c r="AC7" s="545"/>
      <c r="AD7" s="545"/>
      <c r="AE7" s="545"/>
      <c r="AF7" s="545"/>
      <c r="AG7" s="545"/>
      <c r="AH7" s="545"/>
      <c r="AI7" s="545"/>
      <c r="AJ7" s="545"/>
      <c r="AK7" s="545"/>
      <c r="AL7" s="545"/>
      <c r="AM7" s="545"/>
      <c r="AN7" s="545"/>
      <c r="AO7" s="545"/>
      <c r="AP7" s="545"/>
      <c r="AQ7" s="545"/>
      <c r="AR7" s="545"/>
      <c r="AS7" s="545"/>
      <c r="AT7" s="545"/>
      <c r="AU7" s="545"/>
      <c r="AV7" s="545"/>
      <c r="AW7" s="545"/>
      <c r="AX7" s="545"/>
      <c r="AY7" s="545"/>
      <c r="AZ7" s="545"/>
      <c r="BA7" s="545"/>
      <c r="BH7" s="44" t="s">
        <v>184</v>
      </c>
    </row>
    <row r="8" spans="3:60" ht="20.25" customHeight="1">
      <c r="E8" s="547" t="s">
        <v>219</v>
      </c>
      <c r="F8" s="547"/>
      <c r="G8" s="547"/>
      <c r="H8" s="547"/>
      <c r="I8" s="547"/>
      <c r="J8" s="547"/>
      <c r="K8" s="547"/>
      <c r="L8" s="547"/>
      <c r="M8" s="547"/>
      <c r="N8" s="547"/>
      <c r="O8" s="547"/>
      <c r="P8" s="547"/>
      <c r="Q8" s="547"/>
      <c r="R8" s="547"/>
      <c r="S8" s="547"/>
      <c r="T8" s="547"/>
      <c r="U8" s="547"/>
      <c r="V8" s="547"/>
      <c r="W8" s="547"/>
      <c r="X8" s="547"/>
      <c r="Y8" s="547"/>
      <c r="Z8" s="547"/>
      <c r="AA8" s="547"/>
      <c r="AB8" s="547"/>
      <c r="AC8" s="547"/>
      <c r="AD8" s="547"/>
      <c r="AE8" s="547"/>
      <c r="AF8" s="547"/>
      <c r="AG8" s="547"/>
      <c r="AH8" s="547"/>
      <c r="AI8" s="547"/>
      <c r="AJ8" s="547"/>
      <c r="AK8" s="547"/>
      <c r="AL8" s="547"/>
      <c r="AM8" s="547"/>
      <c r="AN8" s="547"/>
      <c r="AO8" s="547"/>
      <c r="AP8" s="547"/>
      <c r="AQ8" s="547"/>
      <c r="AR8" s="547"/>
      <c r="AS8" s="547"/>
      <c r="AT8" s="547"/>
      <c r="AU8" s="547"/>
      <c r="AV8" s="547"/>
      <c r="AW8" s="547"/>
      <c r="AX8" s="547"/>
      <c r="AY8" s="547"/>
      <c r="AZ8" s="547"/>
      <c r="BA8" s="547"/>
      <c r="BH8" s="44" t="s">
        <v>185</v>
      </c>
    </row>
    <row r="9" spans="3:60" ht="20.25" customHeight="1">
      <c r="E9" s="544" t="s">
        <v>212</v>
      </c>
      <c r="F9" s="544"/>
      <c r="G9" s="544"/>
      <c r="H9" s="544"/>
      <c r="I9" s="544"/>
      <c r="J9" s="544"/>
      <c r="K9" s="544"/>
      <c r="L9" s="544"/>
      <c r="M9" s="544"/>
      <c r="N9" s="544"/>
      <c r="O9" s="544"/>
      <c r="P9" s="544"/>
      <c r="Q9" s="544"/>
      <c r="R9" s="544"/>
      <c r="S9" s="544"/>
      <c r="T9" s="544"/>
      <c r="U9" s="544"/>
      <c r="V9" s="544"/>
      <c r="W9" s="544"/>
      <c r="X9" s="544"/>
      <c r="Y9" s="544"/>
      <c r="Z9" s="544"/>
      <c r="AA9" s="544"/>
      <c r="AB9" s="544"/>
      <c r="AC9" s="544"/>
      <c r="AD9" s="544"/>
      <c r="AE9" s="544"/>
      <c r="AF9" s="544"/>
      <c r="AG9" s="544"/>
      <c r="AH9" s="544"/>
      <c r="AI9" s="544"/>
      <c r="AJ9" s="544"/>
      <c r="AK9" s="544"/>
      <c r="AL9" s="544"/>
      <c r="AM9" s="544"/>
      <c r="AN9" s="544"/>
      <c r="AO9" s="544"/>
      <c r="AP9" s="544"/>
      <c r="AQ9" s="544"/>
      <c r="AR9" s="544"/>
      <c r="AS9" s="544"/>
      <c r="AT9" s="544"/>
      <c r="AU9" s="544"/>
      <c r="AV9" s="544"/>
      <c r="AW9" s="544"/>
      <c r="AX9" s="544"/>
      <c r="AY9" s="544"/>
      <c r="AZ9" s="544"/>
      <c r="BA9" s="544"/>
      <c r="BH9" s="44" t="s">
        <v>186</v>
      </c>
    </row>
    <row r="10" spans="3:60" ht="20.25" customHeight="1">
      <c r="E10" s="545" t="s">
        <v>205</v>
      </c>
      <c r="F10" s="545"/>
      <c r="G10" s="545"/>
      <c r="H10" s="545"/>
      <c r="I10" s="545"/>
      <c r="J10" s="545"/>
      <c r="K10" s="545"/>
      <c r="L10" s="545"/>
      <c r="M10" s="545"/>
      <c r="N10" s="545"/>
      <c r="O10" s="545"/>
      <c r="P10" s="545"/>
      <c r="Q10" s="545"/>
      <c r="R10" s="545"/>
      <c r="S10" s="545"/>
      <c r="T10" s="545"/>
      <c r="U10" s="545"/>
      <c r="V10" s="545"/>
      <c r="W10" s="545"/>
      <c r="X10" s="545"/>
      <c r="Y10" s="545"/>
      <c r="Z10" s="545"/>
      <c r="AA10" s="545"/>
      <c r="AB10" s="545"/>
      <c r="AC10" s="545"/>
      <c r="AD10" s="545"/>
      <c r="AE10" s="545"/>
      <c r="AF10" s="545"/>
      <c r="AG10" s="545"/>
      <c r="AH10" s="545"/>
      <c r="AI10" s="545"/>
      <c r="AJ10" s="545"/>
      <c r="AK10" s="545"/>
      <c r="AL10" s="545"/>
      <c r="AM10" s="545"/>
      <c r="AN10" s="545"/>
      <c r="AO10" s="545"/>
      <c r="AP10" s="545"/>
      <c r="AQ10" s="545"/>
      <c r="AR10" s="545"/>
      <c r="AS10" s="545"/>
      <c r="AT10" s="545"/>
      <c r="AU10" s="545"/>
      <c r="AV10" s="545"/>
      <c r="AW10" s="545"/>
      <c r="AX10" s="545"/>
      <c r="AY10" s="545"/>
      <c r="AZ10" s="545"/>
      <c r="BA10" s="545"/>
    </row>
    <row r="11" spans="3:60" ht="20.25" customHeight="1">
      <c r="E11" s="548" t="s">
        <v>191</v>
      </c>
      <c r="F11" s="548"/>
      <c r="G11" s="548"/>
      <c r="H11" s="548"/>
      <c r="I11" s="548"/>
      <c r="J11" s="548"/>
      <c r="K11" s="548"/>
      <c r="L11" s="548"/>
      <c r="M11" s="548"/>
      <c r="N11" s="548"/>
      <c r="O11" s="548"/>
      <c r="P11" s="548"/>
      <c r="Q11" s="548"/>
      <c r="R11" s="548"/>
      <c r="S11" s="548"/>
      <c r="T11" s="548"/>
      <c r="U11" s="548"/>
      <c r="V11" s="548"/>
      <c r="W11" s="548"/>
      <c r="X11" s="548"/>
      <c r="Y11" s="548"/>
      <c r="Z11" s="548"/>
      <c r="AA11" s="548"/>
      <c r="AB11" s="548"/>
      <c r="AC11" s="548"/>
      <c r="AD11" s="548"/>
      <c r="AE11" s="548"/>
      <c r="AF11" s="548"/>
      <c r="AG11" s="548"/>
      <c r="AH11" s="548"/>
      <c r="AI11" s="548"/>
      <c r="AJ11" s="548"/>
      <c r="AK11" s="548"/>
      <c r="AL11" s="548"/>
      <c r="AM11" s="548"/>
      <c r="AN11" s="548"/>
      <c r="AO11" s="548"/>
      <c r="AP11" s="548"/>
      <c r="AQ11" s="548"/>
      <c r="AR11" s="548"/>
      <c r="AS11" s="548"/>
      <c r="AT11" s="548"/>
      <c r="AU11" s="548"/>
      <c r="AV11" s="548"/>
      <c r="AW11" s="548"/>
      <c r="AX11" s="548"/>
      <c r="AY11" s="548"/>
      <c r="AZ11" s="548"/>
      <c r="BA11" s="548"/>
    </row>
    <row r="12" spans="3:60" ht="20.25" customHeight="1">
      <c r="E12" s="543" t="s">
        <v>207</v>
      </c>
      <c r="F12" s="543"/>
      <c r="G12" s="543"/>
      <c r="H12" s="543"/>
      <c r="I12" s="543"/>
      <c r="J12" s="543"/>
      <c r="K12" s="543"/>
      <c r="L12" s="543"/>
      <c r="M12" s="543"/>
      <c r="N12" s="543"/>
      <c r="O12" s="543"/>
      <c r="P12" s="543"/>
      <c r="Q12" s="543"/>
      <c r="R12" s="543"/>
      <c r="S12" s="543"/>
      <c r="T12" s="543"/>
      <c r="U12" s="543"/>
      <c r="V12" s="543"/>
      <c r="W12" s="543"/>
      <c r="X12" s="543"/>
      <c r="Y12" s="543"/>
      <c r="Z12" s="543"/>
      <c r="AA12" s="543"/>
      <c r="AB12" s="543"/>
      <c r="AC12" s="543"/>
      <c r="AD12" s="543"/>
      <c r="AE12" s="543"/>
      <c r="AF12" s="543"/>
      <c r="AG12" s="543"/>
      <c r="AH12" s="543"/>
      <c r="AI12" s="543"/>
      <c r="AJ12" s="543"/>
      <c r="AK12" s="543"/>
      <c r="AL12" s="543"/>
      <c r="AM12" s="543"/>
      <c r="AN12" s="543"/>
      <c r="AO12" s="543"/>
      <c r="AP12" s="543"/>
      <c r="AQ12" s="543"/>
      <c r="AR12" s="543"/>
      <c r="AS12" s="543"/>
      <c r="AT12" s="543"/>
      <c r="AU12" s="543"/>
      <c r="AV12" s="543"/>
      <c r="AW12" s="543"/>
      <c r="AX12" s="543"/>
      <c r="AY12" s="543"/>
      <c r="AZ12" s="543"/>
      <c r="BA12" s="543"/>
    </row>
    <row r="13" spans="3:60" ht="20.25" customHeight="1">
      <c r="E13" s="545" t="s">
        <v>213</v>
      </c>
      <c r="F13" s="545"/>
      <c r="G13" s="545"/>
      <c r="H13" s="545"/>
      <c r="I13" s="545"/>
      <c r="J13" s="545"/>
      <c r="K13" s="545"/>
      <c r="L13" s="545"/>
      <c r="M13" s="545"/>
      <c r="N13" s="545"/>
      <c r="O13" s="545"/>
      <c r="P13" s="545"/>
      <c r="Q13" s="545"/>
      <c r="R13" s="545"/>
      <c r="S13" s="545"/>
      <c r="T13" s="545"/>
      <c r="U13" s="545"/>
      <c r="V13" s="545"/>
      <c r="W13" s="545"/>
      <c r="X13" s="545"/>
      <c r="Y13" s="545"/>
      <c r="Z13" s="545"/>
      <c r="AA13" s="545"/>
      <c r="AB13" s="545"/>
      <c r="AC13" s="545"/>
      <c r="AD13" s="545"/>
      <c r="AE13" s="545"/>
      <c r="AF13" s="545"/>
      <c r="AG13" s="545"/>
      <c r="AH13" s="545"/>
      <c r="AI13" s="545"/>
      <c r="AJ13" s="545"/>
      <c r="AK13" s="545"/>
      <c r="AL13" s="545"/>
      <c r="AM13" s="545"/>
      <c r="AN13" s="545"/>
      <c r="AO13" s="545"/>
      <c r="AP13" s="545"/>
      <c r="AQ13" s="545"/>
      <c r="AR13" s="545"/>
      <c r="AS13" s="545"/>
      <c r="AT13" s="545"/>
      <c r="AU13" s="545"/>
      <c r="AV13" s="545"/>
      <c r="AW13" s="545"/>
      <c r="AX13" s="545"/>
      <c r="AY13" s="545"/>
      <c r="AZ13" s="545"/>
      <c r="BA13" s="545"/>
      <c r="BH13" s="44" t="s">
        <v>187</v>
      </c>
    </row>
    <row r="14" spans="3:60" ht="20.25" customHeight="1">
      <c r="E14" s="545" t="s">
        <v>215</v>
      </c>
      <c r="F14" s="545"/>
      <c r="G14" s="545"/>
      <c r="H14" s="545"/>
      <c r="I14" s="545"/>
      <c r="J14" s="545"/>
      <c r="K14" s="545"/>
      <c r="L14" s="545"/>
      <c r="M14" s="545"/>
      <c r="N14" s="545"/>
      <c r="O14" s="545"/>
      <c r="P14" s="545"/>
      <c r="Q14" s="545"/>
      <c r="R14" s="545"/>
      <c r="S14" s="545"/>
      <c r="T14" s="545"/>
      <c r="U14" s="545"/>
      <c r="V14" s="545"/>
      <c r="W14" s="545"/>
      <c r="X14" s="545"/>
      <c r="Y14" s="545"/>
      <c r="Z14" s="545"/>
      <c r="AA14" s="545"/>
      <c r="AB14" s="545"/>
      <c r="AC14" s="545"/>
      <c r="AD14" s="545"/>
      <c r="AE14" s="545"/>
      <c r="AF14" s="545"/>
      <c r="AG14" s="545"/>
      <c r="AH14" s="545"/>
      <c r="AI14" s="545"/>
      <c r="AJ14" s="545"/>
      <c r="AK14" s="545"/>
      <c r="AL14" s="545"/>
      <c r="AM14" s="545"/>
      <c r="AN14" s="545"/>
      <c r="AO14" s="545"/>
      <c r="AP14" s="545"/>
      <c r="AQ14" s="545"/>
      <c r="AR14" s="545"/>
      <c r="AS14" s="545"/>
      <c r="AT14" s="545"/>
      <c r="AU14" s="545"/>
      <c r="AV14" s="545"/>
      <c r="AW14" s="545"/>
      <c r="AX14" s="545"/>
      <c r="AY14" s="545"/>
      <c r="AZ14" s="545"/>
      <c r="BA14" s="545"/>
      <c r="BH14" s="44" t="s">
        <v>188</v>
      </c>
    </row>
    <row r="15" spans="3:60" ht="20.25" customHeight="1">
      <c r="E15" s="548" t="s">
        <v>214</v>
      </c>
      <c r="F15" s="548"/>
      <c r="G15" s="548"/>
      <c r="H15" s="548"/>
      <c r="I15" s="548"/>
      <c r="J15" s="548"/>
      <c r="K15" s="548"/>
      <c r="L15" s="548"/>
      <c r="M15" s="548"/>
      <c r="N15" s="548"/>
      <c r="O15" s="548"/>
      <c r="P15" s="548"/>
      <c r="Q15" s="548"/>
      <c r="R15" s="548"/>
      <c r="S15" s="548"/>
      <c r="T15" s="548"/>
      <c r="U15" s="548"/>
      <c r="V15" s="548"/>
      <c r="W15" s="548"/>
      <c r="X15" s="548"/>
      <c r="Y15" s="548"/>
      <c r="Z15" s="548"/>
      <c r="AA15" s="548"/>
      <c r="AB15" s="548"/>
      <c r="AC15" s="548"/>
      <c r="AD15" s="548"/>
      <c r="AE15" s="548"/>
      <c r="AF15" s="548"/>
      <c r="AG15" s="548"/>
      <c r="AH15" s="548"/>
      <c r="AI15" s="548"/>
      <c r="AJ15" s="548"/>
      <c r="AK15" s="548"/>
      <c r="AL15" s="548"/>
      <c r="AM15" s="548"/>
      <c r="AN15" s="548"/>
      <c r="AO15" s="548"/>
      <c r="AP15" s="548"/>
      <c r="AQ15" s="548"/>
      <c r="AR15" s="548"/>
      <c r="AS15" s="548"/>
      <c r="AT15" s="548"/>
      <c r="AU15" s="548"/>
      <c r="AV15" s="548"/>
      <c r="AW15" s="548"/>
      <c r="AX15" s="548"/>
      <c r="AY15" s="548"/>
      <c r="AZ15" s="548"/>
      <c r="BA15" s="548"/>
      <c r="BH15" s="44" t="s">
        <v>189</v>
      </c>
    </row>
    <row r="16" spans="3:60" ht="20.25" customHeight="1">
      <c r="E16" s="545" t="s">
        <v>194</v>
      </c>
      <c r="F16" s="545"/>
      <c r="G16" s="545"/>
      <c r="H16" s="545"/>
      <c r="I16" s="545"/>
      <c r="J16" s="545"/>
      <c r="K16" s="545"/>
      <c r="L16" s="545"/>
      <c r="M16" s="545"/>
      <c r="N16" s="545"/>
      <c r="O16" s="545"/>
      <c r="P16" s="545"/>
      <c r="Q16" s="545"/>
      <c r="R16" s="545"/>
      <c r="S16" s="545"/>
      <c r="T16" s="545"/>
      <c r="U16" s="545"/>
      <c r="V16" s="545"/>
      <c r="W16" s="545"/>
      <c r="X16" s="545"/>
      <c r="Y16" s="545"/>
      <c r="Z16" s="545"/>
      <c r="AA16" s="545"/>
      <c r="AB16" s="545"/>
      <c r="AC16" s="545"/>
      <c r="AD16" s="545"/>
      <c r="AE16" s="545"/>
      <c r="AF16" s="545"/>
      <c r="AG16" s="545"/>
      <c r="AH16" s="545"/>
      <c r="AI16" s="545"/>
      <c r="AJ16" s="545"/>
      <c r="AK16" s="545"/>
      <c r="AL16" s="545"/>
      <c r="AM16" s="545"/>
      <c r="AN16" s="545"/>
      <c r="AO16" s="545"/>
      <c r="AP16" s="545"/>
      <c r="AQ16" s="545"/>
      <c r="AR16" s="545"/>
      <c r="AS16" s="545"/>
      <c r="AT16" s="545"/>
      <c r="AU16" s="545"/>
      <c r="AV16" s="545"/>
      <c r="AW16" s="545"/>
      <c r="AX16" s="545"/>
      <c r="AY16" s="545"/>
      <c r="AZ16" s="545"/>
      <c r="BA16" s="545"/>
    </row>
    <row r="17" spans="3:63" ht="20.25" customHeight="1">
      <c r="E17" s="545" t="s">
        <v>208</v>
      </c>
      <c r="F17" s="545"/>
      <c r="G17" s="545"/>
      <c r="H17" s="545"/>
      <c r="I17" s="545"/>
      <c r="J17" s="545"/>
      <c r="K17" s="545"/>
      <c r="L17" s="545"/>
      <c r="M17" s="545"/>
      <c r="N17" s="545"/>
      <c r="O17" s="545"/>
      <c r="P17" s="545"/>
      <c r="Q17" s="545"/>
      <c r="R17" s="545"/>
      <c r="S17" s="545"/>
      <c r="T17" s="545"/>
      <c r="U17" s="545"/>
      <c r="V17" s="545"/>
      <c r="W17" s="545"/>
      <c r="X17" s="545"/>
      <c r="Y17" s="545"/>
      <c r="Z17" s="545"/>
      <c r="AA17" s="545"/>
      <c r="AB17" s="545"/>
      <c r="AC17" s="545"/>
      <c r="AD17" s="545"/>
      <c r="AE17" s="545"/>
      <c r="AF17" s="545"/>
      <c r="AG17" s="545"/>
      <c r="AH17" s="545"/>
      <c r="AI17" s="545"/>
      <c r="AJ17" s="545"/>
      <c r="AK17" s="545"/>
      <c r="AL17" s="545"/>
      <c r="AM17" s="545"/>
      <c r="AN17" s="545"/>
      <c r="AO17" s="545"/>
      <c r="AP17" s="545"/>
      <c r="AQ17" s="545"/>
      <c r="AR17" s="545"/>
      <c r="AS17" s="545"/>
      <c r="AT17" s="545"/>
      <c r="AU17" s="545"/>
      <c r="AV17" s="545"/>
      <c r="AW17" s="545"/>
      <c r="AX17" s="545"/>
      <c r="AY17" s="545"/>
      <c r="AZ17" s="545"/>
      <c r="BA17" s="545"/>
      <c r="BH17" s="44" t="s">
        <v>180</v>
      </c>
    </row>
    <row r="18" spans="3:63" ht="20.25" customHeight="1">
      <c r="E18" s="548" t="s">
        <v>209</v>
      </c>
      <c r="F18" s="548"/>
      <c r="G18" s="548"/>
      <c r="H18" s="548"/>
      <c r="I18" s="548"/>
      <c r="J18" s="548"/>
      <c r="K18" s="548"/>
      <c r="L18" s="548"/>
      <c r="M18" s="548"/>
      <c r="N18" s="548"/>
      <c r="O18" s="548"/>
      <c r="P18" s="548"/>
      <c r="Q18" s="548"/>
      <c r="R18" s="548"/>
      <c r="S18" s="548"/>
      <c r="T18" s="548"/>
      <c r="U18" s="548"/>
      <c r="V18" s="548"/>
      <c r="W18" s="548"/>
      <c r="X18" s="548"/>
      <c r="Y18" s="548"/>
      <c r="Z18" s="548"/>
      <c r="AA18" s="548"/>
      <c r="AB18" s="548"/>
      <c r="AC18" s="548"/>
      <c r="AD18" s="548"/>
      <c r="AE18" s="548"/>
      <c r="AF18" s="548"/>
      <c r="AG18" s="548"/>
      <c r="AH18" s="548"/>
      <c r="AI18" s="548"/>
      <c r="AJ18" s="548"/>
      <c r="AK18" s="548"/>
      <c r="AL18" s="548"/>
      <c r="AM18" s="548"/>
      <c r="AN18" s="548"/>
      <c r="AO18" s="548"/>
      <c r="AP18" s="548"/>
      <c r="AQ18" s="548"/>
      <c r="AR18" s="548"/>
      <c r="AS18" s="548"/>
      <c r="AT18" s="548"/>
      <c r="AU18" s="548"/>
      <c r="AV18" s="548"/>
      <c r="AW18" s="548"/>
      <c r="AX18" s="548"/>
      <c r="AY18" s="548"/>
      <c r="AZ18" s="548"/>
      <c r="BA18" s="548"/>
      <c r="BH18" s="44" t="s">
        <v>181</v>
      </c>
    </row>
    <row r="19" spans="3:63" ht="20.25" customHeight="1">
      <c r="E19" s="547" t="s">
        <v>220</v>
      </c>
      <c r="F19" s="547"/>
      <c r="G19" s="547"/>
      <c r="H19" s="547"/>
      <c r="I19" s="547"/>
      <c r="J19" s="547"/>
      <c r="K19" s="547"/>
      <c r="L19" s="547"/>
      <c r="M19" s="547"/>
      <c r="N19" s="547"/>
      <c r="O19" s="547"/>
      <c r="P19" s="547"/>
      <c r="Q19" s="547"/>
      <c r="R19" s="547"/>
      <c r="S19" s="547"/>
      <c r="T19" s="547"/>
      <c r="U19" s="547"/>
      <c r="V19" s="547"/>
      <c r="W19" s="547"/>
      <c r="X19" s="547"/>
      <c r="Y19" s="547"/>
      <c r="Z19" s="547"/>
      <c r="AA19" s="547"/>
      <c r="AB19" s="547"/>
      <c r="AC19" s="547"/>
      <c r="AD19" s="547"/>
      <c r="AE19" s="547"/>
      <c r="AF19" s="547"/>
      <c r="AG19" s="547"/>
      <c r="AH19" s="547"/>
      <c r="AI19" s="547"/>
      <c r="AJ19" s="547"/>
      <c r="AK19" s="547"/>
      <c r="AL19" s="547"/>
      <c r="AM19" s="547"/>
      <c r="AN19" s="547"/>
      <c r="AO19" s="547"/>
      <c r="AP19" s="547"/>
      <c r="AQ19" s="547"/>
      <c r="AR19" s="547"/>
      <c r="AS19" s="547"/>
      <c r="AT19" s="547"/>
      <c r="AU19" s="547"/>
      <c r="AV19" s="547"/>
      <c r="AW19" s="547"/>
      <c r="AX19" s="547"/>
      <c r="AY19" s="547"/>
      <c r="AZ19" s="547"/>
      <c r="BA19" s="547"/>
      <c r="BB19" s="106"/>
      <c r="BH19" s="44" t="s">
        <v>190</v>
      </c>
    </row>
    <row r="20" spans="3:63" ht="20.25" customHeight="1">
      <c r="E20" s="545" t="s">
        <v>216</v>
      </c>
      <c r="F20" s="545"/>
      <c r="G20" s="545"/>
      <c r="H20" s="545"/>
      <c r="I20" s="545"/>
      <c r="J20" s="545"/>
      <c r="K20" s="545"/>
      <c r="L20" s="545"/>
      <c r="M20" s="545"/>
      <c r="N20" s="545"/>
      <c r="O20" s="545"/>
      <c r="P20" s="545"/>
      <c r="Q20" s="545"/>
      <c r="R20" s="545"/>
      <c r="S20" s="545"/>
      <c r="T20" s="545"/>
      <c r="U20" s="545"/>
      <c r="V20" s="545"/>
      <c r="W20" s="545"/>
      <c r="X20" s="545"/>
      <c r="Y20" s="545"/>
      <c r="Z20" s="545"/>
      <c r="AA20" s="545"/>
      <c r="AB20" s="545"/>
      <c r="AC20" s="545"/>
      <c r="AD20" s="545"/>
      <c r="AE20" s="545"/>
      <c r="AF20" s="545"/>
      <c r="AG20" s="545"/>
      <c r="AH20" s="545"/>
      <c r="AI20" s="545"/>
      <c r="AJ20" s="545"/>
      <c r="AK20" s="545"/>
      <c r="AL20" s="545"/>
      <c r="AM20" s="545"/>
      <c r="AN20" s="545"/>
      <c r="AO20" s="545"/>
      <c r="AP20" s="545"/>
      <c r="AQ20" s="545"/>
      <c r="AR20" s="545"/>
      <c r="AS20" s="545"/>
      <c r="AT20" s="545"/>
      <c r="AU20" s="545"/>
      <c r="AV20" s="545"/>
      <c r="AW20" s="545"/>
      <c r="AX20" s="545"/>
      <c r="AY20" s="545"/>
      <c r="AZ20" s="545"/>
      <c r="BA20" s="545"/>
    </row>
    <row r="21" spans="3:63" ht="20.25" customHeight="1">
      <c r="E21" s="545" t="s">
        <v>217</v>
      </c>
      <c r="F21" s="545"/>
      <c r="G21" s="545"/>
      <c r="H21" s="545"/>
      <c r="I21" s="545"/>
      <c r="J21" s="545"/>
      <c r="K21" s="545"/>
      <c r="L21" s="545"/>
      <c r="M21" s="545"/>
      <c r="N21" s="545"/>
      <c r="O21" s="545"/>
      <c r="P21" s="545"/>
      <c r="Q21" s="545"/>
      <c r="R21" s="545"/>
      <c r="S21" s="545"/>
      <c r="T21" s="545"/>
      <c r="U21" s="545"/>
      <c r="V21" s="545"/>
      <c r="W21" s="545"/>
      <c r="X21" s="545"/>
      <c r="Y21" s="545"/>
      <c r="Z21" s="545"/>
      <c r="AA21" s="545"/>
      <c r="AB21" s="545"/>
      <c r="AC21" s="545"/>
      <c r="AD21" s="545"/>
      <c r="AE21" s="545"/>
      <c r="AF21" s="545"/>
      <c r="AG21" s="545"/>
      <c r="AH21" s="545"/>
      <c r="AI21" s="545"/>
      <c r="AJ21" s="545"/>
      <c r="AK21" s="545"/>
      <c r="AL21" s="545"/>
      <c r="AM21" s="545"/>
      <c r="AN21" s="545"/>
      <c r="AO21" s="545"/>
      <c r="AP21" s="545"/>
      <c r="AQ21" s="545"/>
      <c r="AR21" s="545"/>
      <c r="AS21" s="545"/>
      <c r="AT21" s="545"/>
      <c r="AU21" s="545"/>
      <c r="AV21" s="545"/>
      <c r="AW21" s="545"/>
      <c r="AX21" s="545"/>
      <c r="AY21" s="545"/>
      <c r="AZ21" s="545"/>
      <c r="BA21" s="545"/>
    </row>
    <row r="22" spans="3:63" ht="20.25" customHeight="1">
      <c r="E22" s="546" t="s">
        <v>210</v>
      </c>
      <c r="F22" s="546"/>
      <c r="G22" s="546"/>
      <c r="H22" s="546"/>
      <c r="I22" s="546"/>
      <c r="J22" s="546"/>
      <c r="K22" s="546"/>
      <c r="L22" s="546"/>
      <c r="M22" s="546"/>
      <c r="N22" s="546"/>
      <c r="O22" s="546"/>
      <c r="P22" s="546"/>
      <c r="Q22" s="546"/>
      <c r="R22" s="546"/>
      <c r="S22" s="546"/>
      <c r="T22" s="546"/>
      <c r="U22" s="546"/>
      <c r="V22" s="546"/>
      <c r="W22" s="546"/>
      <c r="X22" s="546"/>
      <c r="Y22" s="546"/>
      <c r="Z22" s="546"/>
      <c r="AA22" s="546"/>
      <c r="AB22" s="546"/>
      <c r="AC22" s="546"/>
      <c r="AD22" s="546"/>
      <c r="AE22" s="546"/>
      <c r="AF22" s="546"/>
      <c r="AG22" s="546"/>
      <c r="AH22" s="546"/>
      <c r="AI22" s="546"/>
      <c r="AJ22" s="546"/>
      <c r="AK22" s="546"/>
      <c r="AL22" s="546"/>
      <c r="AM22" s="546"/>
      <c r="AN22" s="546"/>
      <c r="AO22" s="546"/>
      <c r="AP22" s="546"/>
      <c r="AQ22" s="546"/>
      <c r="AR22" s="546"/>
      <c r="AS22" s="546"/>
      <c r="AT22" s="546"/>
      <c r="AU22" s="546"/>
      <c r="AV22" s="546"/>
      <c r="AW22" s="546"/>
      <c r="AX22" s="546"/>
      <c r="AY22" s="546"/>
      <c r="AZ22" s="546"/>
      <c r="BA22" s="546"/>
    </row>
    <row r="23" spans="3:63" ht="20.25" customHeight="1"/>
    <row r="24" spans="3:63" ht="20.25" customHeight="1">
      <c r="BG24" s="44" t="s">
        <v>218</v>
      </c>
    </row>
    <row r="25" spans="3:63" ht="11.25" customHeight="1"/>
    <row r="26" spans="3:63" ht="22.5" customHeight="1">
      <c r="C26" s="15" t="s">
        <v>176</v>
      </c>
      <c r="D26" s="70"/>
      <c r="E26" s="70"/>
      <c r="F26" s="15"/>
      <c r="G26" s="15"/>
      <c r="H26" s="15"/>
      <c r="I26" s="70"/>
      <c r="J26" s="70"/>
      <c r="K26" s="70"/>
      <c r="L26" s="70"/>
      <c r="M26" s="70"/>
      <c r="N26" s="15"/>
      <c r="O26" s="15"/>
      <c r="P26" s="15"/>
      <c r="Q26" s="15"/>
      <c r="R26" s="15"/>
      <c r="S26" s="15"/>
      <c r="T26" s="15"/>
      <c r="U26" s="15"/>
      <c r="V26" s="15"/>
      <c r="W26" s="15"/>
      <c r="X26" s="15"/>
      <c r="Y26" s="15"/>
      <c r="Z26" s="15"/>
      <c r="AA26" s="15"/>
      <c r="AB26" s="15"/>
      <c r="AC26" s="15"/>
      <c r="AD26" s="15"/>
      <c r="AE26" s="15"/>
      <c r="AF26" s="15"/>
      <c r="AG26" s="1"/>
      <c r="AH26" s="1"/>
      <c r="AI26" s="1"/>
      <c r="AJ26" s="551" t="s">
        <v>129</v>
      </c>
      <c r="AK26" s="551"/>
      <c r="AL26" s="551"/>
      <c r="AM26" s="551"/>
      <c r="AN26" s="551"/>
      <c r="AO26" s="551"/>
      <c r="AP26" s="551"/>
      <c r="AQ26" s="551"/>
      <c r="AR26" s="551"/>
      <c r="AS26" s="551"/>
      <c r="AT26" s="551"/>
      <c r="AU26" s="551"/>
      <c r="AV26" s="551"/>
      <c r="AW26" s="551"/>
      <c r="AX26" s="551"/>
      <c r="AY26" s="551"/>
      <c r="AZ26" s="551"/>
    </row>
    <row r="27" spans="3:63" ht="15" customHeight="1">
      <c r="C27" s="552" t="s">
        <v>12</v>
      </c>
      <c r="D27" s="553"/>
      <c r="E27" s="553"/>
      <c r="F27" s="553"/>
      <c r="G27" s="553"/>
      <c r="H27" s="553"/>
      <c r="I27" s="553"/>
      <c r="J27" s="553"/>
      <c r="K27" s="553"/>
      <c r="L27" s="553"/>
      <c r="M27" s="553"/>
      <c r="N27" s="553"/>
      <c r="O27" s="553"/>
      <c r="P27" s="553"/>
      <c r="Q27" s="553"/>
      <c r="R27" s="554"/>
      <c r="S27" s="516" t="s">
        <v>14</v>
      </c>
      <c r="T27" s="517"/>
      <c r="U27" s="517"/>
      <c r="V27" s="517"/>
      <c r="W27" s="61"/>
      <c r="X27" s="61"/>
      <c r="Y27" s="61"/>
      <c r="Z27" s="61"/>
      <c r="AA27" s="523" t="s">
        <v>15</v>
      </c>
      <c r="AB27" s="517"/>
      <c r="AC27" s="517"/>
      <c r="AD27" s="517"/>
      <c r="AE27" s="62"/>
      <c r="AF27" s="61"/>
      <c r="AG27" s="61"/>
      <c r="AH27" s="63"/>
      <c r="AI27" s="102" t="s">
        <v>197</v>
      </c>
      <c r="AJ27" s="64"/>
      <c r="AK27" s="64"/>
      <c r="AL27" s="64"/>
      <c r="AM27" s="64"/>
      <c r="AN27" s="64"/>
      <c r="AO27" s="64"/>
      <c r="AP27" s="65"/>
      <c r="AQ27" s="527" t="s">
        <v>198</v>
      </c>
      <c r="AR27" s="528"/>
      <c r="AS27" s="528"/>
      <c r="AT27" s="528"/>
      <c r="AU27" s="529"/>
      <c r="AV27" s="523" t="s">
        <v>21</v>
      </c>
      <c r="AW27" s="517"/>
      <c r="AX27" s="517"/>
      <c r="AY27" s="517"/>
      <c r="AZ27" s="524"/>
    </row>
    <row r="28" spans="3:63" ht="15" customHeight="1">
      <c r="C28" s="555"/>
      <c r="D28" s="165"/>
      <c r="E28" s="165"/>
      <c r="F28" s="165"/>
      <c r="G28" s="165"/>
      <c r="H28" s="165"/>
      <c r="I28" s="165"/>
      <c r="J28" s="165"/>
      <c r="K28" s="165"/>
      <c r="L28" s="165"/>
      <c r="M28" s="165"/>
      <c r="N28" s="165"/>
      <c r="O28" s="165"/>
      <c r="P28" s="165"/>
      <c r="Q28" s="165"/>
      <c r="R28" s="556"/>
      <c r="S28" s="518"/>
      <c r="T28" s="519"/>
      <c r="U28" s="519"/>
      <c r="V28" s="519"/>
      <c r="W28" s="531" t="s">
        <v>16</v>
      </c>
      <c r="X28" s="532"/>
      <c r="Y28" s="532"/>
      <c r="Z28" s="541"/>
      <c r="AA28" s="525"/>
      <c r="AB28" s="519"/>
      <c r="AC28" s="519"/>
      <c r="AD28" s="519"/>
      <c r="AE28" s="531" t="s">
        <v>16</v>
      </c>
      <c r="AF28" s="532"/>
      <c r="AG28" s="532"/>
      <c r="AH28" s="541"/>
      <c r="AI28" s="66" t="s">
        <v>18</v>
      </c>
      <c r="AJ28" s="67"/>
      <c r="AK28" s="67"/>
      <c r="AL28" s="68"/>
      <c r="AM28" s="531" t="s">
        <v>16</v>
      </c>
      <c r="AN28" s="532"/>
      <c r="AO28" s="532"/>
      <c r="AP28" s="533"/>
      <c r="AQ28" s="518" t="s">
        <v>19</v>
      </c>
      <c r="AR28" s="519"/>
      <c r="AS28" s="519"/>
      <c r="AT28" s="519"/>
      <c r="AU28" s="530"/>
      <c r="AV28" s="525" t="s">
        <v>20</v>
      </c>
      <c r="AW28" s="519"/>
      <c r="AX28" s="519"/>
      <c r="AY28" s="519"/>
      <c r="AZ28" s="526"/>
      <c r="BH28" s="96"/>
      <c r="BK28" s="107" t="s">
        <v>221</v>
      </c>
    </row>
    <row r="29" spans="3:63" ht="15" customHeight="1">
      <c r="C29" s="71" t="s">
        <v>31</v>
      </c>
      <c r="D29" s="72"/>
      <c r="E29" s="72"/>
      <c r="F29" s="72"/>
      <c r="G29" s="72"/>
      <c r="H29" s="72"/>
      <c r="I29" s="72"/>
      <c r="J29" s="72"/>
      <c r="K29" s="72"/>
      <c r="L29" s="72"/>
      <c r="M29" s="72"/>
      <c r="N29" s="72"/>
      <c r="O29" s="72"/>
      <c r="P29" s="72"/>
      <c r="Q29" s="72"/>
      <c r="R29" s="73"/>
      <c r="S29" s="468" t="e">
        <f>SUMIF(#REF!,1,#REF!)/1000</f>
        <v>#REF!</v>
      </c>
      <c r="T29" s="469"/>
      <c r="U29" s="469"/>
      <c r="V29" s="470"/>
      <c r="W29" s="538">
        <v>100</v>
      </c>
      <c r="X29" s="539"/>
      <c r="Y29" s="539"/>
      <c r="Z29" s="540"/>
      <c r="AA29" s="481" t="e">
        <f>SUMIF(#REF!,2,#REF!)/1000</f>
        <v>#REF!</v>
      </c>
      <c r="AB29" s="469"/>
      <c r="AC29" s="469"/>
      <c r="AD29" s="470"/>
      <c r="AE29" s="513">
        <v>100</v>
      </c>
      <c r="AF29" s="514"/>
      <c r="AG29" s="514"/>
      <c r="AH29" s="534"/>
      <c r="AI29" s="482" t="e">
        <f>ROUND(S29+AA29,0)</f>
        <v>#REF!</v>
      </c>
      <c r="AJ29" s="483"/>
      <c r="AK29" s="483"/>
      <c r="AL29" s="484"/>
      <c r="AM29" s="520">
        <v>100</v>
      </c>
      <c r="AN29" s="521"/>
      <c r="AO29" s="521"/>
      <c r="AP29" s="522"/>
      <c r="AQ29" s="485">
        <v>28508</v>
      </c>
      <c r="AR29" s="486"/>
      <c r="AS29" s="486"/>
      <c r="AT29" s="486"/>
      <c r="AU29" s="487"/>
      <c r="AV29" s="513" t="e">
        <f t="shared" ref="AV29:AV43" si="0">ROUND(AI29/AQ29*100,1)</f>
        <v>#REF!</v>
      </c>
      <c r="AW29" s="514"/>
      <c r="AX29" s="514"/>
      <c r="AY29" s="514"/>
      <c r="AZ29" s="515"/>
      <c r="BH29" s="97"/>
      <c r="BK29" s="108" t="e">
        <f>AI29-AQ29</f>
        <v>#REF!</v>
      </c>
    </row>
    <row r="30" spans="3:63" ht="15" customHeight="1">
      <c r="C30" s="557" t="s">
        <v>13</v>
      </c>
      <c r="D30" s="74" t="s">
        <v>32</v>
      </c>
      <c r="E30" s="75"/>
      <c r="F30" s="75"/>
      <c r="G30" s="75"/>
      <c r="H30" s="75"/>
      <c r="I30" s="75"/>
      <c r="J30" s="75"/>
      <c r="K30" s="75"/>
      <c r="L30" s="75"/>
      <c r="M30" s="75"/>
      <c r="N30" s="75"/>
      <c r="O30" s="75"/>
      <c r="P30" s="75"/>
      <c r="Q30" s="75"/>
      <c r="R30" s="76"/>
      <c r="S30" s="474" t="e">
        <f>SUMIF(#REF!,1,#REF!)/1000</f>
        <v>#REF!</v>
      </c>
      <c r="T30" s="475"/>
      <c r="U30" s="475"/>
      <c r="V30" s="476"/>
      <c r="W30" s="535" t="e">
        <f>ROUNDUP(S30/$S$29*100,1)</f>
        <v>#REF!</v>
      </c>
      <c r="X30" s="536"/>
      <c r="Y30" s="536"/>
      <c r="Z30" s="537"/>
      <c r="AA30" s="477" t="e">
        <f>SUMIF(#REF!,2,#REF!)/1000</f>
        <v>#REF!</v>
      </c>
      <c r="AB30" s="475"/>
      <c r="AC30" s="475"/>
      <c r="AD30" s="476"/>
      <c r="AE30" s="478" t="e">
        <f>ROUND(AA30/$AA$29*100,1)</f>
        <v>#REF!</v>
      </c>
      <c r="AF30" s="479"/>
      <c r="AG30" s="479"/>
      <c r="AH30" s="480"/>
      <c r="AI30" s="497" t="e">
        <f t="shared" ref="AI30:AI40" si="1">ROUND(S30+AA30,0)</f>
        <v>#REF!</v>
      </c>
      <c r="AJ30" s="498"/>
      <c r="AK30" s="498"/>
      <c r="AL30" s="499"/>
      <c r="AM30" s="488" t="e">
        <f>ROUND(AI30/$AI$29*100,1)</f>
        <v>#REF!</v>
      </c>
      <c r="AN30" s="489"/>
      <c r="AO30" s="489"/>
      <c r="AP30" s="490"/>
      <c r="AQ30" s="494">
        <v>18513</v>
      </c>
      <c r="AR30" s="495"/>
      <c r="AS30" s="495"/>
      <c r="AT30" s="495"/>
      <c r="AU30" s="496"/>
      <c r="AV30" s="478" t="e">
        <f t="shared" si="0"/>
        <v>#REF!</v>
      </c>
      <c r="AW30" s="479"/>
      <c r="AX30" s="479"/>
      <c r="AY30" s="479"/>
      <c r="AZ30" s="506"/>
      <c r="BK30" s="108" t="e">
        <f t="shared" ref="BK30:BK34" si="2">AI30-AQ30</f>
        <v>#REF!</v>
      </c>
    </row>
    <row r="31" spans="3:63" ht="15" customHeight="1">
      <c r="C31" s="558"/>
      <c r="D31" s="74" t="s">
        <v>33</v>
      </c>
      <c r="E31" s="75"/>
      <c r="F31" s="75"/>
      <c r="G31" s="75"/>
      <c r="H31" s="75"/>
      <c r="I31" s="75"/>
      <c r="J31" s="75"/>
      <c r="K31" s="75"/>
      <c r="L31" s="75"/>
      <c r="M31" s="75"/>
      <c r="N31" s="75"/>
      <c r="O31" s="75"/>
      <c r="P31" s="75"/>
      <c r="Q31" s="75"/>
      <c r="R31" s="76"/>
      <c r="S31" s="474" t="e">
        <f>SUMIF(#REF!,1,#REF!)/1000</f>
        <v>#REF!</v>
      </c>
      <c r="T31" s="475"/>
      <c r="U31" s="475"/>
      <c r="V31" s="476"/>
      <c r="W31" s="535" t="e">
        <f>ROUND(S31/$S$29*100,1)</f>
        <v>#REF!</v>
      </c>
      <c r="X31" s="536"/>
      <c r="Y31" s="536"/>
      <c r="Z31" s="537"/>
      <c r="AA31" s="477" t="e">
        <f>SUMIF(#REF!,2,#REF!)/1000</f>
        <v>#REF!</v>
      </c>
      <c r="AB31" s="475"/>
      <c r="AC31" s="475"/>
      <c r="AD31" s="476"/>
      <c r="AE31" s="478" t="e">
        <f>ROUND(AA31/$AA$29*100,1)</f>
        <v>#REF!</v>
      </c>
      <c r="AF31" s="479"/>
      <c r="AG31" s="479"/>
      <c r="AH31" s="480"/>
      <c r="AI31" s="497" t="e">
        <f t="shared" si="1"/>
        <v>#REF!</v>
      </c>
      <c r="AJ31" s="498"/>
      <c r="AK31" s="498"/>
      <c r="AL31" s="499"/>
      <c r="AM31" s="488" t="e">
        <f>ROUND(AI31/$AI$29*100,1)</f>
        <v>#REF!</v>
      </c>
      <c r="AN31" s="489"/>
      <c r="AO31" s="489"/>
      <c r="AP31" s="490"/>
      <c r="AQ31" s="494">
        <v>2865</v>
      </c>
      <c r="AR31" s="495"/>
      <c r="AS31" s="495"/>
      <c r="AT31" s="495"/>
      <c r="AU31" s="496"/>
      <c r="AV31" s="478" t="e">
        <f t="shared" si="0"/>
        <v>#REF!</v>
      </c>
      <c r="AW31" s="479"/>
      <c r="AX31" s="479"/>
      <c r="AY31" s="479"/>
      <c r="AZ31" s="506"/>
      <c r="BK31" s="108" t="e">
        <f t="shared" si="2"/>
        <v>#REF!</v>
      </c>
    </row>
    <row r="32" spans="3:63" ht="15" customHeight="1">
      <c r="C32" s="558"/>
      <c r="D32" s="74" t="s">
        <v>34</v>
      </c>
      <c r="E32" s="75"/>
      <c r="F32" s="75"/>
      <c r="G32" s="75"/>
      <c r="H32" s="75"/>
      <c r="I32" s="75"/>
      <c r="J32" s="75"/>
      <c r="K32" s="75"/>
      <c r="L32" s="75"/>
      <c r="M32" s="75"/>
      <c r="N32" s="75"/>
      <c r="O32" s="75"/>
      <c r="P32" s="75"/>
      <c r="Q32" s="75"/>
      <c r="R32" s="76"/>
      <c r="S32" s="474" t="e">
        <f>SUMIF(#REF!,1,#REF!)/1000</f>
        <v>#REF!</v>
      </c>
      <c r="T32" s="475"/>
      <c r="U32" s="475"/>
      <c r="V32" s="476"/>
      <c r="W32" s="535" t="e">
        <f>ROUND(S32/$S$29*100,1)</f>
        <v>#REF!</v>
      </c>
      <c r="X32" s="536"/>
      <c r="Y32" s="536"/>
      <c r="Z32" s="537"/>
      <c r="AA32" s="477" t="e">
        <f>SUMIF(#REF!,2,#REF!)/1000</f>
        <v>#REF!</v>
      </c>
      <c r="AB32" s="475"/>
      <c r="AC32" s="475"/>
      <c r="AD32" s="476"/>
      <c r="AE32" s="478" t="e">
        <f>ROUNDDOWN(AA32/$AA$29*100,1)</f>
        <v>#REF!</v>
      </c>
      <c r="AF32" s="479"/>
      <c r="AG32" s="479"/>
      <c r="AH32" s="480"/>
      <c r="AI32" s="497" t="e">
        <f t="shared" si="1"/>
        <v>#REF!</v>
      </c>
      <c r="AJ32" s="498"/>
      <c r="AK32" s="498"/>
      <c r="AL32" s="499"/>
      <c r="AM32" s="488" t="e">
        <f>ROUND(AI32/$AI$29*100,1)</f>
        <v>#REF!</v>
      </c>
      <c r="AN32" s="489"/>
      <c r="AO32" s="489"/>
      <c r="AP32" s="490"/>
      <c r="AQ32" s="494">
        <v>1862</v>
      </c>
      <c r="AR32" s="495"/>
      <c r="AS32" s="495"/>
      <c r="AT32" s="495"/>
      <c r="AU32" s="496"/>
      <c r="AV32" s="478" t="e">
        <f t="shared" si="0"/>
        <v>#REF!</v>
      </c>
      <c r="AW32" s="479"/>
      <c r="AX32" s="479"/>
      <c r="AY32" s="479"/>
      <c r="AZ32" s="506"/>
      <c r="BK32" s="108" t="e">
        <f t="shared" si="2"/>
        <v>#REF!</v>
      </c>
    </row>
    <row r="33" spans="3:67" ht="15" customHeight="1">
      <c r="C33" s="558"/>
      <c r="D33" s="74" t="s">
        <v>35</v>
      </c>
      <c r="E33" s="75"/>
      <c r="F33" s="75"/>
      <c r="G33" s="75"/>
      <c r="H33" s="75"/>
      <c r="I33" s="75"/>
      <c r="J33" s="75"/>
      <c r="K33" s="75"/>
      <c r="L33" s="75"/>
      <c r="M33" s="75"/>
      <c r="N33" s="75"/>
      <c r="O33" s="75"/>
      <c r="P33" s="75"/>
      <c r="Q33" s="75"/>
      <c r="R33" s="76"/>
      <c r="S33" s="474" t="e">
        <f>SUMIF(#REF!,1,#REF!)/1000</f>
        <v>#REF!</v>
      </c>
      <c r="T33" s="475"/>
      <c r="U33" s="475"/>
      <c r="V33" s="476"/>
      <c r="W33" s="535" t="e">
        <f>ROUND(S33/$S$29*100,1)</f>
        <v>#REF!</v>
      </c>
      <c r="X33" s="536"/>
      <c r="Y33" s="536"/>
      <c r="Z33" s="537"/>
      <c r="AA33" s="477" t="e">
        <f>SUMIF(#REF!,2,#REF!)/1000</f>
        <v>#REF!</v>
      </c>
      <c r="AB33" s="475"/>
      <c r="AC33" s="475"/>
      <c r="AD33" s="476"/>
      <c r="AE33" s="478" t="e">
        <f>ROUND(AA33/$AA$29*100,1)</f>
        <v>#REF!</v>
      </c>
      <c r="AF33" s="479"/>
      <c r="AG33" s="479"/>
      <c r="AH33" s="480"/>
      <c r="AI33" s="497" t="e">
        <f t="shared" si="1"/>
        <v>#REF!</v>
      </c>
      <c r="AJ33" s="498"/>
      <c r="AK33" s="498"/>
      <c r="AL33" s="499"/>
      <c r="AM33" s="488" t="e">
        <f>ROUND(AI33/$AI$29*100,1)</f>
        <v>#REF!</v>
      </c>
      <c r="AN33" s="489"/>
      <c r="AO33" s="489"/>
      <c r="AP33" s="490"/>
      <c r="AQ33" s="494">
        <v>2837</v>
      </c>
      <c r="AR33" s="495"/>
      <c r="AS33" s="495"/>
      <c r="AT33" s="495"/>
      <c r="AU33" s="496"/>
      <c r="AV33" s="478" t="e">
        <f t="shared" si="0"/>
        <v>#REF!</v>
      </c>
      <c r="AW33" s="479"/>
      <c r="AX33" s="479"/>
      <c r="AY33" s="479"/>
      <c r="AZ33" s="506"/>
      <c r="BA33" s="49"/>
      <c r="BB33" s="49"/>
      <c r="BC33" s="49"/>
      <c r="BD33" s="49"/>
      <c r="BE33" s="49"/>
      <c r="BH33" s="97"/>
      <c r="BK33" s="108" t="e">
        <f t="shared" si="2"/>
        <v>#REF!</v>
      </c>
    </row>
    <row r="34" spans="3:67" ht="15" customHeight="1">
      <c r="C34" s="559"/>
      <c r="D34" s="74" t="s">
        <v>36</v>
      </c>
      <c r="E34" s="75"/>
      <c r="F34" s="75"/>
      <c r="G34" s="75"/>
      <c r="H34" s="75"/>
      <c r="I34" s="75"/>
      <c r="J34" s="75"/>
      <c r="K34" s="75"/>
      <c r="L34" s="75"/>
      <c r="M34" s="75"/>
      <c r="N34" s="75"/>
      <c r="O34" s="75"/>
      <c r="P34" s="75"/>
      <c r="Q34" s="75"/>
      <c r="R34" s="76"/>
      <c r="S34" s="474" t="e">
        <f>SUMIF(#REF!,1,#REF!)/1000</f>
        <v>#REF!</v>
      </c>
      <c r="T34" s="475"/>
      <c r="U34" s="475"/>
      <c r="V34" s="476"/>
      <c r="W34" s="535" t="e">
        <f>ROUND(S34/$S$29*100,1)</f>
        <v>#REF!</v>
      </c>
      <c r="X34" s="536"/>
      <c r="Y34" s="536"/>
      <c r="Z34" s="537"/>
      <c r="AA34" s="477" t="e">
        <f>SUMIF(#REF!,2,#REF!)/1000</f>
        <v>#REF!</v>
      </c>
      <c r="AB34" s="475"/>
      <c r="AC34" s="475"/>
      <c r="AD34" s="476"/>
      <c r="AE34" s="478" t="e">
        <f>ROUND(AA34/$AA$29*100,1)</f>
        <v>#REF!</v>
      </c>
      <c r="AF34" s="479"/>
      <c r="AG34" s="479"/>
      <c r="AH34" s="480"/>
      <c r="AI34" s="497" t="e">
        <f t="shared" si="1"/>
        <v>#REF!</v>
      </c>
      <c r="AJ34" s="498"/>
      <c r="AK34" s="498"/>
      <c r="AL34" s="499"/>
      <c r="AM34" s="488" t="e">
        <f>ROUND(AI34/$AI$29*100,1)</f>
        <v>#REF!</v>
      </c>
      <c r="AN34" s="489"/>
      <c r="AO34" s="489"/>
      <c r="AP34" s="490"/>
      <c r="AQ34" s="494">
        <v>2432</v>
      </c>
      <c r="AR34" s="495"/>
      <c r="AS34" s="495"/>
      <c r="AT34" s="495"/>
      <c r="AU34" s="496"/>
      <c r="AV34" s="478" t="e">
        <f t="shared" si="0"/>
        <v>#REF!</v>
      </c>
      <c r="AW34" s="479"/>
      <c r="AX34" s="479"/>
      <c r="AY34" s="479"/>
      <c r="AZ34" s="506"/>
      <c r="BH34" s="77"/>
      <c r="BI34" s="77"/>
      <c r="BJ34" s="77"/>
      <c r="BK34" s="108" t="e">
        <f t="shared" si="2"/>
        <v>#REF!</v>
      </c>
    </row>
    <row r="35" spans="3:67" ht="15" customHeight="1">
      <c r="C35" s="78" t="s">
        <v>37</v>
      </c>
      <c r="D35" s="75"/>
      <c r="E35" s="75"/>
      <c r="F35" s="75"/>
      <c r="G35" s="75"/>
      <c r="H35" s="75"/>
      <c r="I35" s="75"/>
      <c r="J35" s="75"/>
      <c r="K35" s="75"/>
      <c r="L35" s="75"/>
      <c r="M35" s="75"/>
      <c r="N35" s="75"/>
      <c r="O35" s="75"/>
      <c r="P35" s="75"/>
      <c r="Q35" s="75"/>
      <c r="R35" s="76"/>
      <c r="S35" s="474" t="e">
        <f>SUMIF(#REF!,1,#REF!)/1000</f>
        <v>#REF!</v>
      </c>
      <c r="T35" s="475"/>
      <c r="U35" s="475"/>
      <c r="V35" s="475"/>
      <c r="W35" s="475"/>
      <c r="X35" s="475"/>
      <c r="Y35" s="475"/>
      <c r="Z35" s="476"/>
      <c r="AA35" s="477" t="e">
        <f>SUMIF(#REF!,2,#REF!)/1000</f>
        <v>#REF!</v>
      </c>
      <c r="AB35" s="475"/>
      <c r="AC35" s="475"/>
      <c r="AD35" s="475"/>
      <c r="AE35" s="475"/>
      <c r="AF35" s="475"/>
      <c r="AG35" s="475"/>
      <c r="AH35" s="476"/>
      <c r="AI35" s="497" t="e">
        <f t="shared" si="1"/>
        <v>#REF!</v>
      </c>
      <c r="AJ35" s="498"/>
      <c r="AK35" s="498"/>
      <c r="AL35" s="498"/>
      <c r="AM35" s="498"/>
      <c r="AN35" s="498"/>
      <c r="AO35" s="498"/>
      <c r="AP35" s="549"/>
      <c r="AQ35" s="494">
        <v>32</v>
      </c>
      <c r="AR35" s="495"/>
      <c r="AS35" s="495"/>
      <c r="AT35" s="495"/>
      <c r="AU35" s="496"/>
      <c r="AV35" s="478" t="e">
        <f t="shared" si="0"/>
        <v>#REF!</v>
      </c>
      <c r="AW35" s="479"/>
      <c r="AX35" s="479"/>
      <c r="AY35" s="479"/>
      <c r="AZ35" s="506"/>
      <c r="BH35" s="97"/>
      <c r="BK35" s="109" t="e">
        <f>AI35-AQ35</f>
        <v>#REF!</v>
      </c>
    </row>
    <row r="36" spans="3:67" ht="15" customHeight="1">
      <c r="C36" s="561" t="s">
        <v>4</v>
      </c>
      <c r="D36" s="562"/>
      <c r="E36" s="562"/>
      <c r="F36" s="562"/>
      <c r="G36" s="562"/>
      <c r="H36" s="562"/>
      <c r="I36" s="562"/>
      <c r="J36" s="562"/>
      <c r="K36" s="562"/>
      <c r="L36" s="562"/>
      <c r="M36" s="562"/>
      <c r="N36" s="562"/>
      <c r="O36" s="562"/>
      <c r="P36" s="562"/>
      <c r="Q36" s="562"/>
      <c r="R36" s="563"/>
      <c r="S36" s="474" t="e">
        <f>SUMIF(#REF!,1,#REF!)/1000</f>
        <v>#REF!</v>
      </c>
      <c r="T36" s="475"/>
      <c r="U36" s="475"/>
      <c r="V36" s="475"/>
      <c r="W36" s="475"/>
      <c r="X36" s="475"/>
      <c r="Y36" s="475"/>
      <c r="Z36" s="476"/>
      <c r="AA36" s="477" t="e">
        <f>SUMIF(#REF!,2,#REF!)/1000</f>
        <v>#REF!</v>
      </c>
      <c r="AB36" s="475"/>
      <c r="AC36" s="475"/>
      <c r="AD36" s="475"/>
      <c r="AE36" s="475"/>
      <c r="AF36" s="475"/>
      <c r="AG36" s="475"/>
      <c r="AH36" s="476"/>
      <c r="AI36" s="497" t="e">
        <f t="shared" si="1"/>
        <v>#REF!</v>
      </c>
      <c r="AJ36" s="498"/>
      <c r="AK36" s="498"/>
      <c r="AL36" s="498"/>
      <c r="AM36" s="498"/>
      <c r="AN36" s="498"/>
      <c r="AO36" s="498"/>
      <c r="AP36" s="549"/>
      <c r="AQ36" s="494">
        <v>359</v>
      </c>
      <c r="AR36" s="495"/>
      <c r="AS36" s="495"/>
      <c r="AT36" s="495"/>
      <c r="AU36" s="496"/>
      <c r="AV36" s="478" t="e">
        <f t="shared" si="0"/>
        <v>#REF!</v>
      </c>
      <c r="AW36" s="479"/>
      <c r="AX36" s="479"/>
      <c r="AY36" s="479"/>
      <c r="AZ36" s="506"/>
      <c r="BH36" s="96"/>
      <c r="BK36" s="109" t="e">
        <f>AI36-AQ36</f>
        <v>#REF!</v>
      </c>
    </row>
    <row r="37" spans="3:67" ht="15" customHeight="1">
      <c r="C37" s="79" t="s">
        <v>38</v>
      </c>
      <c r="D37" s="80"/>
      <c r="E37" s="80"/>
      <c r="F37" s="80"/>
      <c r="G37" s="80"/>
      <c r="H37" s="80"/>
      <c r="I37" s="80"/>
      <c r="J37" s="80"/>
      <c r="K37" s="80"/>
      <c r="L37" s="80"/>
      <c r="M37" s="80"/>
      <c r="N37" s="80"/>
      <c r="O37" s="80"/>
      <c r="P37" s="80"/>
      <c r="Q37" s="80"/>
      <c r="R37" s="80"/>
      <c r="S37" s="462" t="e">
        <f>SUMIF(#REF!,1,#REF!)/1000</f>
        <v>#REF!</v>
      </c>
      <c r="T37" s="463"/>
      <c r="U37" s="463"/>
      <c r="V37" s="463"/>
      <c r="W37" s="463"/>
      <c r="X37" s="463"/>
      <c r="Y37" s="463"/>
      <c r="Z37" s="464"/>
      <c r="AA37" s="566" t="e">
        <f>SUMIF(#REF!,2,#REF!)/1000</f>
        <v>#REF!</v>
      </c>
      <c r="AB37" s="463"/>
      <c r="AC37" s="463"/>
      <c r="AD37" s="463"/>
      <c r="AE37" s="463"/>
      <c r="AF37" s="463"/>
      <c r="AG37" s="463"/>
      <c r="AH37" s="464"/>
      <c r="AI37" s="503" t="e">
        <f>ROUND(S37+AA37,0)</f>
        <v>#REF!</v>
      </c>
      <c r="AJ37" s="504"/>
      <c r="AK37" s="504"/>
      <c r="AL37" s="504"/>
      <c r="AM37" s="504"/>
      <c r="AN37" s="504"/>
      <c r="AO37" s="504"/>
      <c r="AP37" s="505"/>
      <c r="AQ37" s="500">
        <v>28118</v>
      </c>
      <c r="AR37" s="501"/>
      <c r="AS37" s="501"/>
      <c r="AT37" s="501"/>
      <c r="AU37" s="502"/>
      <c r="AV37" s="491" t="e">
        <f t="shared" si="0"/>
        <v>#REF!</v>
      </c>
      <c r="AW37" s="492"/>
      <c r="AX37" s="492"/>
      <c r="AY37" s="492"/>
      <c r="AZ37" s="493"/>
      <c r="BK37" s="109" t="e">
        <f t="shared" ref="BK37:BK42" si="3">AI37-AQ37</f>
        <v>#REF!</v>
      </c>
    </row>
    <row r="38" spans="3:67" ht="15" customHeight="1">
      <c r="C38" s="33" t="s">
        <v>39</v>
      </c>
      <c r="D38" s="34"/>
      <c r="E38" s="34"/>
      <c r="F38" s="34"/>
      <c r="G38" s="34"/>
      <c r="H38" s="34"/>
      <c r="I38" s="34"/>
      <c r="J38" s="34"/>
      <c r="K38" s="34"/>
      <c r="L38" s="34"/>
      <c r="M38" s="34"/>
      <c r="N38" s="34"/>
      <c r="O38" s="34"/>
      <c r="P38" s="34"/>
      <c r="Q38" s="34"/>
      <c r="R38" s="34"/>
      <c r="S38" s="468" t="e">
        <f>SUMIF(#REF!,1,#REF!)/1000</f>
        <v>#REF!</v>
      </c>
      <c r="T38" s="469"/>
      <c r="U38" s="469"/>
      <c r="V38" s="470"/>
      <c r="W38" s="465">
        <v>100</v>
      </c>
      <c r="X38" s="466"/>
      <c r="Y38" s="466"/>
      <c r="Z38" s="467"/>
      <c r="AA38" s="481" t="e">
        <f>SUMIF(#REF!,2,#REF!)/1000</f>
        <v>#REF!</v>
      </c>
      <c r="AB38" s="469"/>
      <c r="AC38" s="469"/>
      <c r="AD38" s="470"/>
      <c r="AE38" s="513">
        <v>100</v>
      </c>
      <c r="AF38" s="514"/>
      <c r="AG38" s="514"/>
      <c r="AH38" s="534"/>
      <c r="AI38" s="482" t="e">
        <f t="shared" si="1"/>
        <v>#REF!</v>
      </c>
      <c r="AJ38" s="483"/>
      <c r="AK38" s="483"/>
      <c r="AL38" s="484"/>
      <c r="AM38" s="520">
        <v>100</v>
      </c>
      <c r="AN38" s="521"/>
      <c r="AO38" s="521"/>
      <c r="AP38" s="522"/>
      <c r="AQ38" s="485">
        <v>105337</v>
      </c>
      <c r="AR38" s="486"/>
      <c r="AS38" s="486"/>
      <c r="AT38" s="486"/>
      <c r="AU38" s="487"/>
      <c r="AV38" s="513" t="e">
        <f t="shared" si="0"/>
        <v>#REF!</v>
      </c>
      <c r="AW38" s="514"/>
      <c r="AX38" s="514"/>
      <c r="AY38" s="514"/>
      <c r="AZ38" s="515"/>
      <c r="BH38" s="103"/>
      <c r="BI38" s="104"/>
      <c r="BJ38" s="104"/>
      <c r="BK38" s="108" t="e">
        <f t="shared" si="3"/>
        <v>#REF!</v>
      </c>
      <c r="BL38" s="104"/>
      <c r="BM38" s="104"/>
    </row>
    <row r="39" spans="3:67" ht="15" customHeight="1">
      <c r="C39" s="557" t="s">
        <v>13</v>
      </c>
      <c r="D39" s="74" t="s">
        <v>40</v>
      </c>
      <c r="E39" s="75"/>
      <c r="F39" s="75"/>
      <c r="G39" s="75"/>
      <c r="H39" s="75"/>
      <c r="I39" s="75"/>
      <c r="J39" s="75"/>
      <c r="K39" s="75"/>
      <c r="L39" s="75"/>
      <c r="M39" s="75"/>
      <c r="N39" s="75"/>
      <c r="O39" s="75"/>
      <c r="P39" s="75"/>
      <c r="Q39" s="75"/>
      <c r="R39" s="76"/>
      <c r="S39" s="474" t="e">
        <f>SUMIF(#REF!,1,#REF!)/1000</f>
        <v>#REF!</v>
      </c>
      <c r="T39" s="475"/>
      <c r="U39" s="475"/>
      <c r="V39" s="476"/>
      <c r="W39" s="471" t="e">
        <f>ROUND(S39/$S$38*100,1)</f>
        <v>#REF!</v>
      </c>
      <c r="X39" s="472"/>
      <c r="Y39" s="472"/>
      <c r="Z39" s="473"/>
      <c r="AA39" s="477" t="e">
        <f>SUMIF(#REF!,2,#REF!)/1000</f>
        <v>#REF!</v>
      </c>
      <c r="AB39" s="475"/>
      <c r="AC39" s="475"/>
      <c r="AD39" s="476"/>
      <c r="AE39" s="478" t="e">
        <f>ROUND(AA39/$AA$38*100,1)</f>
        <v>#REF!</v>
      </c>
      <c r="AF39" s="479"/>
      <c r="AG39" s="479"/>
      <c r="AH39" s="480"/>
      <c r="AI39" s="497" t="e">
        <f t="shared" si="1"/>
        <v>#REF!</v>
      </c>
      <c r="AJ39" s="498"/>
      <c r="AK39" s="498"/>
      <c r="AL39" s="499"/>
      <c r="AM39" s="488" t="e">
        <f>ROUND(AI39/$AI$38*100,1)</f>
        <v>#REF!</v>
      </c>
      <c r="AN39" s="489"/>
      <c r="AO39" s="489"/>
      <c r="AP39" s="490"/>
      <c r="AQ39" s="494">
        <v>8220</v>
      </c>
      <c r="AR39" s="495"/>
      <c r="AS39" s="495"/>
      <c r="AT39" s="495"/>
      <c r="AU39" s="496"/>
      <c r="AV39" s="478" t="e">
        <f t="shared" si="0"/>
        <v>#REF!</v>
      </c>
      <c r="AW39" s="479"/>
      <c r="AX39" s="479"/>
      <c r="AY39" s="479"/>
      <c r="AZ39" s="506"/>
      <c r="BH39" s="103"/>
      <c r="BI39" s="104"/>
      <c r="BJ39" s="104"/>
      <c r="BK39" s="108" t="e">
        <f t="shared" si="3"/>
        <v>#REF!</v>
      </c>
      <c r="BL39" s="104"/>
      <c r="BM39" s="104"/>
      <c r="BN39" s="104"/>
      <c r="BO39" s="104"/>
    </row>
    <row r="40" spans="3:67" ht="15" customHeight="1">
      <c r="C40" s="558"/>
      <c r="D40" s="74" t="s">
        <v>41</v>
      </c>
      <c r="E40" s="75"/>
      <c r="F40" s="75"/>
      <c r="G40" s="75"/>
      <c r="H40" s="75"/>
      <c r="I40" s="75"/>
      <c r="J40" s="75"/>
      <c r="K40" s="75"/>
      <c r="L40" s="75"/>
      <c r="M40" s="75"/>
      <c r="N40" s="75"/>
      <c r="O40" s="75"/>
      <c r="P40" s="75"/>
      <c r="Q40" s="75"/>
      <c r="R40" s="76"/>
      <c r="S40" s="474" t="e">
        <f>SUMIF(#REF!,1,#REF!)/1000</f>
        <v>#REF!</v>
      </c>
      <c r="T40" s="475"/>
      <c r="U40" s="475"/>
      <c r="V40" s="476"/>
      <c r="W40" s="471" t="e">
        <f>ROUNDUP(S40/$S$38*100,1)</f>
        <v>#REF!</v>
      </c>
      <c r="X40" s="472"/>
      <c r="Y40" s="472"/>
      <c r="Z40" s="473"/>
      <c r="AA40" s="477" t="e">
        <f>SUMIF(#REF!,2,#REF!)/1000</f>
        <v>#REF!</v>
      </c>
      <c r="AB40" s="475"/>
      <c r="AC40" s="475"/>
      <c r="AD40" s="476"/>
      <c r="AE40" s="478" t="e">
        <f>ROUND(AA40/$AA$38*100,1)</f>
        <v>#REF!</v>
      </c>
      <c r="AF40" s="479"/>
      <c r="AG40" s="479"/>
      <c r="AH40" s="480"/>
      <c r="AI40" s="497" t="e">
        <f t="shared" si="1"/>
        <v>#REF!</v>
      </c>
      <c r="AJ40" s="498"/>
      <c r="AK40" s="498"/>
      <c r="AL40" s="499"/>
      <c r="AM40" s="488" t="e">
        <f>ROUNDUP(AI40/$AI$38*100,1)</f>
        <v>#REF!</v>
      </c>
      <c r="AN40" s="489"/>
      <c r="AO40" s="489"/>
      <c r="AP40" s="490"/>
      <c r="AQ40" s="494">
        <v>68060</v>
      </c>
      <c r="AR40" s="495"/>
      <c r="AS40" s="495"/>
      <c r="AT40" s="495"/>
      <c r="AU40" s="496"/>
      <c r="AV40" s="478" t="e">
        <f t="shared" si="0"/>
        <v>#REF!</v>
      </c>
      <c r="AW40" s="479"/>
      <c r="AX40" s="479"/>
      <c r="AY40" s="479"/>
      <c r="AZ40" s="506"/>
      <c r="BH40" s="97"/>
      <c r="BK40" s="108" t="e">
        <f t="shared" si="3"/>
        <v>#REF!</v>
      </c>
    </row>
    <row r="41" spans="3:67" ht="15" customHeight="1">
      <c r="C41" s="558"/>
      <c r="D41" s="74" t="s">
        <v>42</v>
      </c>
      <c r="E41" s="75"/>
      <c r="F41" s="75"/>
      <c r="G41" s="75"/>
      <c r="H41" s="75"/>
      <c r="I41" s="75"/>
      <c r="J41" s="75"/>
      <c r="K41" s="75"/>
      <c r="L41" s="75"/>
      <c r="M41" s="75"/>
      <c r="N41" s="75"/>
      <c r="O41" s="75"/>
      <c r="P41" s="75"/>
      <c r="Q41" s="75"/>
      <c r="R41" s="76"/>
      <c r="S41" s="474" t="e">
        <f>SUMIF(#REF!,1,#REF!)/1000</f>
        <v>#REF!</v>
      </c>
      <c r="T41" s="475"/>
      <c r="U41" s="475"/>
      <c r="V41" s="476"/>
      <c r="W41" s="471" t="e">
        <f>ROUND(S41/$S$38*100,1)</f>
        <v>#REF!</v>
      </c>
      <c r="X41" s="472"/>
      <c r="Y41" s="472"/>
      <c r="Z41" s="473"/>
      <c r="AA41" s="477" t="e">
        <f>SUMIF(#REF!,2,#REF!)/1000</f>
        <v>#REF!</v>
      </c>
      <c r="AB41" s="475"/>
      <c r="AC41" s="475"/>
      <c r="AD41" s="476"/>
      <c r="AE41" s="478" t="e">
        <f>ROUND(AA41/$AA$38*100,1)</f>
        <v>#REF!</v>
      </c>
      <c r="AF41" s="479"/>
      <c r="AG41" s="479"/>
      <c r="AH41" s="480"/>
      <c r="AI41" s="497" t="e">
        <f>ROUND(S41+AA41,0)</f>
        <v>#REF!</v>
      </c>
      <c r="AJ41" s="498"/>
      <c r="AK41" s="498"/>
      <c r="AL41" s="499"/>
      <c r="AM41" s="488" t="e">
        <f>ROUND(AI41/$AI$38*100,1)</f>
        <v>#REF!</v>
      </c>
      <c r="AN41" s="489"/>
      <c r="AO41" s="489"/>
      <c r="AP41" s="490"/>
      <c r="AQ41" s="494">
        <v>26583</v>
      </c>
      <c r="AR41" s="495"/>
      <c r="AS41" s="495"/>
      <c r="AT41" s="495"/>
      <c r="AU41" s="496"/>
      <c r="AV41" s="478" t="e">
        <f t="shared" si="0"/>
        <v>#REF!</v>
      </c>
      <c r="AW41" s="479"/>
      <c r="AX41" s="479"/>
      <c r="AY41" s="479"/>
      <c r="AZ41" s="506"/>
      <c r="BH41" s="96"/>
      <c r="BK41" s="108" t="e">
        <f t="shared" si="3"/>
        <v>#REF!</v>
      </c>
    </row>
    <row r="42" spans="3:67" ht="15" customHeight="1">
      <c r="C42" s="559"/>
      <c r="D42" s="74" t="s">
        <v>36</v>
      </c>
      <c r="E42" s="75"/>
      <c r="F42" s="75"/>
      <c r="G42" s="75"/>
      <c r="H42" s="75"/>
      <c r="I42" s="75"/>
      <c r="J42" s="75"/>
      <c r="K42" s="75"/>
      <c r="L42" s="75"/>
      <c r="M42" s="75"/>
      <c r="N42" s="75"/>
      <c r="O42" s="75"/>
      <c r="P42" s="75"/>
      <c r="Q42" s="75"/>
      <c r="R42" s="76"/>
      <c r="S42" s="474" t="e">
        <f>SUMIF(#REF!,1,#REF!)/1000</f>
        <v>#REF!</v>
      </c>
      <c r="T42" s="475"/>
      <c r="U42" s="475"/>
      <c r="V42" s="476"/>
      <c r="W42" s="471" t="e">
        <f>ROUND(S42/$S$38*100,1)</f>
        <v>#REF!</v>
      </c>
      <c r="X42" s="472"/>
      <c r="Y42" s="472"/>
      <c r="Z42" s="473"/>
      <c r="AA42" s="477" t="e">
        <f>SUMIF(#REF!,2,#REF!)/1000</f>
        <v>#REF!</v>
      </c>
      <c r="AB42" s="475"/>
      <c r="AC42" s="475"/>
      <c r="AD42" s="476"/>
      <c r="AE42" s="478" t="e">
        <f>ROUND(AA42/$AA$38*100,1)</f>
        <v>#REF!</v>
      </c>
      <c r="AF42" s="479"/>
      <c r="AG42" s="479"/>
      <c r="AH42" s="480"/>
      <c r="AI42" s="497" t="e">
        <f>ROUND(S42+AA42,0)</f>
        <v>#REF!</v>
      </c>
      <c r="AJ42" s="498"/>
      <c r="AK42" s="498"/>
      <c r="AL42" s="499"/>
      <c r="AM42" s="488" t="e">
        <f>ROUND(AI42/$AI$38*100,1)</f>
        <v>#REF!</v>
      </c>
      <c r="AN42" s="489"/>
      <c r="AO42" s="489"/>
      <c r="AP42" s="490"/>
      <c r="AQ42" s="494">
        <v>2474</v>
      </c>
      <c r="AR42" s="495"/>
      <c r="AS42" s="495"/>
      <c r="AT42" s="495"/>
      <c r="AU42" s="496"/>
      <c r="AV42" s="478" t="e">
        <f t="shared" si="0"/>
        <v>#REF!</v>
      </c>
      <c r="AW42" s="479"/>
      <c r="AX42" s="479"/>
      <c r="AY42" s="479"/>
      <c r="AZ42" s="506"/>
      <c r="BH42" s="96"/>
      <c r="BK42" s="108" t="e">
        <f t="shared" si="3"/>
        <v>#REF!</v>
      </c>
    </row>
    <row r="43" spans="3:67" ht="15" customHeight="1">
      <c r="C43" s="79" t="s">
        <v>0</v>
      </c>
      <c r="D43" s="80"/>
      <c r="E43" s="80"/>
      <c r="F43" s="80"/>
      <c r="G43" s="80"/>
      <c r="H43" s="80"/>
      <c r="I43" s="80"/>
      <c r="J43" s="80"/>
      <c r="K43" s="80"/>
      <c r="L43" s="80"/>
      <c r="M43" s="80"/>
      <c r="N43" s="80"/>
      <c r="O43" s="80"/>
      <c r="P43" s="80"/>
      <c r="Q43" s="80"/>
      <c r="R43" s="81"/>
      <c r="S43" s="565" t="e">
        <f>-SUMIF(#REF!,1,#REF!)/1000</f>
        <v>#REF!</v>
      </c>
      <c r="T43" s="511"/>
      <c r="U43" s="511"/>
      <c r="V43" s="511"/>
      <c r="W43" s="511"/>
      <c r="X43" s="511"/>
      <c r="Y43" s="511"/>
      <c r="Z43" s="564"/>
      <c r="AA43" s="510" t="e">
        <f>-SUMIF(#REF!,2,#REF!)/1000</f>
        <v>#REF!</v>
      </c>
      <c r="AB43" s="511"/>
      <c r="AC43" s="511"/>
      <c r="AD43" s="511"/>
      <c r="AE43" s="511"/>
      <c r="AF43" s="511"/>
      <c r="AG43" s="511"/>
      <c r="AH43" s="564"/>
      <c r="AI43" s="510" t="e">
        <f>S43+AA43</f>
        <v>#REF!</v>
      </c>
      <c r="AJ43" s="511"/>
      <c r="AK43" s="511"/>
      <c r="AL43" s="511"/>
      <c r="AM43" s="511"/>
      <c r="AN43" s="511"/>
      <c r="AO43" s="511"/>
      <c r="AP43" s="512"/>
      <c r="AQ43" s="507">
        <v>-77221</v>
      </c>
      <c r="AR43" s="508"/>
      <c r="AS43" s="508"/>
      <c r="AT43" s="508"/>
      <c r="AU43" s="509"/>
      <c r="AV43" s="491" t="e">
        <f t="shared" si="0"/>
        <v>#REF!</v>
      </c>
      <c r="AW43" s="492"/>
      <c r="AX43" s="492"/>
      <c r="AY43" s="492"/>
      <c r="AZ43" s="493"/>
      <c r="BH43" s="97"/>
      <c r="BK43" s="109" t="e">
        <f>AI43-AQ43</f>
        <v>#REF!</v>
      </c>
    </row>
    <row r="44" spans="3:67" ht="15" customHeight="1">
      <c r="C44" s="1"/>
      <c r="D44" s="560" t="s">
        <v>170</v>
      </c>
      <c r="E44" s="560"/>
      <c r="F44" s="560"/>
      <c r="G44" s="560"/>
      <c r="H44" s="560"/>
      <c r="I44" s="560"/>
      <c r="J44" s="560"/>
      <c r="K44" s="560"/>
      <c r="L44" s="560"/>
      <c r="M44" s="560"/>
      <c r="N44" s="560"/>
      <c r="O44" s="560"/>
      <c r="P44" s="560"/>
      <c r="Q44" s="560"/>
      <c r="R44" s="560"/>
      <c r="S44" s="560"/>
      <c r="T44" s="560"/>
      <c r="U44" s="560"/>
      <c r="V44" s="560"/>
      <c r="W44" s="560"/>
      <c r="X44" s="560"/>
      <c r="Y44" s="560"/>
      <c r="Z44" s="560"/>
      <c r="AA44" s="560"/>
      <c r="AB44" s="560"/>
      <c r="AC44" s="560"/>
      <c r="AD44" s="560"/>
      <c r="AE44" s="560"/>
      <c r="AF44" s="560"/>
      <c r="AG44" s="82"/>
      <c r="AH44" s="82"/>
      <c r="AI44" s="82"/>
      <c r="AJ44" s="82"/>
      <c r="AK44" s="82"/>
      <c r="AL44" s="82"/>
      <c r="AM44" s="82"/>
      <c r="AN44" s="82"/>
      <c r="AO44" s="82"/>
      <c r="AP44" s="82"/>
      <c r="AQ44" s="82"/>
      <c r="AR44" s="82"/>
      <c r="AS44" s="82"/>
      <c r="AT44" s="82"/>
      <c r="AU44" s="82"/>
      <c r="AV44" s="82"/>
      <c r="AW44" s="82"/>
      <c r="AX44" s="82"/>
      <c r="AY44" s="82"/>
      <c r="BH44" s="103"/>
      <c r="BI44" s="104"/>
      <c r="BJ44" s="104"/>
      <c r="BK44" s="104"/>
      <c r="BL44" s="104"/>
    </row>
    <row r="45" spans="3:67" ht="22.5" customHeight="1">
      <c r="D45" s="83"/>
      <c r="E45" s="83"/>
      <c r="F45" s="83"/>
      <c r="G45" s="83"/>
      <c r="H45" s="83"/>
      <c r="I45" s="83"/>
      <c r="J45" s="83"/>
      <c r="K45" s="83"/>
      <c r="L45" s="83"/>
      <c r="M45" s="83"/>
      <c r="N45" s="83"/>
      <c r="O45" s="83"/>
      <c r="P45" s="83"/>
      <c r="Q45" s="83"/>
      <c r="R45" s="83"/>
      <c r="S45" s="83"/>
      <c r="T45" s="83"/>
      <c r="U45" s="83"/>
      <c r="V45" s="83"/>
      <c r="W45" s="83"/>
      <c r="X45" s="83"/>
      <c r="Y45" s="83"/>
      <c r="Z45" s="83"/>
      <c r="AA45" s="83"/>
      <c r="AB45" s="83"/>
      <c r="AC45" s="83"/>
      <c r="AD45" s="83"/>
      <c r="AE45" s="83"/>
      <c r="AF45" s="83"/>
      <c r="AG45" s="83"/>
      <c r="AH45" s="83"/>
      <c r="AI45" s="83"/>
      <c r="AJ45" s="83"/>
      <c r="AK45" s="83"/>
      <c r="AL45" s="83"/>
      <c r="AM45" s="83"/>
      <c r="AN45" s="83"/>
      <c r="AO45" s="83"/>
      <c r="AP45" s="83"/>
      <c r="AQ45" s="83"/>
      <c r="AR45" s="83"/>
      <c r="AS45" s="83"/>
      <c r="AT45" s="83"/>
      <c r="AU45" s="83"/>
      <c r="AV45" s="83"/>
      <c r="AW45" s="83"/>
      <c r="AX45" s="83"/>
      <c r="AY45" s="83"/>
    </row>
  </sheetData>
  <mergeCells count="143">
    <mergeCell ref="C3:K3"/>
    <mergeCell ref="E4:BA4"/>
    <mergeCell ref="E5:BA5"/>
    <mergeCell ref="E6:BA6"/>
    <mergeCell ref="E7:BA7"/>
    <mergeCell ref="E8:BA8"/>
    <mergeCell ref="E15:BA15"/>
    <mergeCell ref="E16:BA16"/>
    <mergeCell ref="E17:BA17"/>
    <mergeCell ref="E18:BA18"/>
    <mergeCell ref="E19:BA19"/>
    <mergeCell ref="E20:BA20"/>
    <mergeCell ref="E9:BA9"/>
    <mergeCell ref="E10:BA10"/>
    <mergeCell ref="E11:BA11"/>
    <mergeCell ref="E12:BA12"/>
    <mergeCell ref="E13:BA13"/>
    <mergeCell ref="E14:BA14"/>
    <mergeCell ref="E21:BA21"/>
    <mergeCell ref="E22:BA22"/>
    <mergeCell ref="AJ26:AZ26"/>
    <mergeCell ref="C27:R28"/>
    <mergeCell ref="S27:V28"/>
    <mergeCell ref="AA27:AD28"/>
    <mergeCell ref="AQ27:AU27"/>
    <mergeCell ref="AV27:AZ27"/>
    <mergeCell ref="W28:Z28"/>
    <mergeCell ref="AE28:AH28"/>
    <mergeCell ref="AM28:AP28"/>
    <mergeCell ref="AQ28:AU28"/>
    <mergeCell ref="AV28:AZ28"/>
    <mergeCell ref="S29:V29"/>
    <mergeCell ref="W29:Z29"/>
    <mergeCell ref="AA29:AD29"/>
    <mergeCell ref="AE29:AH29"/>
    <mergeCell ref="AI29:AL29"/>
    <mergeCell ref="AM29:AP29"/>
    <mergeCell ref="AQ29:AU29"/>
    <mergeCell ref="AV29:AZ29"/>
    <mergeCell ref="C30:C34"/>
    <mergeCell ref="S30:V30"/>
    <mergeCell ref="W30:Z30"/>
    <mergeCell ref="AA30:AD30"/>
    <mergeCell ref="AE30:AH30"/>
    <mergeCell ref="AI30:AL30"/>
    <mergeCell ref="AM30:AP30"/>
    <mergeCell ref="AQ30:AU30"/>
    <mergeCell ref="AV30:AZ30"/>
    <mergeCell ref="AQ31:AU31"/>
    <mergeCell ref="AV31:AZ31"/>
    <mergeCell ref="S32:V32"/>
    <mergeCell ref="W32:Z32"/>
    <mergeCell ref="AA32:AD32"/>
    <mergeCell ref="AE32:AH32"/>
    <mergeCell ref="AI32:AL32"/>
    <mergeCell ref="AM32:AP32"/>
    <mergeCell ref="AQ32:AU32"/>
    <mergeCell ref="AV32:AZ32"/>
    <mergeCell ref="S31:V31"/>
    <mergeCell ref="W31:Z31"/>
    <mergeCell ref="AA31:AD31"/>
    <mergeCell ref="AE31:AH31"/>
    <mergeCell ref="AI31:AL31"/>
    <mergeCell ref="AM31:AP31"/>
    <mergeCell ref="C36:R36"/>
    <mergeCell ref="S36:Z36"/>
    <mergeCell ref="AA36:AH36"/>
    <mergeCell ref="AI36:AP36"/>
    <mergeCell ref="AQ36:AU36"/>
    <mergeCell ref="AQ33:AU33"/>
    <mergeCell ref="AV33:AZ33"/>
    <mergeCell ref="S34:V34"/>
    <mergeCell ref="W34:Z34"/>
    <mergeCell ref="AA34:AD34"/>
    <mergeCell ref="AE34:AH34"/>
    <mergeCell ref="AI34:AL34"/>
    <mergeCell ref="AM34:AP34"/>
    <mergeCell ref="AQ34:AU34"/>
    <mergeCell ref="AV34:AZ34"/>
    <mergeCell ref="S33:V33"/>
    <mergeCell ref="W33:Z33"/>
    <mergeCell ref="AA33:AD33"/>
    <mergeCell ref="AE33:AH33"/>
    <mergeCell ref="AI33:AL33"/>
    <mergeCell ref="AM33:AP33"/>
    <mergeCell ref="AV36:AZ36"/>
    <mergeCell ref="S37:Z37"/>
    <mergeCell ref="AA37:AH37"/>
    <mergeCell ref="AI37:AP37"/>
    <mergeCell ref="AQ37:AU37"/>
    <mergeCell ref="AV37:AZ37"/>
    <mergeCell ref="S35:Z35"/>
    <mergeCell ref="AA35:AH35"/>
    <mergeCell ref="AI35:AP35"/>
    <mergeCell ref="AQ35:AU35"/>
    <mergeCell ref="AV35:AZ35"/>
    <mergeCell ref="AQ38:AU38"/>
    <mergeCell ref="AV38:AZ38"/>
    <mergeCell ref="C39:C42"/>
    <mergeCell ref="S39:V39"/>
    <mergeCell ref="W39:Z39"/>
    <mergeCell ref="AA39:AD39"/>
    <mergeCell ref="AE39:AH39"/>
    <mergeCell ref="AI39:AL39"/>
    <mergeCell ref="AM39:AP39"/>
    <mergeCell ref="AQ39:AU39"/>
    <mergeCell ref="S38:V38"/>
    <mergeCell ref="W38:Z38"/>
    <mergeCell ref="AA38:AD38"/>
    <mergeCell ref="AE38:AH38"/>
    <mergeCell ref="AI38:AL38"/>
    <mergeCell ref="AM38:AP38"/>
    <mergeCell ref="AV39:AZ39"/>
    <mergeCell ref="S40:V40"/>
    <mergeCell ref="W40:Z40"/>
    <mergeCell ref="AA40:AD40"/>
    <mergeCell ref="AE40:AH40"/>
    <mergeCell ref="AI40:AL40"/>
    <mergeCell ref="AM40:AP40"/>
    <mergeCell ref="AQ40:AU40"/>
    <mergeCell ref="AV40:AZ40"/>
    <mergeCell ref="S43:Z43"/>
    <mergeCell ref="AA43:AH43"/>
    <mergeCell ref="AI43:AP43"/>
    <mergeCell ref="AQ43:AU43"/>
    <mergeCell ref="AV43:AZ43"/>
    <mergeCell ref="D44:AF44"/>
    <mergeCell ref="AQ41:AU41"/>
    <mergeCell ref="AV41:AZ41"/>
    <mergeCell ref="S42:V42"/>
    <mergeCell ref="W42:Z42"/>
    <mergeCell ref="AA42:AD42"/>
    <mergeCell ref="AE42:AH42"/>
    <mergeCell ref="AI42:AL42"/>
    <mergeCell ref="AM42:AP42"/>
    <mergeCell ref="AQ42:AU42"/>
    <mergeCell ref="AV42:AZ42"/>
    <mergeCell ref="S41:V41"/>
    <mergeCell ref="W41:Z41"/>
    <mergeCell ref="AA41:AD41"/>
    <mergeCell ref="AE41:AH41"/>
    <mergeCell ref="AI41:AL41"/>
    <mergeCell ref="AM41:AP41"/>
  </mergeCells>
  <phoneticPr fontId="2"/>
  <printOptions horizontalCentered="1"/>
  <pageMargins left="0.39370078740157483" right="0.86614173228346458" top="0.59055118110236227" bottom="0.78740157480314965" header="0.51181102362204722" footer="0.31496062992125984"/>
  <pageSetup paperSize="9" orientation="portrait" r:id="rId1"/>
  <headerFooter alignWithMargins="0">
    <oddFooter>&amp;C&amp;"ＭＳ 明朝,標準"- 26 -</odd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FFCC"/>
  </sheetPr>
  <dimension ref="B3:BE36"/>
  <sheetViews>
    <sheetView view="pageBreakPreview" zoomScaleNormal="100" zoomScaleSheetLayoutView="100" workbookViewId="0"/>
  </sheetViews>
  <sheetFormatPr defaultColWidth="2.33203125" defaultRowHeight="22.5" customHeight="1"/>
  <cols>
    <col min="1" max="1" width="2.33203125" style="1" customWidth="1"/>
    <col min="2" max="2" width="2.44140625" style="1" customWidth="1"/>
    <col min="3" max="10" width="1.88671875" style="1" customWidth="1"/>
    <col min="11" max="43" width="2.109375" style="1" customWidth="1"/>
    <col min="44" max="44" width="2.44140625" style="1" customWidth="1"/>
    <col min="45" max="83" width="2.33203125" style="1" customWidth="1"/>
    <col min="84" max="115" width="3.109375" style="1" customWidth="1"/>
    <col min="116" max="16384" width="2.33203125" style="1"/>
  </cols>
  <sheetData>
    <row r="3" spans="3:40" ht="9.75" customHeight="1"/>
    <row r="16" spans="3:40" ht="22.5" customHeight="1">
      <c r="C16" s="15"/>
      <c r="AF16" s="551" t="s">
        <v>17</v>
      </c>
      <c r="AG16" s="551"/>
      <c r="AH16" s="551"/>
      <c r="AI16" s="551"/>
      <c r="AJ16" s="551"/>
      <c r="AK16" s="551"/>
      <c r="AL16" s="551"/>
      <c r="AM16" s="551"/>
      <c r="AN16" s="551"/>
    </row>
    <row r="17" spans="2:57" ht="22.5" customHeight="1">
      <c r="B17" s="1" t="s">
        <v>119</v>
      </c>
      <c r="C17" s="635" t="s">
        <v>120</v>
      </c>
      <c r="D17" s="636"/>
      <c r="E17" s="636"/>
      <c r="F17" s="636"/>
      <c r="G17" s="636"/>
      <c r="H17" s="636"/>
      <c r="I17" s="636"/>
      <c r="J17" s="275"/>
      <c r="K17" s="275" t="s">
        <v>140</v>
      </c>
      <c r="L17" s="276"/>
      <c r="M17" s="581"/>
      <c r="N17" s="275" t="s">
        <v>141</v>
      </c>
      <c r="O17" s="276"/>
      <c r="P17" s="581"/>
      <c r="Q17" s="275" t="s">
        <v>151</v>
      </c>
      <c r="R17" s="276"/>
      <c r="S17" s="581"/>
      <c r="T17" s="275" t="s">
        <v>155</v>
      </c>
      <c r="U17" s="276"/>
      <c r="V17" s="581"/>
      <c r="W17" s="275" t="s">
        <v>157</v>
      </c>
      <c r="X17" s="276"/>
      <c r="Y17" s="581"/>
      <c r="Z17" s="275" t="s">
        <v>158</v>
      </c>
      <c r="AA17" s="276"/>
      <c r="AB17" s="581"/>
      <c r="AC17" s="275" t="s">
        <v>179</v>
      </c>
      <c r="AD17" s="276"/>
      <c r="AE17" s="581"/>
      <c r="AF17" s="275" t="s">
        <v>192</v>
      </c>
      <c r="AG17" s="276"/>
      <c r="AH17" s="581"/>
      <c r="AI17" s="275" t="s">
        <v>193</v>
      </c>
      <c r="AJ17" s="276"/>
      <c r="AK17" s="581"/>
      <c r="AL17" s="275" t="s">
        <v>225</v>
      </c>
      <c r="AM17" s="276"/>
      <c r="AN17" s="581"/>
      <c r="AO17" s="576" t="s">
        <v>226</v>
      </c>
      <c r="AP17" s="576"/>
      <c r="AQ17" s="577"/>
      <c r="AR17" s="573"/>
      <c r="AS17" s="574"/>
      <c r="AT17" s="575"/>
    </row>
    <row r="18" spans="2:57" ht="22.5" customHeight="1">
      <c r="C18" s="615" t="s">
        <v>28</v>
      </c>
      <c r="D18" s="616"/>
      <c r="E18" s="616"/>
      <c r="F18" s="616"/>
      <c r="G18" s="616"/>
      <c r="H18" s="616"/>
      <c r="I18" s="616"/>
      <c r="J18" s="287"/>
      <c r="K18" s="578">
        <v>18351</v>
      </c>
      <c r="L18" s="579"/>
      <c r="M18" s="580"/>
      <c r="N18" s="578">
        <v>13718</v>
      </c>
      <c r="O18" s="579"/>
      <c r="P18" s="580"/>
      <c r="Q18" s="578">
        <v>18445</v>
      </c>
      <c r="R18" s="579"/>
      <c r="S18" s="580"/>
      <c r="T18" s="578">
        <v>11938</v>
      </c>
      <c r="U18" s="579"/>
      <c r="V18" s="580"/>
      <c r="W18" s="578">
        <v>8732</v>
      </c>
      <c r="X18" s="579"/>
      <c r="Y18" s="580"/>
      <c r="Z18" s="578">
        <v>9990</v>
      </c>
      <c r="AA18" s="579"/>
      <c r="AB18" s="580"/>
      <c r="AC18" s="578">
        <v>11710</v>
      </c>
      <c r="AD18" s="579"/>
      <c r="AE18" s="580"/>
      <c r="AF18" s="578">
        <v>9516</v>
      </c>
      <c r="AG18" s="579"/>
      <c r="AH18" s="580"/>
      <c r="AI18" s="578">
        <v>8220</v>
      </c>
      <c r="AJ18" s="579"/>
      <c r="AK18" s="580"/>
      <c r="AL18" s="578">
        <v>6000</v>
      </c>
      <c r="AM18" s="579"/>
      <c r="AN18" s="580"/>
      <c r="AO18" s="582">
        <v>2758</v>
      </c>
      <c r="AP18" s="582"/>
      <c r="AQ18" s="583"/>
      <c r="AR18" s="567"/>
      <c r="AS18" s="568"/>
      <c r="AT18" s="569"/>
      <c r="AU18" s="105"/>
      <c r="AV18" s="105"/>
      <c r="AW18" s="105"/>
      <c r="AX18" s="105"/>
      <c r="AY18" s="105"/>
      <c r="AZ18" s="105"/>
      <c r="BA18" s="105"/>
      <c r="BB18" s="105"/>
      <c r="BC18" s="105"/>
      <c r="BD18" s="105"/>
      <c r="BE18" s="105"/>
    </row>
    <row r="19" spans="2:57" ht="22.5" customHeight="1">
      <c r="C19" s="615" t="s">
        <v>29</v>
      </c>
      <c r="D19" s="616"/>
      <c r="E19" s="616"/>
      <c r="F19" s="616"/>
      <c r="G19" s="616"/>
      <c r="H19" s="616"/>
      <c r="I19" s="616"/>
      <c r="J19" s="287"/>
      <c r="K19" s="578">
        <v>36355</v>
      </c>
      <c r="L19" s="579"/>
      <c r="M19" s="580"/>
      <c r="N19" s="578">
        <v>37953</v>
      </c>
      <c r="O19" s="579"/>
      <c r="P19" s="580"/>
      <c r="Q19" s="578">
        <v>41655</v>
      </c>
      <c r="R19" s="579"/>
      <c r="S19" s="580"/>
      <c r="T19" s="578">
        <v>48013</v>
      </c>
      <c r="U19" s="579"/>
      <c r="V19" s="580"/>
      <c r="W19" s="578">
        <v>51786</v>
      </c>
      <c r="X19" s="579"/>
      <c r="Y19" s="580"/>
      <c r="Z19" s="578">
        <v>60566</v>
      </c>
      <c r="AA19" s="579"/>
      <c r="AB19" s="580"/>
      <c r="AC19" s="578">
        <v>57285</v>
      </c>
      <c r="AD19" s="579"/>
      <c r="AE19" s="580"/>
      <c r="AF19" s="578">
        <v>66960</v>
      </c>
      <c r="AG19" s="579"/>
      <c r="AH19" s="580"/>
      <c r="AI19" s="578">
        <v>68060</v>
      </c>
      <c r="AJ19" s="579"/>
      <c r="AK19" s="580"/>
      <c r="AL19" s="578">
        <v>82914</v>
      </c>
      <c r="AM19" s="579"/>
      <c r="AN19" s="580"/>
      <c r="AO19" s="582">
        <v>76323</v>
      </c>
      <c r="AP19" s="582"/>
      <c r="AQ19" s="583"/>
      <c r="AR19" s="567"/>
      <c r="AS19" s="568"/>
      <c r="AT19" s="569"/>
    </row>
    <row r="20" spans="2:57" ht="22.5" customHeight="1">
      <c r="C20" s="615" t="s">
        <v>118</v>
      </c>
      <c r="D20" s="616"/>
      <c r="E20" s="616"/>
      <c r="F20" s="616"/>
      <c r="G20" s="616"/>
      <c r="H20" s="616"/>
      <c r="I20" s="616"/>
      <c r="J20" s="287"/>
      <c r="K20" s="578">
        <v>29996</v>
      </c>
      <c r="L20" s="579"/>
      <c r="M20" s="580"/>
      <c r="N20" s="578">
        <v>30381</v>
      </c>
      <c r="O20" s="579"/>
      <c r="P20" s="580"/>
      <c r="Q20" s="578">
        <v>46221</v>
      </c>
      <c r="R20" s="579"/>
      <c r="S20" s="580"/>
      <c r="T20" s="578">
        <v>27873</v>
      </c>
      <c r="U20" s="579"/>
      <c r="V20" s="580"/>
      <c r="W20" s="578">
        <v>28051</v>
      </c>
      <c r="X20" s="579"/>
      <c r="Y20" s="580"/>
      <c r="Z20" s="578">
        <v>28298</v>
      </c>
      <c r="AA20" s="579"/>
      <c r="AB20" s="580"/>
      <c r="AC20" s="578">
        <v>28486</v>
      </c>
      <c r="AD20" s="579"/>
      <c r="AE20" s="580"/>
      <c r="AF20" s="578">
        <v>27742</v>
      </c>
      <c r="AG20" s="579"/>
      <c r="AH20" s="580"/>
      <c r="AI20" s="578">
        <v>26582</v>
      </c>
      <c r="AJ20" s="579"/>
      <c r="AK20" s="580"/>
      <c r="AL20" s="578">
        <v>27309</v>
      </c>
      <c r="AM20" s="579"/>
      <c r="AN20" s="580"/>
      <c r="AO20" s="582">
        <v>28159</v>
      </c>
      <c r="AP20" s="582"/>
      <c r="AQ20" s="583"/>
      <c r="AR20" s="567"/>
      <c r="AS20" s="568"/>
      <c r="AT20" s="569"/>
    </row>
    <row r="21" spans="2:57" ht="22.5" customHeight="1">
      <c r="C21" s="615" t="s">
        <v>27</v>
      </c>
      <c r="D21" s="616"/>
      <c r="E21" s="616"/>
      <c r="F21" s="616"/>
      <c r="G21" s="616"/>
      <c r="H21" s="616"/>
      <c r="I21" s="616"/>
      <c r="J21" s="287"/>
      <c r="K21" s="578">
        <v>13507</v>
      </c>
      <c r="L21" s="579"/>
      <c r="M21" s="580"/>
      <c r="N21" s="578">
        <v>7709</v>
      </c>
      <c r="O21" s="579"/>
      <c r="P21" s="580"/>
      <c r="Q21" s="578">
        <v>4072</v>
      </c>
      <c r="R21" s="579"/>
      <c r="S21" s="580"/>
      <c r="T21" s="578">
        <v>5429</v>
      </c>
      <c r="U21" s="579"/>
      <c r="V21" s="580"/>
      <c r="W21" s="578">
        <v>1762</v>
      </c>
      <c r="X21" s="579"/>
      <c r="Y21" s="580"/>
      <c r="Z21" s="578">
        <v>2011</v>
      </c>
      <c r="AA21" s="579"/>
      <c r="AB21" s="580"/>
      <c r="AC21" s="578">
        <v>3640</v>
      </c>
      <c r="AD21" s="579"/>
      <c r="AE21" s="580"/>
      <c r="AF21" s="578">
        <v>1983</v>
      </c>
      <c r="AG21" s="579"/>
      <c r="AH21" s="580"/>
      <c r="AI21" s="578">
        <v>2475</v>
      </c>
      <c r="AJ21" s="579"/>
      <c r="AK21" s="580"/>
      <c r="AL21" s="578">
        <v>3395</v>
      </c>
      <c r="AM21" s="579"/>
      <c r="AN21" s="580"/>
      <c r="AO21" s="582">
        <v>1821</v>
      </c>
      <c r="AP21" s="582"/>
      <c r="AQ21" s="583"/>
      <c r="AR21" s="567"/>
      <c r="AS21" s="568"/>
      <c r="AT21" s="569"/>
    </row>
    <row r="22" spans="2:57" ht="22.5" customHeight="1">
      <c r="C22" s="610" t="s">
        <v>30</v>
      </c>
      <c r="D22" s="611"/>
      <c r="E22" s="611"/>
      <c r="F22" s="611"/>
      <c r="G22" s="611"/>
      <c r="H22" s="611"/>
      <c r="I22" s="611"/>
      <c r="J22" s="290"/>
      <c r="K22" s="590">
        <v>98209</v>
      </c>
      <c r="L22" s="591"/>
      <c r="M22" s="592"/>
      <c r="N22" s="590">
        <v>89762</v>
      </c>
      <c r="O22" s="591"/>
      <c r="P22" s="592"/>
      <c r="Q22" s="590">
        <v>110393</v>
      </c>
      <c r="R22" s="591"/>
      <c r="S22" s="592"/>
      <c r="T22" s="590">
        <v>93254</v>
      </c>
      <c r="U22" s="591"/>
      <c r="V22" s="592"/>
      <c r="W22" s="590">
        <v>90330</v>
      </c>
      <c r="X22" s="591"/>
      <c r="Y22" s="592"/>
      <c r="Z22" s="590">
        <v>100865</v>
      </c>
      <c r="AA22" s="591"/>
      <c r="AB22" s="592"/>
      <c r="AC22" s="590">
        <v>101121</v>
      </c>
      <c r="AD22" s="591"/>
      <c r="AE22" s="592"/>
      <c r="AF22" s="590">
        <v>106201</v>
      </c>
      <c r="AG22" s="591"/>
      <c r="AH22" s="592"/>
      <c r="AI22" s="590">
        <v>105337</v>
      </c>
      <c r="AJ22" s="591"/>
      <c r="AK22" s="592"/>
      <c r="AL22" s="590">
        <v>119618</v>
      </c>
      <c r="AM22" s="591"/>
      <c r="AN22" s="592"/>
      <c r="AO22" s="612">
        <v>109061</v>
      </c>
      <c r="AP22" s="612"/>
      <c r="AQ22" s="613"/>
      <c r="AR22" s="570"/>
      <c r="AS22" s="571"/>
      <c r="AT22" s="572"/>
      <c r="AU22" s="105"/>
      <c r="AV22" s="105"/>
      <c r="AW22" s="105"/>
      <c r="AX22" s="105"/>
      <c r="AY22" s="105"/>
      <c r="AZ22" s="105"/>
      <c r="BA22" s="105"/>
    </row>
    <row r="23" spans="2:57" ht="22.5" customHeight="1">
      <c r="D23" s="1" t="s">
        <v>170</v>
      </c>
    </row>
    <row r="25" spans="2:57" ht="22.5" customHeight="1">
      <c r="C25" s="15" t="s">
        <v>177</v>
      </c>
      <c r="D25" s="17"/>
      <c r="E25" s="17"/>
      <c r="I25" s="17"/>
      <c r="J25" s="17"/>
      <c r="K25" s="17"/>
      <c r="L25" s="17"/>
      <c r="M25" s="17"/>
      <c r="AG25" s="601" t="s">
        <v>129</v>
      </c>
      <c r="AH25" s="601"/>
      <c r="AI25" s="601"/>
      <c r="AJ25" s="601"/>
      <c r="AK25" s="601"/>
      <c r="AL25" s="601"/>
      <c r="AM25" s="601"/>
      <c r="AN25" s="601"/>
    </row>
    <row r="26" spans="2:57" ht="22.5" customHeight="1">
      <c r="C26" s="280"/>
      <c r="D26" s="594"/>
      <c r="E26" s="594"/>
      <c r="F26" s="594"/>
      <c r="G26" s="594"/>
      <c r="H26" s="594"/>
      <c r="I26" s="594"/>
      <c r="J26" s="594"/>
      <c r="K26" s="280" t="s">
        <v>14</v>
      </c>
      <c r="L26" s="594"/>
      <c r="M26" s="594"/>
      <c r="N26" s="594"/>
      <c r="O26" s="594"/>
      <c r="P26" s="614"/>
      <c r="Q26" s="593" t="s">
        <v>15</v>
      </c>
      <c r="R26" s="594"/>
      <c r="S26" s="594"/>
      <c r="T26" s="594"/>
      <c r="U26" s="594"/>
      <c r="V26" s="614"/>
      <c r="W26" s="599" t="s">
        <v>234</v>
      </c>
      <c r="X26" s="597"/>
      <c r="Y26" s="597"/>
      <c r="Z26" s="597"/>
      <c r="AA26" s="597"/>
      <c r="AB26" s="597"/>
      <c r="AC26" s="597"/>
      <c r="AD26" s="600"/>
      <c r="AE26" s="596" t="s">
        <v>235</v>
      </c>
      <c r="AF26" s="597"/>
      <c r="AG26" s="597"/>
      <c r="AH26" s="597"/>
      <c r="AI26" s="598"/>
      <c r="AJ26" s="593" t="s">
        <v>50</v>
      </c>
      <c r="AK26" s="594"/>
      <c r="AL26" s="594"/>
      <c r="AM26" s="594"/>
      <c r="AN26" s="595"/>
    </row>
    <row r="27" spans="2:57" ht="22.5" customHeight="1">
      <c r="C27" s="605"/>
      <c r="D27" s="603"/>
      <c r="E27" s="603"/>
      <c r="F27" s="603"/>
      <c r="G27" s="603"/>
      <c r="H27" s="603"/>
      <c r="I27" s="603"/>
      <c r="J27" s="603"/>
      <c r="K27" s="605"/>
      <c r="L27" s="603"/>
      <c r="M27" s="603"/>
      <c r="N27" s="603"/>
      <c r="O27" s="603"/>
      <c r="P27" s="606"/>
      <c r="Q27" s="602"/>
      <c r="R27" s="603"/>
      <c r="S27" s="603"/>
      <c r="T27" s="603"/>
      <c r="U27" s="603"/>
      <c r="V27" s="606"/>
      <c r="W27" s="602" t="s">
        <v>18</v>
      </c>
      <c r="X27" s="603"/>
      <c r="Y27" s="603"/>
      <c r="Z27" s="606"/>
      <c r="AA27" s="607" t="s">
        <v>16</v>
      </c>
      <c r="AB27" s="608"/>
      <c r="AC27" s="608"/>
      <c r="AD27" s="609"/>
      <c r="AE27" s="605" t="s">
        <v>19</v>
      </c>
      <c r="AF27" s="603"/>
      <c r="AG27" s="603"/>
      <c r="AH27" s="603"/>
      <c r="AI27" s="606"/>
      <c r="AJ27" s="602" t="s">
        <v>20</v>
      </c>
      <c r="AK27" s="603"/>
      <c r="AL27" s="603"/>
      <c r="AM27" s="603"/>
      <c r="AN27" s="604"/>
    </row>
    <row r="28" spans="2:57" ht="22.5" customHeight="1">
      <c r="C28" s="617" t="s">
        <v>43</v>
      </c>
      <c r="D28" s="618"/>
      <c r="E28" s="618"/>
      <c r="F28" s="618"/>
      <c r="G28" s="618"/>
      <c r="H28" s="618"/>
      <c r="I28" s="618"/>
      <c r="J28" s="618"/>
      <c r="K28" s="468">
        <v>18.701000000000001</v>
      </c>
      <c r="L28" s="469"/>
      <c r="M28" s="469"/>
      <c r="N28" s="469"/>
      <c r="O28" s="469"/>
      <c r="P28" s="470"/>
      <c r="Q28" s="481">
        <v>84.75</v>
      </c>
      <c r="R28" s="469"/>
      <c r="S28" s="469"/>
      <c r="T28" s="469"/>
      <c r="U28" s="469"/>
      <c r="V28" s="470"/>
      <c r="W28" s="589">
        <v>103</v>
      </c>
      <c r="X28" s="589"/>
      <c r="Y28" s="589"/>
      <c r="Z28" s="589"/>
      <c r="AA28" s="587">
        <v>0.1</v>
      </c>
      <c r="AB28" s="587"/>
      <c r="AC28" s="587"/>
      <c r="AD28" s="588"/>
      <c r="AE28" s="485">
        <v>1402</v>
      </c>
      <c r="AF28" s="486"/>
      <c r="AG28" s="486"/>
      <c r="AH28" s="486"/>
      <c r="AI28" s="487"/>
      <c r="AJ28" s="587">
        <v>7.3</v>
      </c>
      <c r="AK28" s="587"/>
      <c r="AL28" s="587"/>
      <c r="AM28" s="587"/>
      <c r="AN28" s="588"/>
    </row>
    <row r="29" spans="2:57" ht="22.5" customHeight="1">
      <c r="C29" s="619" t="s">
        <v>44</v>
      </c>
      <c r="D29" s="620"/>
      <c r="E29" s="620"/>
      <c r="F29" s="620"/>
      <c r="G29" s="620"/>
      <c r="H29" s="620"/>
      <c r="I29" s="620"/>
      <c r="J29" s="620"/>
      <c r="K29" s="474">
        <v>148.714</v>
      </c>
      <c r="L29" s="475"/>
      <c r="M29" s="475"/>
      <c r="N29" s="475"/>
      <c r="O29" s="475"/>
      <c r="P29" s="476"/>
      <c r="Q29" s="477">
        <v>1362.163</v>
      </c>
      <c r="R29" s="475"/>
      <c r="S29" s="475"/>
      <c r="T29" s="475"/>
      <c r="U29" s="475"/>
      <c r="V29" s="476"/>
      <c r="W29" s="586">
        <v>1511</v>
      </c>
      <c r="X29" s="586"/>
      <c r="Y29" s="586"/>
      <c r="Z29" s="586"/>
      <c r="AA29" s="584">
        <v>1.9</v>
      </c>
      <c r="AB29" s="584"/>
      <c r="AC29" s="584"/>
      <c r="AD29" s="585"/>
      <c r="AE29" s="494">
        <v>1094</v>
      </c>
      <c r="AF29" s="495"/>
      <c r="AG29" s="495"/>
      <c r="AH29" s="495"/>
      <c r="AI29" s="496"/>
      <c r="AJ29" s="584">
        <v>138.1</v>
      </c>
      <c r="AK29" s="584"/>
      <c r="AL29" s="584"/>
      <c r="AM29" s="584"/>
      <c r="AN29" s="585"/>
    </row>
    <row r="30" spans="2:57" ht="22.5" customHeight="1">
      <c r="C30" s="619" t="s">
        <v>45</v>
      </c>
      <c r="D30" s="620"/>
      <c r="E30" s="620"/>
      <c r="F30" s="620"/>
      <c r="G30" s="620"/>
      <c r="H30" s="620"/>
      <c r="I30" s="620"/>
      <c r="J30" s="620"/>
      <c r="K30" s="474">
        <v>329.49700000000001</v>
      </c>
      <c r="L30" s="475"/>
      <c r="M30" s="475"/>
      <c r="N30" s="475"/>
      <c r="O30" s="475"/>
      <c r="P30" s="476"/>
      <c r="Q30" s="477">
        <v>3327.0160000000001</v>
      </c>
      <c r="R30" s="475"/>
      <c r="S30" s="475"/>
      <c r="T30" s="475"/>
      <c r="U30" s="475"/>
      <c r="V30" s="476"/>
      <c r="W30" s="586">
        <v>3657</v>
      </c>
      <c r="X30" s="586"/>
      <c r="Y30" s="586"/>
      <c r="Z30" s="586"/>
      <c r="AA30" s="584">
        <v>4.5999999999999996</v>
      </c>
      <c r="AB30" s="584"/>
      <c r="AC30" s="584"/>
      <c r="AD30" s="585"/>
      <c r="AE30" s="494">
        <v>3068</v>
      </c>
      <c r="AF30" s="495"/>
      <c r="AG30" s="495"/>
      <c r="AH30" s="495"/>
      <c r="AI30" s="496"/>
      <c r="AJ30" s="584">
        <v>119.2</v>
      </c>
      <c r="AK30" s="584"/>
      <c r="AL30" s="584"/>
      <c r="AM30" s="584"/>
      <c r="AN30" s="585"/>
    </row>
    <row r="31" spans="2:57" ht="22.5" customHeight="1">
      <c r="C31" s="619" t="s">
        <v>46</v>
      </c>
      <c r="D31" s="620"/>
      <c r="E31" s="620"/>
      <c r="F31" s="620"/>
      <c r="G31" s="620"/>
      <c r="H31" s="620"/>
      <c r="I31" s="620"/>
      <c r="J31" s="620"/>
      <c r="K31" s="474">
        <v>14091.548000000001</v>
      </c>
      <c r="L31" s="475"/>
      <c r="M31" s="475"/>
      <c r="N31" s="475"/>
      <c r="O31" s="475"/>
      <c r="P31" s="476"/>
      <c r="Q31" s="477">
        <v>3586.8339999999998</v>
      </c>
      <c r="R31" s="475"/>
      <c r="S31" s="475"/>
      <c r="T31" s="475"/>
      <c r="U31" s="475"/>
      <c r="V31" s="476"/>
      <c r="W31" s="586">
        <v>17678</v>
      </c>
      <c r="X31" s="586"/>
      <c r="Y31" s="586"/>
      <c r="Z31" s="586"/>
      <c r="AA31" s="584">
        <v>22.4</v>
      </c>
      <c r="AB31" s="584"/>
      <c r="AC31" s="584"/>
      <c r="AD31" s="585"/>
      <c r="AE31" s="494">
        <v>23549</v>
      </c>
      <c r="AF31" s="495"/>
      <c r="AG31" s="495"/>
      <c r="AH31" s="495"/>
      <c r="AI31" s="496"/>
      <c r="AJ31" s="584">
        <v>75.099999999999994</v>
      </c>
      <c r="AK31" s="584"/>
      <c r="AL31" s="584"/>
      <c r="AM31" s="584"/>
      <c r="AN31" s="585"/>
    </row>
    <row r="32" spans="2:57" ht="22.5" customHeight="1">
      <c r="C32" s="619" t="s">
        <v>47</v>
      </c>
      <c r="D32" s="620"/>
      <c r="E32" s="620"/>
      <c r="F32" s="620"/>
      <c r="G32" s="620"/>
      <c r="H32" s="620"/>
      <c r="I32" s="620"/>
      <c r="J32" s="620"/>
      <c r="K32" s="474">
        <v>636.24300000000005</v>
      </c>
      <c r="L32" s="475"/>
      <c r="M32" s="475"/>
      <c r="N32" s="475"/>
      <c r="O32" s="475"/>
      <c r="P32" s="476"/>
      <c r="Q32" s="477">
        <v>3458.57</v>
      </c>
      <c r="R32" s="475"/>
      <c r="S32" s="475"/>
      <c r="T32" s="475"/>
      <c r="U32" s="475"/>
      <c r="V32" s="476"/>
      <c r="W32" s="586">
        <v>4095</v>
      </c>
      <c r="X32" s="586"/>
      <c r="Y32" s="586"/>
      <c r="Z32" s="586"/>
      <c r="AA32" s="584">
        <v>5.2</v>
      </c>
      <c r="AB32" s="584"/>
      <c r="AC32" s="584"/>
      <c r="AD32" s="585"/>
      <c r="AE32" s="494">
        <v>3140</v>
      </c>
      <c r="AF32" s="495"/>
      <c r="AG32" s="495"/>
      <c r="AH32" s="495"/>
      <c r="AI32" s="496"/>
      <c r="AJ32" s="584">
        <v>130.4</v>
      </c>
      <c r="AK32" s="584"/>
      <c r="AL32" s="584"/>
      <c r="AM32" s="584"/>
      <c r="AN32" s="585"/>
    </row>
    <row r="33" spans="3:40" ht="22.5" customHeight="1">
      <c r="C33" s="619" t="s">
        <v>48</v>
      </c>
      <c r="D33" s="620"/>
      <c r="E33" s="620"/>
      <c r="F33" s="620"/>
      <c r="G33" s="620"/>
      <c r="H33" s="620"/>
      <c r="I33" s="620"/>
      <c r="J33" s="620"/>
      <c r="K33" s="474">
        <v>45082.421999999999</v>
      </c>
      <c r="L33" s="475"/>
      <c r="M33" s="475"/>
      <c r="N33" s="475"/>
      <c r="O33" s="475"/>
      <c r="P33" s="476"/>
      <c r="Q33" s="477">
        <v>0</v>
      </c>
      <c r="R33" s="475"/>
      <c r="S33" s="475"/>
      <c r="T33" s="475"/>
      <c r="U33" s="475"/>
      <c r="V33" s="476"/>
      <c r="W33" s="586">
        <v>45082</v>
      </c>
      <c r="X33" s="586"/>
      <c r="Y33" s="586"/>
      <c r="Z33" s="586"/>
      <c r="AA33" s="584">
        <v>57.2</v>
      </c>
      <c r="AB33" s="584"/>
      <c r="AC33" s="584"/>
      <c r="AD33" s="585"/>
      <c r="AE33" s="494">
        <v>49296</v>
      </c>
      <c r="AF33" s="495"/>
      <c r="AG33" s="495"/>
      <c r="AH33" s="495"/>
      <c r="AI33" s="496"/>
      <c r="AJ33" s="584">
        <v>91.5</v>
      </c>
      <c r="AK33" s="584"/>
      <c r="AL33" s="584"/>
      <c r="AM33" s="584"/>
      <c r="AN33" s="585"/>
    </row>
    <row r="34" spans="3:40" ht="22.5" customHeight="1">
      <c r="C34" s="626" t="s">
        <v>49</v>
      </c>
      <c r="D34" s="608"/>
      <c r="E34" s="608"/>
      <c r="F34" s="608"/>
      <c r="G34" s="608"/>
      <c r="H34" s="608"/>
      <c r="I34" s="608"/>
      <c r="J34" s="608"/>
      <c r="K34" s="462">
        <v>6041.5050000000001</v>
      </c>
      <c r="L34" s="463"/>
      <c r="M34" s="463"/>
      <c r="N34" s="463"/>
      <c r="O34" s="463"/>
      <c r="P34" s="464"/>
      <c r="Q34" s="566">
        <v>749.74699999999996</v>
      </c>
      <c r="R34" s="463"/>
      <c r="S34" s="463"/>
      <c r="T34" s="463"/>
      <c r="U34" s="463"/>
      <c r="V34" s="464"/>
      <c r="W34" s="624">
        <v>6791</v>
      </c>
      <c r="X34" s="624"/>
      <c r="Y34" s="624"/>
      <c r="Z34" s="624"/>
      <c r="AA34" s="630">
        <v>8.6</v>
      </c>
      <c r="AB34" s="630"/>
      <c r="AC34" s="630"/>
      <c r="AD34" s="631"/>
      <c r="AE34" s="500">
        <v>7198</v>
      </c>
      <c r="AF34" s="501"/>
      <c r="AG34" s="501"/>
      <c r="AH34" s="501"/>
      <c r="AI34" s="502"/>
      <c r="AJ34" s="630">
        <v>94.3</v>
      </c>
      <c r="AK34" s="630"/>
      <c r="AL34" s="630"/>
      <c r="AM34" s="630"/>
      <c r="AN34" s="631"/>
    </row>
    <row r="35" spans="3:40" ht="22.5" customHeight="1">
      <c r="C35" s="605" t="s">
        <v>25</v>
      </c>
      <c r="D35" s="603"/>
      <c r="E35" s="603"/>
      <c r="F35" s="603"/>
      <c r="G35" s="603"/>
      <c r="H35" s="603"/>
      <c r="I35" s="603"/>
      <c r="J35" s="603"/>
      <c r="K35" s="627">
        <v>66348.63</v>
      </c>
      <c r="L35" s="622"/>
      <c r="M35" s="622"/>
      <c r="N35" s="622"/>
      <c r="O35" s="622"/>
      <c r="P35" s="623"/>
      <c r="Q35" s="621">
        <v>12569.08</v>
      </c>
      <c r="R35" s="622"/>
      <c r="S35" s="622"/>
      <c r="T35" s="622"/>
      <c r="U35" s="622"/>
      <c r="V35" s="623"/>
      <c r="W35" s="625">
        <v>78918</v>
      </c>
      <c r="X35" s="625"/>
      <c r="Y35" s="625"/>
      <c r="Z35" s="625"/>
      <c r="AA35" s="628">
        <v>100</v>
      </c>
      <c r="AB35" s="628"/>
      <c r="AC35" s="628"/>
      <c r="AD35" s="629"/>
      <c r="AE35" s="632">
        <v>88747</v>
      </c>
      <c r="AF35" s="633"/>
      <c r="AG35" s="633"/>
      <c r="AH35" s="633"/>
      <c r="AI35" s="634"/>
      <c r="AJ35" s="628">
        <v>88.9</v>
      </c>
      <c r="AK35" s="628"/>
      <c r="AL35" s="628"/>
      <c r="AM35" s="628"/>
      <c r="AN35" s="629"/>
    </row>
    <row r="36" spans="3:40" ht="22.5" customHeight="1">
      <c r="D36" s="1" t="s">
        <v>170</v>
      </c>
    </row>
  </sheetData>
  <mergeCells count="146">
    <mergeCell ref="K17:M17"/>
    <mergeCell ref="K18:M18"/>
    <mergeCell ref="K19:M19"/>
    <mergeCell ref="K20:M20"/>
    <mergeCell ref="K21:M21"/>
    <mergeCell ref="K22:M22"/>
    <mergeCell ref="C32:J32"/>
    <mergeCell ref="C33:J33"/>
    <mergeCell ref="K30:P30"/>
    <mergeCell ref="K32:P32"/>
    <mergeCell ref="C31:J31"/>
    <mergeCell ref="C30:J30"/>
    <mergeCell ref="K31:P31"/>
    <mergeCell ref="C17:J17"/>
    <mergeCell ref="C18:J18"/>
    <mergeCell ref="AJ35:AN35"/>
    <mergeCell ref="AA33:AD33"/>
    <mergeCell ref="AJ33:AN33"/>
    <mergeCell ref="AA34:AD34"/>
    <mergeCell ref="AJ34:AN34"/>
    <mergeCell ref="AE33:AI33"/>
    <mergeCell ref="AE35:AI35"/>
    <mergeCell ref="AA35:AD35"/>
    <mergeCell ref="AE34:AI34"/>
    <mergeCell ref="C35:J35"/>
    <mergeCell ref="Q35:V35"/>
    <mergeCell ref="W33:Z33"/>
    <mergeCell ref="W34:Z34"/>
    <mergeCell ref="W35:Z35"/>
    <mergeCell ref="Q34:V34"/>
    <mergeCell ref="C34:J34"/>
    <mergeCell ref="K34:P34"/>
    <mergeCell ref="K35:P35"/>
    <mergeCell ref="Q33:V33"/>
    <mergeCell ref="K33:P33"/>
    <mergeCell ref="Q26:V27"/>
    <mergeCell ref="AL22:AN22"/>
    <mergeCell ref="T22:V22"/>
    <mergeCell ref="AF19:AH19"/>
    <mergeCell ref="C28:J28"/>
    <mergeCell ref="K28:P28"/>
    <mergeCell ref="C29:J29"/>
    <mergeCell ref="K29:P29"/>
    <mergeCell ref="AI21:AK21"/>
    <mergeCell ref="Q20:S20"/>
    <mergeCell ref="AL19:AN19"/>
    <mergeCell ref="T21:V21"/>
    <mergeCell ref="W21:Y21"/>
    <mergeCell ref="AL20:AN20"/>
    <mergeCell ref="AC20:AE20"/>
    <mergeCell ref="AF20:AH20"/>
    <mergeCell ref="T20:V20"/>
    <mergeCell ref="W20:Y20"/>
    <mergeCell ref="Z20:AB20"/>
    <mergeCell ref="N19:P19"/>
    <mergeCell ref="Q19:S19"/>
    <mergeCell ref="T19:V19"/>
    <mergeCell ref="AO19:AQ19"/>
    <mergeCell ref="AL21:AN21"/>
    <mergeCell ref="AF16:AN16"/>
    <mergeCell ref="C26:J27"/>
    <mergeCell ref="W27:Z27"/>
    <mergeCell ref="AA27:AD27"/>
    <mergeCell ref="C22:J22"/>
    <mergeCell ref="N22:P22"/>
    <mergeCell ref="AE27:AI27"/>
    <mergeCell ref="AO22:AQ22"/>
    <mergeCell ref="Q21:S21"/>
    <mergeCell ref="N20:P20"/>
    <mergeCell ref="AF21:AH21"/>
    <mergeCell ref="K26:P27"/>
    <mergeCell ref="Q22:S22"/>
    <mergeCell ref="W22:Y22"/>
    <mergeCell ref="AO21:AQ21"/>
    <mergeCell ref="AO20:AQ20"/>
    <mergeCell ref="C19:J19"/>
    <mergeCell ref="C20:J20"/>
    <mergeCell ref="C21:J21"/>
    <mergeCell ref="Z21:AB21"/>
    <mergeCell ref="N21:P21"/>
    <mergeCell ref="AC19:AE19"/>
    <mergeCell ref="AE31:AI31"/>
    <mergeCell ref="AJ30:AN30"/>
    <mergeCell ref="AJ31:AN31"/>
    <mergeCell ref="Z22:AB22"/>
    <mergeCell ref="AJ26:AN26"/>
    <mergeCell ref="AE26:AI26"/>
    <mergeCell ref="W26:AD26"/>
    <mergeCell ref="W31:Z31"/>
    <mergeCell ref="AJ29:AN29"/>
    <mergeCell ref="AJ28:AN28"/>
    <mergeCell ref="AE28:AI28"/>
    <mergeCell ref="AG25:AN25"/>
    <mergeCell ref="AF22:AH22"/>
    <mergeCell ref="AI22:AK22"/>
    <mergeCell ref="AC22:AE22"/>
    <mergeCell ref="AE29:AI29"/>
    <mergeCell ref="AJ27:AN27"/>
    <mergeCell ref="AF18:AH18"/>
    <mergeCell ref="AI18:AK18"/>
    <mergeCell ref="AI20:AK20"/>
    <mergeCell ref="AI19:AK19"/>
    <mergeCell ref="Q32:V32"/>
    <mergeCell ref="AA32:AD32"/>
    <mergeCell ref="Q28:V28"/>
    <mergeCell ref="W29:Z29"/>
    <mergeCell ref="AA28:AD28"/>
    <mergeCell ref="AA29:AD29"/>
    <mergeCell ref="W32:Z32"/>
    <mergeCell ref="AA30:AD30"/>
    <mergeCell ref="W30:Z30"/>
    <mergeCell ref="AA31:AD31"/>
    <mergeCell ref="Q30:V30"/>
    <mergeCell ref="W28:Z28"/>
    <mergeCell ref="Q29:V29"/>
    <mergeCell ref="Q31:V31"/>
    <mergeCell ref="AJ32:AN32"/>
    <mergeCell ref="AE32:AI32"/>
    <mergeCell ref="AE30:AI30"/>
    <mergeCell ref="AC21:AE21"/>
    <mergeCell ref="W19:Y19"/>
    <mergeCell ref="Z19:AB19"/>
    <mergeCell ref="AR21:AT21"/>
    <mergeCell ref="AR22:AT22"/>
    <mergeCell ref="AR17:AT17"/>
    <mergeCell ref="AR18:AT18"/>
    <mergeCell ref="AR19:AT19"/>
    <mergeCell ref="AR20:AT20"/>
    <mergeCell ref="AO17:AQ17"/>
    <mergeCell ref="N18:P18"/>
    <mergeCell ref="Q18:S18"/>
    <mergeCell ref="T18:V18"/>
    <mergeCell ref="W18:Y18"/>
    <mergeCell ref="Z18:AB18"/>
    <mergeCell ref="AC18:AE18"/>
    <mergeCell ref="Z17:AB17"/>
    <mergeCell ref="AI17:AK17"/>
    <mergeCell ref="AO18:AQ18"/>
    <mergeCell ref="AC17:AE17"/>
    <mergeCell ref="AF17:AH17"/>
    <mergeCell ref="AL17:AN17"/>
    <mergeCell ref="N17:P17"/>
    <mergeCell ref="Q17:S17"/>
    <mergeCell ref="T17:V17"/>
    <mergeCell ref="W17:Y17"/>
    <mergeCell ref="AL18:AN18"/>
  </mergeCells>
  <phoneticPr fontId="2"/>
  <printOptions horizontalCentered="1"/>
  <pageMargins left="0.86614173228346458" right="0.39370078740157483" top="0.59055118110236227" bottom="0.78740157480314965" header="0.51181102362204722" footer="0.31496062992125984"/>
  <pageSetup paperSize="9" orientation="portrait" r:id="rId1"/>
  <headerFooter alignWithMargins="0">
    <oddFooter>&amp;C&amp;"ＭＳ 明朝,標準"- 27 -</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FFCC"/>
  </sheetPr>
  <dimension ref="C2:BJ50"/>
  <sheetViews>
    <sheetView showGridLines="0" view="pageBreakPreview" zoomScale="145" zoomScaleNormal="145" zoomScaleSheetLayoutView="145" workbookViewId="0">
      <selection activeCell="E11" sqref="E11:AQ11"/>
    </sheetView>
  </sheetViews>
  <sheetFormatPr defaultColWidth="3.21875" defaultRowHeight="20.25" customHeight="1"/>
  <cols>
    <col min="1" max="1" width="3.21875" style="1" customWidth="1"/>
    <col min="2" max="2" width="2.44140625" style="1" customWidth="1"/>
    <col min="3" max="3" width="2.33203125" style="1" customWidth="1"/>
    <col min="4" max="4" width="3.21875" style="1" customWidth="1"/>
    <col min="5" max="14" width="2.33203125" style="1" customWidth="1"/>
    <col min="15" max="25" width="1.88671875" style="1" customWidth="1"/>
    <col min="26" max="26" width="2" style="1" customWidth="1"/>
    <col min="27" max="42" width="1.88671875" style="1" customWidth="1"/>
    <col min="43" max="44" width="2.44140625" style="1" customWidth="1"/>
    <col min="45" max="57" width="3.21875" style="1"/>
    <col min="58" max="58" width="10.6640625" style="1" customWidth="1"/>
    <col min="59" max="60" width="3.21875" style="1"/>
    <col min="61" max="62" width="6.109375" style="1" customWidth="1"/>
    <col min="63" max="16384" width="3.21875" style="1"/>
  </cols>
  <sheetData>
    <row r="2" spans="4:51" ht="20.25" customHeight="1">
      <c r="D2" s="2" t="s">
        <v>135</v>
      </c>
    </row>
    <row r="3" spans="4:51" ht="20.25" customHeight="1">
      <c r="D3" s="31"/>
      <c r="E3" s="162" t="s">
        <v>247</v>
      </c>
      <c r="F3" s="162"/>
      <c r="G3" s="162"/>
      <c r="H3" s="162"/>
      <c r="I3" s="162"/>
      <c r="J3" s="162"/>
      <c r="K3" s="162"/>
      <c r="L3" s="162"/>
      <c r="M3" s="162"/>
      <c r="N3" s="162"/>
      <c r="O3" s="162"/>
      <c r="P3" s="162"/>
      <c r="Q3" s="162"/>
      <c r="R3" s="162"/>
      <c r="S3" s="162"/>
      <c r="T3" s="162"/>
      <c r="U3" s="162"/>
      <c r="V3" s="162"/>
      <c r="W3" s="162"/>
      <c r="X3" s="162"/>
      <c r="Y3" s="162"/>
      <c r="Z3" s="162"/>
      <c r="AA3" s="162"/>
      <c r="AB3" s="162"/>
      <c r="AC3" s="162"/>
      <c r="AD3" s="162"/>
      <c r="AE3" s="162"/>
      <c r="AF3" s="162"/>
      <c r="AG3" s="162"/>
      <c r="AH3" s="162"/>
      <c r="AI3" s="162"/>
      <c r="AJ3" s="162"/>
      <c r="AK3" s="162"/>
      <c r="AL3" s="162"/>
      <c r="AM3" s="162"/>
      <c r="AN3" s="162"/>
      <c r="AO3" s="162"/>
      <c r="AP3" s="162"/>
      <c r="AQ3" s="162"/>
      <c r="AT3" s="32"/>
    </row>
    <row r="4" spans="4:51" ht="20.25" customHeight="1">
      <c r="D4" s="90"/>
      <c r="E4" s="162" t="s">
        <v>248</v>
      </c>
      <c r="F4" s="162"/>
      <c r="G4" s="162"/>
      <c r="H4" s="162"/>
      <c r="I4" s="162"/>
      <c r="J4" s="162"/>
      <c r="K4" s="162"/>
      <c r="L4" s="162"/>
      <c r="M4" s="162"/>
      <c r="N4" s="162"/>
      <c r="O4" s="162"/>
      <c r="P4" s="162"/>
      <c r="Q4" s="162"/>
      <c r="R4" s="162"/>
      <c r="S4" s="162"/>
      <c r="T4" s="162"/>
      <c r="U4" s="162"/>
      <c r="V4" s="162"/>
      <c r="W4" s="162"/>
      <c r="X4" s="162"/>
      <c r="Y4" s="162"/>
      <c r="Z4" s="162"/>
      <c r="AA4" s="162"/>
      <c r="AB4" s="162"/>
      <c r="AC4" s="162"/>
      <c r="AD4" s="162"/>
      <c r="AE4" s="162"/>
      <c r="AF4" s="162"/>
      <c r="AG4" s="162"/>
      <c r="AH4" s="162"/>
      <c r="AI4" s="162"/>
      <c r="AJ4" s="162"/>
      <c r="AK4" s="162"/>
      <c r="AL4" s="162"/>
      <c r="AM4" s="162"/>
      <c r="AN4" s="162"/>
      <c r="AO4" s="162"/>
      <c r="AP4" s="162"/>
      <c r="AQ4" s="162"/>
      <c r="AT4" s="32"/>
    </row>
    <row r="5" spans="4:51" ht="20.25" customHeight="1">
      <c r="D5" s="31"/>
      <c r="E5" s="162" t="s">
        <v>272</v>
      </c>
      <c r="F5" s="162"/>
      <c r="G5" s="162"/>
      <c r="H5" s="162"/>
      <c r="I5" s="162"/>
      <c r="J5" s="162"/>
      <c r="K5" s="162"/>
      <c r="L5" s="162"/>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T5" s="32"/>
    </row>
    <row r="6" spans="4:51" ht="20.25" customHeight="1">
      <c r="D6" s="31"/>
      <c r="E6" s="162" t="s">
        <v>249</v>
      </c>
      <c r="F6" s="162"/>
      <c r="G6" s="162"/>
      <c r="H6" s="162"/>
      <c r="I6" s="162"/>
      <c r="J6" s="162"/>
      <c r="K6" s="162"/>
      <c r="L6" s="162"/>
      <c r="M6" s="162"/>
      <c r="N6" s="162"/>
      <c r="O6" s="162"/>
      <c r="P6" s="162"/>
      <c r="Q6" s="162"/>
      <c r="R6" s="162"/>
      <c r="S6" s="162"/>
      <c r="T6" s="162"/>
      <c r="U6" s="162"/>
      <c r="V6" s="162"/>
      <c r="W6" s="162"/>
      <c r="X6" s="162"/>
      <c r="Y6" s="162"/>
      <c r="Z6" s="162"/>
      <c r="AA6" s="162"/>
      <c r="AB6" s="162"/>
      <c r="AC6" s="162"/>
      <c r="AD6" s="162"/>
      <c r="AE6" s="162"/>
      <c r="AF6" s="162"/>
      <c r="AG6" s="162"/>
      <c r="AH6" s="162"/>
      <c r="AI6" s="162"/>
      <c r="AJ6" s="162"/>
      <c r="AK6" s="162"/>
      <c r="AL6" s="162"/>
      <c r="AM6" s="162"/>
      <c r="AN6" s="162"/>
      <c r="AO6" s="162"/>
      <c r="AP6" s="162"/>
      <c r="AQ6" s="162"/>
      <c r="AT6" s="32"/>
    </row>
    <row r="7" spans="4:51" ht="20.25" customHeight="1">
      <c r="D7" s="31"/>
      <c r="E7" s="163" t="s">
        <v>154</v>
      </c>
      <c r="F7" s="163"/>
      <c r="G7" s="163"/>
      <c r="H7" s="163"/>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163"/>
      <c r="AT7" s="32"/>
    </row>
    <row r="8" spans="4:51" ht="20.25" customHeight="1">
      <c r="D8" s="31"/>
      <c r="E8" s="162" t="s">
        <v>250</v>
      </c>
      <c r="F8" s="162"/>
      <c r="G8" s="162"/>
      <c r="H8" s="162"/>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2"/>
      <c r="AM8" s="162"/>
      <c r="AN8" s="162"/>
      <c r="AO8" s="162"/>
      <c r="AP8" s="162"/>
      <c r="AQ8" s="162"/>
    </row>
    <row r="9" spans="4:51" ht="20.25" customHeight="1">
      <c r="D9" s="31"/>
      <c r="E9" s="162" t="s">
        <v>251</v>
      </c>
      <c r="F9" s="162"/>
      <c r="G9" s="162"/>
      <c r="H9" s="162"/>
      <c r="I9" s="162"/>
      <c r="J9" s="162"/>
      <c r="K9" s="162"/>
      <c r="L9" s="162"/>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62"/>
    </row>
    <row r="10" spans="4:51" ht="20.25" customHeight="1">
      <c r="D10" s="31"/>
      <c r="E10" s="162" t="s">
        <v>252</v>
      </c>
      <c r="F10" s="162"/>
      <c r="G10" s="162"/>
      <c r="H10" s="162"/>
      <c r="I10" s="162"/>
      <c r="J10" s="162"/>
      <c r="K10" s="162"/>
      <c r="L10" s="162"/>
      <c r="M10" s="162"/>
      <c r="N10" s="162"/>
      <c r="O10" s="162"/>
      <c r="P10" s="162"/>
      <c r="Q10" s="162"/>
      <c r="R10" s="162"/>
      <c r="S10" s="162"/>
      <c r="T10" s="162"/>
      <c r="U10" s="162"/>
      <c r="V10" s="162"/>
      <c r="W10" s="162"/>
      <c r="X10" s="162"/>
      <c r="Y10" s="162"/>
      <c r="Z10" s="162"/>
      <c r="AA10" s="162"/>
      <c r="AB10" s="162"/>
      <c r="AC10" s="162"/>
      <c r="AD10" s="162"/>
      <c r="AE10" s="162"/>
      <c r="AF10" s="162"/>
      <c r="AG10" s="162"/>
      <c r="AH10" s="162"/>
      <c r="AI10" s="162"/>
      <c r="AJ10" s="162"/>
      <c r="AK10" s="162"/>
      <c r="AL10" s="162"/>
      <c r="AM10" s="162"/>
      <c r="AN10" s="162"/>
      <c r="AO10" s="162"/>
      <c r="AP10" s="162"/>
      <c r="AQ10" s="162"/>
    </row>
    <row r="11" spans="4:51" ht="20.25" customHeight="1">
      <c r="D11" s="92"/>
      <c r="E11" s="162" t="s">
        <v>273</v>
      </c>
      <c r="F11" s="162"/>
      <c r="G11" s="162"/>
      <c r="H11" s="162"/>
      <c r="I11" s="162"/>
      <c r="J11" s="162"/>
      <c r="K11" s="162"/>
      <c r="L11" s="162"/>
      <c r="M11" s="162"/>
      <c r="N11" s="162"/>
      <c r="O11" s="162"/>
      <c r="P11" s="162"/>
      <c r="Q11" s="162"/>
      <c r="R11" s="162"/>
      <c r="S11" s="162"/>
      <c r="T11" s="162"/>
      <c r="U11" s="162"/>
      <c r="V11" s="162"/>
      <c r="W11" s="162"/>
      <c r="X11" s="162"/>
      <c r="Y11" s="162"/>
      <c r="Z11" s="162"/>
      <c r="AA11" s="162"/>
      <c r="AB11" s="162"/>
      <c r="AC11" s="162"/>
      <c r="AD11" s="162"/>
      <c r="AE11" s="162"/>
      <c r="AF11" s="162"/>
      <c r="AG11" s="162"/>
      <c r="AH11" s="162"/>
      <c r="AI11" s="162"/>
      <c r="AJ11" s="162"/>
      <c r="AK11" s="162"/>
      <c r="AL11" s="162"/>
      <c r="AM11" s="162"/>
      <c r="AN11" s="162"/>
      <c r="AO11" s="162"/>
      <c r="AP11" s="162"/>
      <c r="AQ11" s="162"/>
    </row>
    <row r="12" spans="4:51" ht="20.25" customHeight="1">
      <c r="D12" s="90"/>
      <c r="E12" s="162" t="s">
        <v>253</v>
      </c>
      <c r="F12" s="162"/>
      <c r="G12" s="162"/>
      <c r="H12" s="162"/>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row>
    <row r="13" spans="4:51" ht="20.25" customHeight="1">
      <c r="D13" s="90"/>
      <c r="E13" s="162" t="s">
        <v>254</v>
      </c>
      <c r="F13" s="162"/>
      <c r="G13" s="162"/>
      <c r="H13" s="162"/>
      <c r="I13" s="162"/>
      <c r="J13" s="162"/>
      <c r="K13" s="162"/>
      <c r="L13" s="162"/>
      <c r="M13" s="162"/>
      <c r="N13" s="162"/>
      <c r="O13" s="162"/>
      <c r="P13" s="162"/>
      <c r="Q13" s="162"/>
      <c r="R13" s="162"/>
      <c r="S13" s="162"/>
      <c r="T13" s="162"/>
      <c r="U13" s="162"/>
      <c r="V13" s="162"/>
      <c r="W13" s="162"/>
      <c r="X13" s="162"/>
      <c r="Y13" s="162"/>
      <c r="Z13" s="162"/>
      <c r="AA13" s="162"/>
      <c r="AB13" s="162"/>
      <c r="AC13" s="162"/>
      <c r="AD13" s="162"/>
      <c r="AE13" s="162"/>
      <c r="AF13" s="162"/>
      <c r="AG13" s="162"/>
      <c r="AH13" s="162"/>
      <c r="AI13" s="162"/>
      <c r="AJ13" s="162"/>
      <c r="AK13" s="162"/>
      <c r="AL13" s="162"/>
      <c r="AM13" s="162"/>
      <c r="AN13" s="162"/>
      <c r="AO13" s="162"/>
      <c r="AP13" s="162"/>
      <c r="AQ13" s="162"/>
    </row>
    <row r="14" spans="4:51" ht="20.25" customHeight="1">
      <c r="D14" s="90"/>
      <c r="E14" s="163" t="s">
        <v>255</v>
      </c>
      <c r="F14" s="163"/>
      <c r="G14" s="163"/>
      <c r="H14" s="163"/>
      <c r="I14" s="163"/>
      <c r="J14" s="163"/>
      <c r="K14" s="163"/>
      <c r="L14" s="163"/>
      <c r="M14" s="163"/>
      <c r="N14" s="163"/>
      <c r="O14" s="163"/>
      <c r="P14" s="163"/>
      <c r="Q14" s="163"/>
      <c r="R14" s="163"/>
      <c r="S14" s="163"/>
      <c r="T14" s="163"/>
      <c r="U14" s="163"/>
      <c r="V14" s="163"/>
      <c r="W14" s="163"/>
      <c r="X14" s="163"/>
      <c r="Y14" s="163"/>
      <c r="Z14" s="163"/>
      <c r="AA14" s="163"/>
      <c r="AB14" s="163"/>
      <c r="AC14" s="163"/>
      <c r="AD14" s="163"/>
      <c r="AE14" s="163"/>
      <c r="AF14" s="163"/>
      <c r="AG14" s="163"/>
      <c r="AH14" s="163"/>
      <c r="AI14" s="163"/>
      <c r="AJ14" s="163"/>
      <c r="AK14" s="163"/>
      <c r="AL14" s="163"/>
      <c r="AM14" s="163"/>
      <c r="AN14" s="163"/>
      <c r="AO14" s="163"/>
      <c r="AP14" s="163"/>
      <c r="AQ14" s="163"/>
    </row>
    <row r="15" spans="4:51" ht="20.25" customHeight="1">
      <c r="D15" s="92"/>
      <c r="E15" s="162" t="s">
        <v>265</v>
      </c>
      <c r="F15" s="162"/>
      <c r="G15" s="162"/>
      <c r="H15" s="162"/>
      <c r="I15" s="162"/>
      <c r="J15" s="162"/>
      <c r="K15" s="162"/>
      <c r="L15" s="162"/>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62"/>
    </row>
    <row r="16" spans="4:51" ht="20.25" customHeight="1">
      <c r="D16" s="90"/>
      <c r="E16" s="163" t="s">
        <v>266</v>
      </c>
      <c r="F16" s="163"/>
      <c r="G16" s="163"/>
      <c r="H16" s="163"/>
      <c r="I16" s="163"/>
      <c r="J16" s="163"/>
      <c r="K16" s="163"/>
      <c r="L16" s="163"/>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63"/>
      <c r="AY16" s="31"/>
    </row>
    <row r="17" spans="3:62" ht="20.25" customHeight="1">
      <c r="D17" s="692" t="s">
        <v>267</v>
      </c>
      <c r="E17" s="692"/>
      <c r="F17" s="692"/>
      <c r="G17" s="692"/>
      <c r="H17" s="692"/>
      <c r="I17" s="692"/>
      <c r="J17" s="692"/>
      <c r="K17" s="692"/>
      <c r="L17" s="692"/>
      <c r="M17" s="692"/>
      <c r="N17" s="692"/>
      <c r="O17" s="692"/>
      <c r="P17" s="692"/>
      <c r="Q17" s="692"/>
      <c r="R17" s="692"/>
      <c r="S17" s="692"/>
      <c r="T17" s="692"/>
      <c r="U17" s="692"/>
      <c r="V17" s="692"/>
      <c r="W17" s="692"/>
      <c r="X17" s="692"/>
      <c r="Y17" s="692"/>
      <c r="Z17" s="692"/>
      <c r="AA17" s="692"/>
      <c r="AB17" s="692"/>
      <c r="AC17" s="692"/>
      <c r="AD17" s="692"/>
      <c r="AE17" s="692"/>
      <c r="AF17" s="692"/>
      <c r="AG17" s="692"/>
      <c r="AH17" s="692"/>
      <c r="AI17" s="692"/>
      <c r="AJ17" s="692"/>
      <c r="AK17" s="692"/>
      <c r="AL17" s="692"/>
      <c r="AM17" s="692"/>
      <c r="AN17" s="692"/>
      <c r="AO17" s="692"/>
      <c r="AP17" s="692"/>
      <c r="AQ17" s="692"/>
    </row>
    <row r="18" spans="3:62" ht="18" customHeight="1">
      <c r="C18" s="15" t="s">
        <v>178</v>
      </c>
      <c r="AH18" s="691" t="s">
        <v>129</v>
      </c>
      <c r="AI18" s="691"/>
      <c r="AJ18" s="691"/>
      <c r="AK18" s="691"/>
      <c r="AL18" s="691"/>
      <c r="AM18" s="691"/>
      <c r="AN18" s="691"/>
      <c r="AO18" s="691"/>
      <c r="AP18" s="691"/>
      <c r="AQ18" s="691"/>
      <c r="BF18" s="639"/>
    </row>
    <row r="19" spans="3:62" ht="18" customHeight="1">
      <c r="C19" s="166" t="s">
        <v>12</v>
      </c>
      <c r="D19" s="167"/>
      <c r="E19" s="167"/>
      <c r="F19" s="167"/>
      <c r="G19" s="167"/>
      <c r="H19" s="167"/>
      <c r="I19" s="167"/>
      <c r="J19" s="167"/>
      <c r="K19" s="167"/>
      <c r="L19" s="167"/>
      <c r="M19" s="167"/>
      <c r="N19" s="168"/>
      <c r="O19" s="689" t="s">
        <v>14</v>
      </c>
      <c r="P19" s="689"/>
      <c r="Q19" s="689"/>
      <c r="R19" s="689"/>
      <c r="S19" s="3"/>
      <c r="T19" s="3"/>
      <c r="U19" s="3"/>
      <c r="V19" s="688" t="s">
        <v>15</v>
      </c>
      <c r="W19" s="689"/>
      <c r="X19" s="689"/>
      <c r="Y19" s="689"/>
      <c r="Z19" s="4"/>
      <c r="AA19" s="3"/>
      <c r="AB19" s="5"/>
      <c r="AC19" s="138" t="s">
        <v>224</v>
      </c>
      <c r="AD19" s="138"/>
      <c r="AE19" s="138"/>
      <c r="AF19" s="138"/>
      <c r="AG19" s="60"/>
      <c r="AH19" s="59"/>
      <c r="AI19" s="59"/>
      <c r="AJ19" s="139" t="s">
        <v>200</v>
      </c>
      <c r="AK19" s="138"/>
      <c r="AL19" s="138"/>
      <c r="AM19" s="140"/>
      <c r="AN19" s="688" t="s">
        <v>21</v>
      </c>
      <c r="AO19" s="689"/>
      <c r="AP19" s="689"/>
      <c r="AQ19" s="690"/>
      <c r="BF19" s="410"/>
    </row>
    <row r="20" spans="3:62" ht="18" customHeight="1">
      <c r="C20" s="169"/>
      <c r="D20" s="161"/>
      <c r="E20" s="161"/>
      <c r="F20" s="161"/>
      <c r="G20" s="161"/>
      <c r="H20" s="161"/>
      <c r="I20" s="161"/>
      <c r="J20" s="161"/>
      <c r="K20" s="161"/>
      <c r="L20" s="161"/>
      <c r="M20" s="161"/>
      <c r="N20" s="170"/>
      <c r="O20" s="696"/>
      <c r="P20" s="696"/>
      <c r="Q20" s="696"/>
      <c r="R20" s="697"/>
      <c r="S20" s="693" t="s">
        <v>16</v>
      </c>
      <c r="T20" s="694"/>
      <c r="U20" s="694"/>
      <c r="V20" s="698"/>
      <c r="W20" s="696"/>
      <c r="X20" s="696"/>
      <c r="Y20" s="697"/>
      <c r="Z20" s="693" t="s">
        <v>16</v>
      </c>
      <c r="AA20" s="694"/>
      <c r="AB20" s="699"/>
      <c r="AC20" s="696" t="s">
        <v>22</v>
      </c>
      <c r="AD20" s="696"/>
      <c r="AE20" s="696"/>
      <c r="AF20" s="697"/>
      <c r="AG20" s="693" t="s">
        <v>16</v>
      </c>
      <c r="AH20" s="694"/>
      <c r="AI20" s="694"/>
      <c r="AJ20" s="695" t="s">
        <v>23</v>
      </c>
      <c r="AK20" s="696"/>
      <c r="AL20" s="696"/>
      <c r="AM20" s="697"/>
      <c r="AN20" s="698" t="s">
        <v>24</v>
      </c>
      <c r="AO20" s="696"/>
      <c r="AP20" s="696"/>
      <c r="AQ20" s="700"/>
      <c r="BF20" s="410"/>
    </row>
    <row r="21" spans="3:62" ht="18" customHeight="1">
      <c r="C21" s="701" t="s">
        <v>51</v>
      </c>
      <c r="D21" s="172"/>
      <c r="E21" s="172"/>
      <c r="F21" s="172"/>
      <c r="G21" s="172"/>
      <c r="H21" s="172"/>
      <c r="I21" s="172"/>
      <c r="J21" s="172"/>
      <c r="K21" s="172"/>
      <c r="L21" s="172"/>
      <c r="M21" s="172"/>
      <c r="N21" s="173"/>
      <c r="O21" s="143">
        <v>1489595.2690000001</v>
      </c>
      <c r="P21" s="143"/>
      <c r="Q21" s="143"/>
      <c r="R21" s="144"/>
      <c r="S21" s="145">
        <v>100</v>
      </c>
      <c r="T21" s="146"/>
      <c r="U21" s="146"/>
      <c r="V21" s="147">
        <v>354578.80099999998</v>
      </c>
      <c r="W21" s="143"/>
      <c r="X21" s="143"/>
      <c r="Y21" s="144"/>
      <c r="Z21" s="145">
        <v>100</v>
      </c>
      <c r="AA21" s="146"/>
      <c r="AB21" s="164"/>
      <c r="AC21" s="702">
        <v>1844174.07</v>
      </c>
      <c r="AD21" s="703"/>
      <c r="AE21" s="703"/>
      <c r="AF21" s="704"/>
      <c r="AG21" s="145">
        <v>100</v>
      </c>
      <c r="AH21" s="146"/>
      <c r="AI21" s="146"/>
      <c r="AJ21" s="142">
        <v>1838555.2450000001</v>
      </c>
      <c r="AK21" s="143"/>
      <c r="AL21" s="143"/>
      <c r="AM21" s="144"/>
      <c r="AN21" s="145">
        <v>100.3</v>
      </c>
      <c r="AO21" s="146"/>
      <c r="AP21" s="146"/>
      <c r="AQ21" s="146"/>
      <c r="AR21" s="640"/>
      <c r="AS21" s="121"/>
      <c r="AT21" s="121"/>
      <c r="BF21" s="98"/>
    </row>
    <row r="22" spans="3:62" ht="18" customHeight="1">
      <c r="C22" s="148"/>
      <c r="D22" s="149" t="s">
        <v>52</v>
      </c>
      <c r="E22" s="150"/>
      <c r="F22" s="150"/>
      <c r="G22" s="150"/>
      <c r="H22" s="150"/>
      <c r="I22" s="150"/>
      <c r="J22" s="150"/>
      <c r="K22" s="150"/>
      <c r="L22" s="150"/>
      <c r="M22" s="150"/>
      <c r="N22" s="151"/>
      <c r="O22" s="131">
        <v>1338553.0519999999</v>
      </c>
      <c r="P22" s="132"/>
      <c r="Q22" s="132"/>
      <c r="R22" s="133"/>
      <c r="S22" s="118">
        <v>89.9</v>
      </c>
      <c r="T22" s="119"/>
      <c r="U22" s="119"/>
      <c r="V22" s="115">
        <v>308837.32299999997</v>
      </c>
      <c r="W22" s="116"/>
      <c r="X22" s="116"/>
      <c r="Y22" s="117"/>
      <c r="Z22" s="118">
        <v>87.1</v>
      </c>
      <c r="AA22" s="119"/>
      <c r="AB22" s="156"/>
      <c r="AC22" s="647">
        <v>1647390.375</v>
      </c>
      <c r="AD22" s="648"/>
      <c r="AE22" s="648"/>
      <c r="AF22" s="649"/>
      <c r="AG22" s="118">
        <v>89.3</v>
      </c>
      <c r="AH22" s="119"/>
      <c r="AI22" s="119"/>
      <c r="AJ22" s="126">
        <v>1639930.67</v>
      </c>
      <c r="AK22" s="116"/>
      <c r="AL22" s="116"/>
      <c r="AM22" s="117"/>
      <c r="AN22" s="118">
        <v>100.5</v>
      </c>
      <c r="AO22" s="119"/>
      <c r="AP22" s="119"/>
      <c r="AQ22" s="119"/>
      <c r="AR22" s="640"/>
      <c r="AS22" s="121"/>
      <c r="AT22" s="121"/>
      <c r="BF22" s="98"/>
    </row>
    <row r="23" spans="3:62" ht="18" customHeight="1">
      <c r="C23" s="148"/>
      <c r="D23" s="19"/>
      <c r="E23" s="6" t="s">
        <v>53</v>
      </c>
      <c r="F23" s="7"/>
      <c r="G23" s="7"/>
      <c r="H23" s="7"/>
      <c r="I23" s="7"/>
      <c r="J23" s="7"/>
      <c r="K23" s="7"/>
      <c r="L23" s="7"/>
      <c r="M23" s="7"/>
      <c r="N23" s="8"/>
      <c r="O23" s="137">
        <v>1168121.702</v>
      </c>
      <c r="P23" s="135"/>
      <c r="Q23" s="135"/>
      <c r="R23" s="136"/>
      <c r="S23" s="120">
        <v>78.400000000000006</v>
      </c>
      <c r="T23" s="121"/>
      <c r="U23" s="121"/>
      <c r="V23" s="122">
        <v>209453.68299999999</v>
      </c>
      <c r="W23" s="123"/>
      <c r="X23" s="123"/>
      <c r="Y23" s="124"/>
      <c r="Z23" s="120">
        <v>59.1</v>
      </c>
      <c r="AA23" s="121"/>
      <c r="AB23" s="153"/>
      <c r="AC23" s="655">
        <v>1377575.385</v>
      </c>
      <c r="AD23" s="656"/>
      <c r="AE23" s="656"/>
      <c r="AF23" s="657"/>
      <c r="AG23" s="120">
        <v>74.699999999999989</v>
      </c>
      <c r="AH23" s="121"/>
      <c r="AI23" s="121"/>
      <c r="AJ23" s="125">
        <v>1368241.8729999999</v>
      </c>
      <c r="AK23" s="123"/>
      <c r="AL23" s="123"/>
      <c r="AM23" s="124"/>
      <c r="AN23" s="129">
        <v>100.7</v>
      </c>
      <c r="AO23" s="130"/>
      <c r="AP23" s="130"/>
      <c r="AQ23" s="130"/>
      <c r="AR23" s="640"/>
      <c r="AS23" s="121"/>
      <c r="AT23" s="121"/>
      <c r="BF23" s="98"/>
    </row>
    <row r="24" spans="3:62" ht="18" customHeight="1">
      <c r="C24" s="148"/>
      <c r="E24" s="10" t="s">
        <v>54</v>
      </c>
      <c r="F24" s="11"/>
      <c r="G24" s="11"/>
      <c r="H24" s="11"/>
      <c r="I24" s="11"/>
      <c r="J24" s="11"/>
      <c r="K24" s="11"/>
      <c r="L24" s="11"/>
      <c r="M24" s="11"/>
      <c r="N24" s="12"/>
      <c r="O24" s="125">
        <v>70863.324999999997</v>
      </c>
      <c r="P24" s="123"/>
      <c r="Q24" s="123"/>
      <c r="R24" s="124"/>
      <c r="S24" s="120">
        <v>4.8</v>
      </c>
      <c r="T24" s="121"/>
      <c r="U24" s="153"/>
      <c r="V24" s="122">
        <v>16272.789000000001</v>
      </c>
      <c r="W24" s="123"/>
      <c r="X24" s="123"/>
      <c r="Y24" s="124"/>
      <c r="Z24" s="120">
        <v>4.5999999999999996</v>
      </c>
      <c r="AA24" s="121"/>
      <c r="AB24" s="153"/>
      <c r="AC24" s="655">
        <v>87136.114000000001</v>
      </c>
      <c r="AD24" s="656"/>
      <c r="AE24" s="656"/>
      <c r="AF24" s="657"/>
      <c r="AG24" s="120">
        <v>4.7</v>
      </c>
      <c r="AH24" s="121"/>
      <c r="AI24" s="121"/>
      <c r="AJ24" s="125">
        <v>87124.14</v>
      </c>
      <c r="AK24" s="123"/>
      <c r="AL24" s="123"/>
      <c r="AM24" s="124"/>
      <c r="AN24" s="120">
        <v>100</v>
      </c>
      <c r="AO24" s="121"/>
      <c r="AP24" s="121"/>
      <c r="AQ24" s="121"/>
      <c r="AR24" s="640"/>
      <c r="AS24" s="121"/>
      <c r="AT24" s="121"/>
      <c r="BF24" s="98"/>
    </row>
    <row r="25" spans="3:62" ht="18" customHeight="1">
      <c r="C25" s="148"/>
      <c r="E25" s="10" t="s">
        <v>55</v>
      </c>
      <c r="F25" s="11"/>
      <c r="G25" s="11"/>
      <c r="H25" s="11"/>
      <c r="I25" s="11"/>
      <c r="J25" s="11"/>
      <c r="K25" s="11"/>
      <c r="L25" s="11"/>
      <c r="M25" s="11"/>
      <c r="N25" s="12"/>
      <c r="O25" s="125">
        <v>2194971.2799999998</v>
      </c>
      <c r="P25" s="123"/>
      <c r="Q25" s="123"/>
      <c r="R25" s="124"/>
      <c r="S25" s="120">
        <v>69.900000000000006</v>
      </c>
      <c r="T25" s="121"/>
      <c r="U25" s="153"/>
      <c r="V25" s="122">
        <v>459611.63900000002</v>
      </c>
      <c r="W25" s="123"/>
      <c r="X25" s="123"/>
      <c r="Y25" s="124"/>
      <c r="Z25" s="120">
        <v>51.3</v>
      </c>
      <c r="AA25" s="121"/>
      <c r="AB25" s="153"/>
      <c r="AC25" s="655">
        <v>2654582.9190000002</v>
      </c>
      <c r="AD25" s="656"/>
      <c r="AE25" s="656"/>
      <c r="AF25" s="657"/>
      <c r="AG25" s="120">
        <v>66.399999999999991</v>
      </c>
      <c r="AH25" s="121"/>
      <c r="AI25" s="121"/>
      <c r="AJ25" s="125">
        <v>2613209.3459999999</v>
      </c>
      <c r="AK25" s="123"/>
      <c r="AL25" s="123"/>
      <c r="AM25" s="124"/>
      <c r="AN25" s="120">
        <v>100.1</v>
      </c>
      <c r="AO25" s="121"/>
      <c r="AP25" s="121"/>
      <c r="AQ25" s="121"/>
      <c r="AR25" s="640"/>
      <c r="AS25" s="121"/>
      <c r="AT25" s="121"/>
      <c r="BF25" s="98"/>
      <c r="BH25" s="99"/>
      <c r="BJ25" s="100"/>
    </row>
    <row r="26" spans="3:62" ht="18" customHeight="1">
      <c r="C26" s="148"/>
      <c r="E26" s="10" t="s">
        <v>56</v>
      </c>
      <c r="F26" s="11"/>
      <c r="G26" s="11"/>
      <c r="H26" s="11"/>
      <c r="I26" s="11"/>
      <c r="J26" s="11"/>
      <c r="K26" s="11"/>
      <c r="L26" s="11"/>
      <c r="M26" s="11"/>
      <c r="N26" s="12"/>
      <c r="O26" s="125">
        <v>1153447.8149999999</v>
      </c>
      <c r="P26" s="123"/>
      <c r="Q26" s="123"/>
      <c r="R26" s="124"/>
      <c r="S26" s="662"/>
      <c r="T26" s="410"/>
      <c r="U26" s="663"/>
      <c r="V26" s="122">
        <v>277627.50699999998</v>
      </c>
      <c r="W26" s="123"/>
      <c r="X26" s="123"/>
      <c r="Y26" s="124"/>
      <c r="Z26" s="662"/>
      <c r="AA26" s="410"/>
      <c r="AB26" s="663"/>
      <c r="AC26" s="655">
        <v>1431075.3219999999</v>
      </c>
      <c r="AD26" s="656"/>
      <c r="AE26" s="656"/>
      <c r="AF26" s="657"/>
      <c r="AG26" s="705"/>
      <c r="AH26" s="706"/>
      <c r="AI26" s="706"/>
      <c r="AJ26" s="125">
        <v>1390316.919</v>
      </c>
      <c r="AK26" s="123"/>
      <c r="AL26" s="123"/>
      <c r="AM26" s="124"/>
      <c r="AN26" s="662"/>
      <c r="AO26" s="410"/>
      <c r="AP26" s="410"/>
      <c r="AQ26" s="410"/>
      <c r="AR26" s="643"/>
      <c r="AS26" s="410"/>
      <c r="AT26" s="410"/>
      <c r="BF26" s="98"/>
      <c r="BH26" s="99"/>
      <c r="BI26" s="69"/>
      <c r="BJ26" s="101"/>
    </row>
    <row r="27" spans="3:62" ht="18" customHeight="1">
      <c r="C27" s="148"/>
      <c r="E27" s="10" t="s">
        <v>57</v>
      </c>
      <c r="F27" s="11"/>
      <c r="G27" s="11"/>
      <c r="H27" s="11"/>
      <c r="I27" s="11"/>
      <c r="J27" s="11"/>
      <c r="K27" s="11"/>
      <c r="L27" s="11"/>
      <c r="M27" s="11"/>
      <c r="N27" s="12"/>
      <c r="O27" s="125">
        <v>55516.345999999998</v>
      </c>
      <c r="P27" s="123"/>
      <c r="Q27" s="123"/>
      <c r="R27" s="124"/>
      <c r="S27" s="120">
        <v>3.7</v>
      </c>
      <c r="T27" s="121"/>
      <c r="U27" s="153"/>
      <c r="V27" s="122">
        <v>11196.762000000001</v>
      </c>
      <c r="W27" s="123"/>
      <c r="X27" s="123"/>
      <c r="Y27" s="124"/>
      <c r="Z27" s="120">
        <v>3.2</v>
      </c>
      <c r="AA27" s="121"/>
      <c r="AB27" s="153"/>
      <c r="AC27" s="655">
        <v>66713.107999999993</v>
      </c>
      <c r="AD27" s="656"/>
      <c r="AE27" s="656"/>
      <c r="AF27" s="657"/>
      <c r="AG27" s="120">
        <v>3.6</v>
      </c>
      <c r="AH27" s="121"/>
      <c r="AI27" s="121"/>
      <c r="AJ27" s="125">
        <v>58004.731</v>
      </c>
      <c r="AK27" s="123"/>
      <c r="AL27" s="123"/>
      <c r="AM27" s="124"/>
      <c r="AN27" s="120">
        <v>115</v>
      </c>
      <c r="AO27" s="121"/>
      <c r="AP27" s="121"/>
      <c r="AQ27" s="121"/>
      <c r="AR27" s="640"/>
      <c r="AS27" s="121"/>
      <c r="AT27" s="121"/>
      <c r="BF27" s="98"/>
    </row>
    <row r="28" spans="3:62" ht="18" customHeight="1">
      <c r="C28" s="148"/>
      <c r="E28" s="10" t="s">
        <v>58</v>
      </c>
      <c r="F28" s="11"/>
      <c r="G28" s="11"/>
      <c r="H28" s="11"/>
      <c r="I28" s="11"/>
      <c r="J28" s="11"/>
      <c r="K28" s="11"/>
      <c r="L28" s="11"/>
      <c r="M28" s="11"/>
      <c r="N28" s="12"/>
      <c r="O28" s="125">
        <v>164038.76500000001</v>
      </c>
      <c r="P28" s="123"/>
      <c r="Q28" s="123"/>
      <c r="R28" s="124"/>
      <c r="S28" s="120">
        <v>11</v>
      </c>
      <c r="T28" s="121"/>
      <c r="U28" s="153"/>
      <c r="V28" s="122">
        <v>96771.990999999995</v>
      </c>
      <c r="W28" s="123"/>
      <c r="X28" s="123"/>
      <c r="Y28" s="124"/>
      <c r="Z28" s="120">
        <v>27.3</v>
      </c>
      <c r="AA28" s="121"/>
      <c r="AB28" s="153"/>
      <c r="AC28" s="655">
        <v>260810.75599999999</v>
      </c>
      <c r="AD28" s="656"/>
      <c r="AE28" s="656"/>
      <c r="AF28" s="657"/>
      <c r="AG28" s="120">
        <v>14.1</v>
      </c>
      <c r="AH28" s="121"/>
      <c r="AI28" s="121"/>
      <c r="AJ28" s="125">
        <v>263430.75099999999</v>
      </c>
      <c r="AK28" s="123"/>
      <c r="AL28" s="123"/>
      <c r="AM28" s="124"/>
      <c r="AN28" s="120">
        <v>99</v>
      </c>
      <c r="AO28" s="121"/>
      <c r="AP28" s="121"/>
      <c r="AQ28" s="121"/>
      <c r="AR28" s="640"/>
      <c r="AS28" s="121"/>
      <c r="AT28" s="121"/>
      <c r="BF28" s="98"/>
    </row>
    <row r="29" spans="3:62" ht="18" customHeight="1">
      <c r="C29" s="148"/>
      <c r="D29" s="21"/>
      <c r="E29" s="14" t="s">
        <v>59</v>
      </c>
      <c r="F29" s="9"/>
      <c r="G29" s="9"/>
      <c r="H29" s="9"/>
      <c r="I29" s="9"/>
      <c r="J29" s="9"/>
      <c r="K29" s="9"/>
      <c r="L29" s="9"/>
      <c r="M29" s="9"/>
      <c r="N29" s="13"/>
      <c r="O29" s="125">
        <v>6392.585</v>
      </c>
      <c r="P29" s="123"/>
      <c r="Q29" s="123"/>
      <c r="R29" s="124"/>
      <c r="S29" s="118">
        <v>0.4</v>
      </c>
      <c r="T29" s="119"/>
      <c r="U29" s="156"/>
      <c r="V29" s="122">
        <v>2611.6489999999999</v>
      </c>
      <c r="W29" s="123"/>
      <c r="X29" s="123"/>
      <c r="Y29" s="124"/>
      <c r="Z29" s="118">
        <v>0.7</v>
      </c>
      <c r="AA29" s="119"/>
      <c r="AB29" s="156"/>
      <c r="AC29" s="655">
        <v>9004.2340000000004</v>
      </c>
      <c r="AD29" s="656"/>
      <c r="AE29" s="656"/>
      <c r="AF29" s="657"/>
      <c r="AG29" s="118">
        <v>0.5</v>
      </c>
      <c r="AH29" s="119"/>
      <c r="AI29" s="119"/>
      <c r="AJ29" s="125">
        <v>8258.0460000000003</v>
      </c>
      <c r="AK29" s="123"/>
      <c r="AL29" s="123"/>
      <c r="AM29" s="124"/>
      <c r="AN29" s="118">
        <v>109</v>
      </c>
      <c r="AO29" s="119"/>
      <c r="AP29" s="119"/>
      <c r="AQ29" s="119"/>
      <c r="AR29" s="640"/>
      <c r="AS29" s="121"/>
      <c r="AT29" s="121"/>
      <c r="BF29" s="98"/>
    </row>
    <row r="30" spans="3:62" ht="18" customHeight="1">
      <c r="C30" s="148"/>
      <c r="D30" s="149" t="s">
        <v>60</v>
      </c>
      <c r="E30" s="150"/>
      <c r="F30" s="150"/>
      <c r="G30" s="150"/>
      <c r="H30" s="150"/>
      <c r="I30" s="150"/>
      <c r="J30" s="150"/>
      <c r="K30" s="150"/>
      <c r="L30" s="150"/>
      <c r="M30" s="150"/>
      <c r="N30" s="151"/>
      <c r="O30" s="131">
        <v>151042.217</v>
      </c>
      <c r="P30" s="132"/>
      <c r="Q30" s="132"/>
      <c r="R30" s="133"/>
      <c r="S30" s="127">
        <v>10.1</v>
      </c>
      <c r="T30" s="128"/>
      <c r="U30" s="158"/>
      <c r="V30" s="141">
        <v>45741.478000000003</v>
      </c>
      <c r="W30" s="132"/>
      <c r="X30" s="132"/>
      <c r="Y30" s="133"/>
      <c r="Z30" s="127">
        <v>12.9</v>
      </c>
      <c r="AA30" s="128"/>
      <c r="AB30" s="158"/>
      <c r="AC30" s="644">
        <v>196783.69500000001</v>
      </c>
      <c r="AD30" s="645"/>
      <c r="AE30" s="645"/>
      <c r="AF30" s="646"/>
      <c r="AG30" s="127">
        <v>10.7</v>
      </c>
      <c r="AH30" s="128"/>
      <c r="AI30" s="128"/>
      <c r="AJ30" s="131">
        <v>198624.57500000001</v>
      </c>
      <c r="AK30" s="132"/>
      <c r="AL30" s="132"/>
      <c r="AM30" s="133"/>
      <c r="AN30" s="127">
        <v>99.1</v>
      </c>
      <c r="AO30" s="128"/>
      <c r="AP30" s="128"/>
      <c r="AQ30" s="128"/>
      <c r="AR30" s="640"/>
      <c r="AS30" s="121"/>
      <c r="AT30" s="121"/>
      <c r="BF30" s="98"/>
    </row>
    <row r="31" spans="3:62" ht="18" customHeight="1">
      <c r="C31" s="148"/>
      <c r="E31" s="14" t="s">
        <v>61</v>
      </c>
      <c r="F31" s="9"/>
      <c r="G31" s="9"/>
      <c r="H31" s="9"/>
      <c r="I31" s="9"/>
      <c r="J31" s="9"/>
      <c r="K31" s="9"/>
      <c r="L31" s="9"/>
      <c r="M31" s="9"/>
      <c r="N31" s="13"/>
      <c r="O31" s="131">
        <v>122556.474</v>
      </c>
      <c r="P31" s="132"/>
      <c r="Q31" s="132"/>
      <c r="R31" s="133"/>
      <c r="S31" s="127">
        <v>8.1999999999999993</v>
      </c>
      <c r="T31" s="128"/>
      <c r="U31" s="158"/>
      <c r="V31" s="141">
        <v>42355.474000000002</v>
      </c>
      <c r="W31" s="132"/>
      <c r="X31" s="132"/>
      <c r="Y31" s="133"/>
      <c r="Z31" s="118">
        <v>11.9</v>
      </c>
      <c r="AA31" s="119"/>
      <c r="AB31" s="156"/>
      <c r="AC31" s="647">
        <v>164911.948</v>
      </c>
      <c r="AD31" s="648"/>
      <c r="AE31" s="648"/>
      <c r="AF31" s="649"/>
      <c r="AG31" s="118">
        <v>8.9</v>
      </c>
      <c r="AH31" s="119"/>
      <c r="AI31" s="119"/>
      <c r="AJ31" s="126">
        <v>168546.929</v>
      </c>
      <c r="AK31" s="116"/>
      <c r="AL31" s="116"/>
      <c r="AM31" s="117"/>
      <c r="AN31" s="118">
        <v>97.8</v>
      </c>
      <c r="AO31" s="119"/>
      <c r="AP31" s="119"/>
      <c r="AQ31" s="119"/>
      <c r="AR31" s="640"/>
      <c r="AS31" s="121"/>
      <c r="AT31" s="121"/>
      <c r="BF31" s="98"/>
    </row>
    <row r="32" spans="3:62" ht="18" customHeight="1">
      <c r="C32" s="660"/>
      <c r="D32" s="661" t="s">
        <v>62</v>
      </c>
      <c r="E32" s="159"/>
      <c r="F32" s="159"/>
      <c r="G32" s="159"/>
      <c r="H32" s="159"/>
      <c r="I32" s="159"/>
      <c r="J32" s="159"/>
      <c r="K32" s="159"/>
      <c r="L32" s="159"/>
      <c r="M32" s="159"/>
      <c r="N32" s="160"/>
      <c r="O32" s="681">
        <v>0</v>
      </c>
      <c r="P32" s="681"/>
      <c r="Q32" s="681"/>
      <c r="R32" s="682"/>
      <c r="S32" s="664">
        <v>0</v>
      </c>
      <c r="T32" s="665"/>
      <c r="U32" s="666"/>
      <c r="V32" s="683">
        <v>0</v>
      </c>
      <c r="W32" s="681"/>
      <c r="X32" s="681"/>
      <c r="Y32" s="682"/>
      <c r="Z32" s="664">
        <v>0</v>
      </c>
      <c r="AA32" s="665"/>
      <c r="AB32" s="666"/>
      <c r="AC32" s="684">
        <v>0</v>
      </c>
      <c r="AD32" s="685"/>
      <c r="AE32" s="685"/>
      <c r="AF32" s="686"/>
      <c r="AG32" s="664">
        <v>0</v>
      </c>
      <c r="AH32" s="665"/>
      <c r="AI32" s="665"/>
      <c r="AJ32" s="687">
        <v>0</v>
      </c>
      <c r="AK32" s="681"/>
      <c r="AL32" s="681"/>
      <c r="AM32" s="682"/>
      <c r="AN32" s="664">
        <v>0</v>
      </c>
      <c r="AO32" s="665"/>
      <c r="AP32" s="665"/>
      <c r="AQ32" s="665"/>
      <c r="AR32" s="640"/>
      <c r="AS32" s="121"/>
      <c r="AT32" s="121"/>
      <c r="BF32" s="98"/>
    </row>
    <row r="33" spans="3:58" ht="18" customHeight="1">
      <c r="C33" s="171" t="s">
        <v>63</v>
      </c>
      <c r="D33" s="172"/>
      <c r="E33" s="172"/>
      <c r="F33" s="172"/>
      <c r="G33" s="172"/>
      <c r="H33" s="172"/>
      <c r="I33" s="172"/>
      <c r="J33" s="172"/>
      <c r="K33" s="172"/>
      <c r="L33" s="172"/>
      <c r="M33" s="172"/>
      <c r="N33" s="173"/>
      <c r="O33" s="116">
        <v>1489595.2690000001</v>
      </c>
      <c r="P33" s="116"/>
      <c r="Q33" s="116"/>
      <c r="R33" s="117"/>
      <c r="S33" s="118">
        <v>100</v>
      </c>
      <c r="T33" s="119"/>
      <c r="U33" s="119"/>
      <c r="V33" s="115">
        <v>354578.80099999998</v>
      </c>
      <c r="W33" s="116"/>
      <c r="X33" s="116"/>
      <c r="Y33" s="117"/>
      <c r="Z33" s="118">
        <v>100</v>
      </c>
      <c r="AA33" s="119"/>
      <c r="AB33" s="156"/>
      <c r="AC33" s="647">
        <v>1844174.07</v>
      </c>
      <c r="AD33" s="648"/>
      <c r="AE33" s="648"/>
      <c r="AF33" s="649"/>
      <c r="AG33" s="118">
        <v>100</v>
      </c>
      <c r="AH33" s="119"/>
      <c r="AI33" s="119"/>
      <c r="AJ33" s="126">
        <v>1838555.2450000001</v>
      </c>
      <c r="AK33" s="116"/>
      <c r="AL33" s="116"/>
      <c r="AM33" s="117"/>
      <c r="AN33" s="118">
        <v>100.3</v>
      </c>
      <c r="AO33" s="119"/>
      <c r="AP33" s="119"/>
      <c r="AQ33" s="119"/>
      <c r="AR33" s="640"/>
      <c r="AS33" s="121"/>
      <c r="AT33" s="121"/>
      <c r="BF33" s="98"/>
    </row>
    <row r="34" spans="3:58" ht="18" customHeight="1">
      <c r="C34" s="667" t="s">
        <v>145</v>
      </c>
      <c r="D34" s="150"/>
      <c r="E34" s="150"/>
      <c r="F34" s="150"/>
      <c r="G34" s="150"/>
      <c r="H34" s="150"/>
      <c r="I34" s="150"/>
      <c r="J34" s="150"/>
      <c r="K34" s="150"/>
      <c r="L34" s="150"/>
      <c r="M34" s="150"/>
      <c r="N34" s="151"/>
      <c r="O34" s="116">
        <v>697118.58900000004</v>
      </c>
      <c r="P34" s="116"/>
      <c r="Q34" s="116"/>
      <c r="R34" s="117"/>
      <c r="S34" s="129">
        <v>46.8</v>
      </c>
      <c r="T34" s="130"/>
      <c r="U34" s="130"/>
      <c r="V34" s="115">
        <v>113941.967</v>
      </c>
      <c r="W34" s="116"/>
      <c r="X34" s="116"/>
      <c r="Y34" s="117"/>
      <c r="Z34" s="129">
        <v>32.1</v>
      </c>
      <c r="AA34" s="130"/>
      <c r="AB34" s="157"/>
      <c r="AC34" s="647">
        <v>811060.55599999998</v>
      </c>
      <c r="AD34" s="648"/>
      <c r="AE34" s="648"/>
      <c r="AF34" s="649"/>
      <c r="AG34" s="129">
        <v>44</v>
      </c>
      <c r="AH34" s="130"/>
      <c r="AI34" s="130"/>
      <c r="AJ34" s="126">
        <v>827562.43400000001</v>
      </c>
      <c r="AK34" s="116"/>
      <c r="AL34" s="116"/>
      <c r="AM34" s="117"/>
      <c r="AN34" s="118">
        <v>98</v>
      </c>
      <c r="AO34" s="119"/>
      <c r="AP34" s="119"/>
      <c r="AQ34" s="119"/>
      <c r="AR34" s="640"/>
      <c r="AS34" s="121"/>
      <c r="AT34" s="121"/>
      <c r="BF34" s="98"/>
    </row>
    <row r="35" spans="3:58" ht="18" customHeight="1">
      <c r="C35" s="20"/>
      <c r="D35" s="6" t="s">
        <v>64</v>
      </c>
      <c r="E35" s="7"/>
      <c r="F35" s="7"/>
      <c r="G35" s="7"/>
      <c r="H35" s="7"/>
      <c r="I35" s="7"/>
      <c r="J35" s="7"/>
      <c r="K35" s="7"/>
      <c r="L35" s="7"/>
      <c r="M35" s="7"/>
      <c r="N35" s="8"/>
      <c r="O35" s="123">
        <v>265219.47399999999</v>
      </c>
      <c r="P35" s="123"/>
      <c r="Q35" s="123"/>
      <c r="R35" s="124"/>
      <c r="S35" s="129">
        <v>17.8</v>
      </c>
      <c r="T35" s="130"/>
      <c r="U35" s="130"/>
      <c r="V35" s="122">
        <v>40745.091</v>
      </c>
      <c r="W35" s="123"/>
      <c r="X35" s="123"/>
      <c r="Y35" s="124"/>
      <c r="Z35" s="129">
        <v>11.5</v>
      </c>
      <c r="AA35" s="130"/>
      <c r="AB35" s="157"/>
      <c r="AC35" s="655">
        <v>305964.565</v>
      </c>
      <c r="AD35" s="656"/>
      <c r="AE35" s="656"/>
      <c r="AF35" s="657"/>
      <c r="AG35" s="129">
        <v>16.600000000000001</v>
      </c>
      <c r="AH35" s="130"/>
      <c r="AI35" s="130"/>
      <c r="AJ35" s="137">
        <v>312558.27</v>
      </c>
      <c r="AK35" s="135"/>
      <c r="AL35" s="135"/>
      <c r="AM35" s="136"/>
      <c r="AN35" s="129">
        <v>97.9</v>
      </c>
      <c r="AO35" s="130"/>
      <c r="AP35" s="130"/>
      <c r="AQ35" s="130"/>
      <c r="AR35" s="640"/>
      <c r="AS35" s="121"/>
      <c r="AT35" s="121"/>
      <c r="BF35" s="98"/>
    </row>
    <row r="36" spans="3:58" ht="18" customHeight="1">
      <c r="C36" s="20"/>
      <c r="D36" s="10" t="s">
        <v>65</v>
      </c>
      <c r="E36" s="11"/>
      <c r="F36" s="11"/>
      <c r="G36" s="11"/>
      <c r="H36" s="11"/>
      <c r="I36" s="11"/>
      <c r="J36" s="11"/>
      <c r="K36" s="11"/>
      <c r="L36" s="11"/>
      <c r="M36" s="11"/>
      <c r="N36" s="12"/>
      <c r="O36" s="123">
        <v>63777.631000000001</v>
      </c>
      <c r="P36" s="123"/>
      <c r="Q36" s="123"/>
      <c r="R36" s="124"/>
      <c r="S36" s="120">
        <v>4.3</v>
      </c>
      <c r="T36" s="121"/>
      <c r="U36" s="121"/>
      <c r="V36" s="122">
        <v>11345.978999999999</v>
      </c>
      <c r="W36" s="123"/>
      <c r="X36" s="123"/>
      <c r="Y36" s="124"/>
      <c r="Z36" s="120">
        <v>3.2</v>
      </c>
      <c r="AA36" s="121"/>
      <c r="AB36" s="153"/>
      <c r="AC36" s="655">
        <v>75123.61</v>
      </c>
      <c r="AD36" s="656"/>
      <c r="AE36" s="656"/>
      <c r="AF36" s="657"/>
      <c r="AG36" s="120">
        <v>4.0999999999999996</v>
      </c>
      <c r="AH36" s="121"/>
      <c r="AI36" s="121"/>
      <c r="AJ36" s="125">
        <v>77369.428</v>
      </c>
      <c r="AK36" s="123"/>
      <c r="AL36" s="123"/>
      <c r="AM36" s="124"/>
      <c r="AN36" s="120">
        <v>97.1</v>
      </c>
      <c r="AO36" s="121"/>
      <c r="AP36" s="121"/>
      <c r="AQ36" s="121"/>
      <c r="AR36" s="640"/>
      <c r="AS36" s="121"/>
      <c r="AT36" s="121"/>
      <c r="BF36" s="98"/>
    </row>
    <row r="37" spans="3:58" ht="18" customHeight="1">
      <c r="C37" s="86"/>
      <c r="D37" s="14" t="s">
        <v>166</v>
      </c>
      <c r="E37" s="11"/>
      <c r="F37" s="11"/>
      <c r="G37" s="11"/>
      <c r="H37" s="11"/>
      <c r="I37" s="11"/>
      <c r="J37" s="11"/>
      <c r="K37" s="11"/>
      <c r="L37" s="11"/>
      <c r="M37" s="11"/>
      <c r="N37" s="12"/>
      <c r="O37" s="650">
        <v>368121.484</v>
      </c>
      <c r="P37" s="669"/>
      <c r="Q37" s="669"/>
      <c r="R37" s="670"/>
      <c r="S37" s="120">
        <v>24.7</v>
      </c>
      <c r="T37" s="121"/>
      <c r="U37" s="121"/>
      <c r="V37" s="122">
        <v>61850.896999999997</v>
      </c>
      <c r="W37" s="123"/>
      <c r="X37" s="123"/>
      <c r="Y37" s="124"/>
      <c r="Z37" s="120">
        <v>17.5</v>
      </c>
      <c r="AA37" s="121"/>
      <c r="AB37" s="153"/>
      <c r="AC37" s="655">
        <v>429972.38099999999</v>
      </c>
      <c r="AD37" s="656"/>
      <c r="AE37" s="656"/>
      <c r="AF37" s="657"/>
      <c r="AG37" s="120">
        <v>23.3</v>
      </c>
      <c r="AH37" s="121"/>
      <c r="AI37" s="121"/>
      <c r="AJ37" s="650">
        <v>437634.73599999998</v>
      </c>
      <c r="AK37" s="651"/>
      <c r="AL37" s="651"/>
      <c r="AM37" s="652"/>
      <c r="AN37" s="120">
        <v>98.2</v>
      </c>
      <c r="AO37" s="121"/>
      <c r="AP37" s="121"/>
      <c r="AQ37" s="121"/>
      <c r="AR37" s="640"/>
      <c r="AS37" s="121"/>
      <c r="AT37" s="121"/>
      <c r="BF37" s="98"/>
    </row>
    <row r="38" spans="3:58" ht="18" customHeight="1">
      <c r="C38" s="668" t="s">
        <v>146</v>
      </c>
      <c r="D38" s="154"/>
      <c r="E38" s="154"/>
      <c r="F38" s="154"/>
      <c r="G38" s="154"/>
      <c r="H38" s="154"/>
      <c r="I38" s="154"/>
      <c r="J38" s="154"/>
      <c r="K38" s="154"/>
      <c r="L38" s="154"/>
      <c r="M38" s="154"/>
      <c r="N38" s="155"/>
      <c r="O38" s="132">
        <v>792476.68</v>
      </c>
      <c r="P38" s="132"/>
      <c r="Q38" s="132"/>
      <c r="R38" s="133"/>
      <c r="S38" s="127">
        <v>53.2</v>
      </c>
      <c r="T38" s="128"/>
      <c r="U38" s="128"/>
      <c r="V38" s="141">
        <v>240636.834</v>
      </c>
      <c r="W38" s="132"/>
      <c r="X38" s="132"/>
      <c r="Y38" s="133"/>
      <c r="Z38" s="127">
        <v>67.900000000000006</v>
      </c>
      <c r="AA38" s="128"/>
      <c r="AB38" s="158"/>
      <c r="AC38" s="644">
        <v>1033113.514</v>
      </c>
      <c r="AD38" s="645"/>
      <c r="AE38" s="645"/>
      <c r="AF38" s="646"/>
      <c r="AG38" s="127">
        <v>56</v>
      </c>
      <c r="AH38" s="128"/>
      <c r="AI38" s="128"/>
      <c r="AJ38" s="131">
        <v>1010992.811</v>
      </c>
      <c r="AK38" s="132"/>
      <c r="AL38" s="132"/>
      <c r="AM38" s="133"/>
      <c r="AN38" s="127">
        <v>102.2</v>
      </c>
      <c r="AO38" s="128"/>
      <c r="AP38" s="128"/>
      <c r="AQ38" s="128"/>
      <c r="AR38" s="640"/>
      <c r="AS38" s="121"/>
      <c r="AT38" s="121"/>
      <c r="BF38" s="98"/>
    </row>
    <row r="39" spans="3:58" ht="18" customHeight="1">
      <c r="C39" s="22"/>
      <c r="D39" s="152" t="s">
        <v>147</v>
      </c>
      <c r="E39" s="154"/>
      <c r="F39" s="154"/>
      <c r="G39" s="154"/>
      <c r="H39" s="154"/>
      <c r="I39" s="154"/>
      <c r="J39" s="154"/>
      <c r="K39" s="154"/>
      <c r="L39" s="154"/>
      <c r="M39" s="154"/>
      <c r="N39" s="155"/>
      <c r="O39" s="132">
        <v>672001.83</v>
      </c>
      <c r="P39" s="132"/>
      <c r="Q39" s="132"/>
      <c r="R39" s="133"/>
      <c r="S39" s="127">
        <v>45.1</v>
      </c>
      <c r="T39" s="128"/>
      <c r="U39" s="128"/>
      <c r="V39" s="141">
        <v>227091.48199999999</v>
      </c>
      <c r="W39" s="132"/>
      <c r="X39" s="132"/>
      <c r="Y39" s="133"/>
      <c r="Z39" s="127">
        <v>64</v>
      </c>
      <c r="AA39" s="128"/>
      <c r="AB39" s="158"/>
      <c r="AC39" s="644">
        <v>899093.31200000003</v>
      </c>
      <c r="AD39" s="645"/>
      <c r="AE39" s="645"/>
      <c r="AF39" s="646"/>
      <c r="AG39" s="127">
        <v>48.8</v>
      </c>
      <c r="AH39" s="128"/>
      <c r="AI39" s="128"/>
      <c r="AJ39" s="131">
        <v>875751.13800000004</v>
      </c>
      <c r="AK39" s="132"/>
      <c r="AL39" s="132"/>
      <c r="AM39" s="133"/>
      <c r="AN39" s="127">
        <v>102.7</v>
      </c>
      <c r="AO39" s="128"/>
      <c r="AP39" s="128"/>
      <c r="AQ39" s="128"/>
      <c r="AR39" s="640"/>
      <c r="AS39" s="121"/>
      <c r="AT39" s="121"/>
      <c r="BF39" s="98"/>
    </row>
    <row r="40" spans="3:58" ht="18" customHeight="1">
      <c r="C40" s="22"/>
      <c r="D40" s="152" t="s">
        <v>148</v>
      </c>
      <c r="E40" s="154"/>
      <c r="F40" s="154"/>
      <c r="G40" s="154"/>
      <c r="H40" s="154"/>
      <c r="I40" s="154"/>
      <c r="J40" s="154"/>
      <c r="K40" s="154"/>
      <c r="L40" s="154"/>
      <c r="M40" s="154"/>
      <c r="N40" s="155"/>
      <c r="O40" s="131">
        <v>120474.85</v>
      </c>
      <c r="P40" s="132"/>
      <c r="Q40" s="132"/>
      <c r="R40" s="133"/>
      <c r="S40" s="127">
        <v>8.1</v>
      </c>
      <c r="T40" s="128"/>
      <c r="U40" s="128"/>
      <c r="V40" s="141">
        <v>13545.352000000001</v>
      </c>
      <c r="W40" s="132"/>
      <c r="X40" s="132"/>
      <c r="Y40" s="133"/>
      <c r="Z40" s="127">
        <v>3.8</v>
      </c>
      <c r="AA40" s="128"/>
      <c r="AB40" s="158"/>
      <c r="AC40" s="644">
        <v>134020.20199999999</v>
      </c>
      <c r="AD40" s="645"/>
      <c r="AE40" s="645"/>
      <c r="AF40" s="646"/>
      <c r="AG40" s="127">
        <v>7.3</v>
      </c>
      <c r="AH40" s="128"/>
      <c r="AI40" s="128"/>
      <c r="AJ40" s="131">
        <v>135241.67300000001</v>
      </c>
      <c r="AK40" s="132"/>
      <c r="AL40" s="132"/>
      <c r="AM40" s="133"/>
      <c r="AN40" s="127">
        <v>99.1</v>
      </c>
      <c r="AO40" s="128"/>
      <c r="AP40" s="128"/>
      <c r="AQ40" s="128"/>
      <c r="AR40" s="640"/>
      <c r="AS40" s="121"/>
      <c r="AT40" s="121"/>
      <c r="BF40" s="98"/>
    </row>
    <row r="41" spans="3:58" ht="18" customHeight="1">
      <c r="C41" s="22"/>
      <c r="D41" s="19"/>
      <c r="E41" s="10" t="s">
        <v>149</v>
      </c>
      <c r="F41" s="11"/>
      <c r="G41" s="11"/>
      <c r="H41" s="11"/>
      <c r="I41" s="11"/>
      <c r="J41" s="7"/>
      <c r="K41" s="7"/>
      <c r="L41" s="7"/>
      <c r="M41" s="7"/>
      <c r="N41" s="8"/>
      <c r="O41" s="137">
        <v>77489.379000000001</v>
      </c>
      <c r="P41" s="135"/>
      <c r="Q41" s="135"/>
      <c r="R41" s="136"/>
      <c r="S41" s="129">
        <v>5.2</v>
      </c>
      <c r="T41" s="130"/>
      <c r="U41" s="130"/>
      <c r="V41" s="134">
        <v>4457.866</v>
      </c>
      <c r="W41" s="135"/>
      <c r="X41" s="135"/>
      <c r="Y41" s="136"/>
      <c r="Z41" s="129">
        <v>1.3</v>
      </c>
      <c r="AA41" s="130"/>
      <c r="AB41" s="157"/>
      <c r="AC41" s="671">
        <v>81947.244999999995</v>
      </c>
      <c r="AD41" s="672"/>
      <c r="AE41" s="672"/>
      <c r="AF41" s="673"/>
      <c r="AG41" s="129">
        <v>4.4000000000000004</v>
      </c>
      <c r="AH41" s="130"/>
      <c r="AI41" s="130"/>
      <c r="AJ41" s="137">
        <v>81894.214000000007</v>
      </c>
      <c r="AK41" s="135"/>
      <c r="AL41" s="135"/>
      <c r="AM41" s="136"/>
      <c r="AN41" s="129">
        <v>100.1</v>
      </c>
      <c r="AO41" s="130"/>
      <c r="AP41" s="130"/>
      <c r="AQ41" s="130"/>
      <c r="AR41" s="640"/>
      <c r="AS41" s="121"/>
      <c r="AT41" s="121"/>
      <c r="BF41" s="98"/>
    </row>
    <row r="42" spans="3:58" ht="18" customHeight="1">
      <c r="C42" s="23"/>
      <c r="D42" s="10"/>
      <c r="E42" s="10" t="s">
        <v>150</v>
      </c>
      <c r="F42" s="11"/>
      <c r="G42" s="11"/>
      <c r="H42" s="11"/>
      <c r="I42" s="11"/>
      <c r="J42" s="11"/>
      <c r="K42" s="11"/>
      <c r="L42" s="11"/>
      <c r="M42" s="11"/>
      <c r="N42" s="12"/>
      <c r="O42" s="125">
        <v>42985.470999999998</v>
      </c>
      <c r="P42" s="123"/>
      <c r="Q42" s="123"/>
      <c r="R42" s="124"/>
      <c r="S42" s="120">
        <v>2.9</v>
      </c>
      <c r="T42" s="121"/>
      <c r="U42" s="121"/>
      <c r="V42" s="122">
        <v>9087.4860000000008</v>
      </c>
      <c r="W42" s="123"/>
      <c r="X42" s="123"/>
      <c r="Y42" s="124"/>
      <c r="Z42" s="120">
        <v>2.6</v>
      </c>
      <c r="AA42" s="121"/>
      <c r="AB42" s="153"/>
      <c r="AC42" s="655">
        <v>52072.957000000002</v>
      </c>
      <c r="AD42" s="656"/>
      <c r="AE42" s="656"/>
      <c r="AF42" s="657"/>
      <c r="AG42" s="120">
        <v>2.8</v>
      </c>
      <c r="AH42" s="121"/>
      <c r="AI42" s="121"/>
      <c r="AJ42" s="125">
        <v>53347.459000000003</v>
      </c>
      <c r="AK42" s="123"/>
      <c r="AL42" s="123"/>
      <c r="AM42" s="124"/>
      <c r="AN42" s="120">
        <v>97.6</v>
      </c>
      <c r="AO42" s="121"/>
      <c r="AP42" s="121"/>
      <c r="AQ42" s="121"/>
      <c r="AR42" s="640"/>
      <c r="AS42" s="121"/>
      <c r="AT42" s="121"/>
      <c r="BF42" s="98"/>
    </row>
    <row r="43" spans="3:58" ht="9" customHeight="1">
      <c r="C43" s="22"/>
      <c r="D43" s="24"/>
      <c r="E43" s="10" t="s">
        <v>127</v>
      </c>
      <c r="F43" s="25"/>
      <c r="G43" s="25"/>
      <c r="H43" s="25"/>
      <c r="I43" s="25"/>
      <c r="J43" s="25"/>
      <c r="K43" s="25"/>
      <c r="L43" s="25"/>
      <c r="M43" s="25"/>
      <c r="N43" s="12"/>
      <c r="O43" s="125">
        <v>26335.084999999999</v>
      </c>
      <c r="P43" s="123"/>
      <c r="Q43" s="123"/>
      <c r="R43" s="124"/>
      <c r="S43" s="120">
        <v>1.8</v>
      </c>
      <c r="T43" s="121"/>
      <c r="U43" s="153"/>
      <c r="V43" s="122">
        <v>7007.6580000000004</v>
      </c>
      <c r="W43" s="123"/>
      <c r="X43" s="123"/>
      <c r="Y43" s="124"/>
      <c r="Z43" s="120">
        <v>2</v>
      </c>
      <c r="AA43" s="121"/>
      <c r="AB43" s="153"/>
      <c r="AC43" s="655">
        <v>33342.743000000002</v>
      </c>
      <c r="AD43" s="656"/>
      <c r="AE43" s="656"/>
      <c r="AF43" s="657"/>
      <c r="AG43" s="120">
        <v>1.8</v>
      </c>
      <c r="AH43" s="121"/>
      <c r="AI43" s="121"/>
      <c r="AJ43" s="125">
        <v>32213.069</v>
      </c>
      <c r="AK43" s="123"/>
      <c r="AL43" s="123"/>
      <c r="AM43" s="124"/>
      <c r="AN43" s="120">
        <v>103.5</v>
      </c>
      <c r="AO43" s="121"/>
      <c r="AP43" s="121"/>
      <c r="AQ43" s="121"/>
      <c r="AR43" s="641"/>
      <c r="AS43" s="642"/>
      <c r="AT43" s="642"/>
      <c r="AV43" s="637"/>
      <c r="AW43" s="638"/>
      <c r="AX43" s="638"/>
      <c r="AY43" s="638"/>
      <c r="AZ43" s="638"/>
      <c r="BA43" s="638"/>
      <c r="BB43" s="638"/>
      <c r="BC43" s="638"/>
      <c r="BD43" s="638"/>
      <c r="BF43" s="98"/>
    </row>
    <row r="44" spans="3:58" ht="9.75" customHeight="1">
      <c r="C44" s="26"/>
      <c r="D44" s="27"/>
      <c r="E44" s="30" t="s">
        <v>128</v>
      </c>
      <c r="F44" s="28"/>
      <c r="G44" s="28"/>
      <c r="H44" s="28"/>
      <c r="I44" s="28"/>
      <c r="J44" s="28"/>
      <c r="K44" s="28"/>
      <c r="L44" s="28"/>
      <c r="M44" s="28"/>
      <c r="N44" s="29"/>
      <c r="O44" s="675"/>
      <c r="P44" s="659"/>
      <c r="Q44" s="659"/>
      <c r="R44" s="676"/>
      <c r="S44" s="658"/>
      <c r="T44" s="659"/>
      <c r="U44" s="676"/>
      <c r="V44" s="658"/>
      <c r="W44" s="659"/>
      <c r="X44" s="659"/>
      <c r="Y44" s="676"/>
      <c r="Z44" s="658"/>
      <c r="AA44" s="659"/>
      <c r="AB44" s="676"/>
      <c r="AC44" s="677"/>
      <c r="AD44" s="678"/>
      <c r="AE44" s="678"/>
      <c r="AF44" s="679"/>
      <c r="AG44" s="680"/>
      <c r="AH44" s="269"/>
      <c r="AI44" s="269"/>
      <c r="AJ44" s="653"/>
      <c r="AK44" s="269"/>
      <c r="AL44" s="269"/>
      <c r="AM44" s="654"/>
      <c r="AN44" s="658"/>
      <c r="AO44" s="659"/>
      <c r="AP44" s="659"/>
      <c r="AQ44" s="659"/>
      <c r="AR44" s="641"/>
      <c r="AS44" s="642"/>
      <c r="AT44" s="642"/>
      <c r="AV44" s="638"/>
      <c r="AW44" s="638"/>
      <c r="AX44" s="638"/>
      <c r="AY44" s="638"/>
      <c r="AZ44" s="638"/>
      <c r="BA44" s="638"/>
      <c r="BB44" s="638"/>
      <c r="BC44" s="638"/>
      <c r="BD44" s="638"/>
      <c r="BF44" s="98"/>
    </row>
    <row r="45" spans="3:58" ht="15.75" customHeight="1">
      <c r="C45" s="1" t="s">
        <v>171</v>
      </c>
      <c r="D45" s="1" t="s">
        <v>172</v>
      </c>
    </row>
    <row r="50" spans="14:35" ht="20.25" customHeight="1">
      <c r="N50" s="18"/>
      <c r="O50" s="674"/>
      <c r="P50" s="674"/>
      <c r="Q50" s="674"/>
      <c r="R50" s="674"/>
      <c r="S50" s="674"/>
      <c r="T50" s="674"/>
      <c r="U50" s="674"/>
      <c r="V50" s="674"/>
      <c r="W50" s="674"/>
      <c r="X50" s="674"/>
      <c r="Y50" s="674"/>
      <c r="Z50" s="674"/>
      <c r="AA50" s="674"/>
      <c r="AB50" s="674"/>
      <c r="AC50" s="674"/>
      <c r="AD50" s="674"/>
      <c r="AE50" s="674"/>
      <c r="AF50" s="674"/>
      <c r="AG50" s="674"/>
      <c r="AH50" s="674"/>
      <c r="AI50" s="674"/>
    </row>
  </sheetData>
  <mergeCells count="245">
    <mergeCell ref="E3:AQ3"/>
    <mergeCell ref="E4:AQ4"/>
    <mergeCell ref="E5:AQ5"/>
    <mergeCell ref="E6:AQ6"/>
    <mergeCell ref="E7:AQ7"/>
    <mergeCell ref="E8:AQ8"/>
    <mergeCell ref="E9:AQ9"/>
    <mergeCell ref="E10:AQ10"/>
    <mergeCell ref="AN28:AQ28"/>
    <mergeCell ref="Z25:AB26"/>
    <mergeCell ref="AG25:AI26"/>
    <mergeCell ref="AN25:AQ26"/>
    <mergeCell ref="Z24:AB24"/>
    <mergeCell ref="AN27:AQ27"/>
    <mergeCell ref="AC27:AF27"/>
    <mergeCell ref="AN21:AQ21"/>
    <mergeCell ref="O25:R25"/>
    <mergeCell ref="AG22:AI22"/>
    <mergeCell ref="AG24:AI24"/>
    <mergeCell ref="Z28:AB28"/>
    <mergeCell ref="V28:Y28"/>
    <mergeCell ref="AJ27:AM27"/>
    <mergeCell ref="AG27:AI27"/>
    <mergeCell ref="AG28:AI28"/>
    <mergeCell ref="C21:N21"/>
    <mergeCell ref="O21:R21"/>
    <mergeCell ref="S21:U21"/>
    <mergeCell ref="AJ22:AM22"/>
    <mergeCell ref="AN22:AQ22"/>
    <mergeCell ref="AJ23:AM23"/>
    <mergeCell ref="C19:N20"/>
    <mergeCell ref="O19:R20"/>
    <mergeCell ref="AJ28:AM28"/>
    <mergeCell ref="S24:U24"/>
    <mergeCell ref="S23:U23"/>
    <mergeCell ref="Z22:AB22"/>
    <mergeCell ref="O26:R26"/>
    <mergeCell ref="V27:Y27"/>
    <mergeCell ref="O28:R28"/>
    <mergeCell ref="S28:U28"/>
    <mergeCell ref="AJ21:AM21"/>
    <mergeCell ref="AC21:AF21"/>
    <mergeCell ref="AG21:AI21"/>
    <mergeCell ref="O24:R24"/>
    <mergeCell ref="AJ26:AM26"/>
    <mergeCell ref="AJ25:AM25"/>
    <mergeCell ref="V26:Y26"/>
    <mergeCell ref="AC25:AF25"/>
    <mergeCell ref="AH18:AQ18"/>
    <mergeCell ref="D17:AQ17"/>
    <mergeCell ref="AG20:AI20"/>
    <mergeCell ref="AJ20:AM20"/>
    <mergeCell ref="E11:AQ11"/>
    <mergeCell ref="E12:AQ12"/>
    <mergeCell ref="E13:AQ13"/>
    <mergeCell ref="E14:AQ14"/>
    <mergeCell ref="E15:AQ15"/>
    <mergeCell ref="E16:AQ16"/>
    <mergeCell ref="V19:Y20"/>
    <mergeCell ref="AC19:AF19"/>
    <mergeCell ref="Z20:AB20"/>
    <mergeCell ref="AC20:AF20"/>
    <mergeCell ref="AJ19:AM19"/>
    <mergeCell ref="S20:U20"/>
    <mergeCell ref="AN20:AQ20"/>
    <mergeCell ref="AN23:AQ23"/>
    <mergeCell ref="AN19:AQ19"/>
    <mergeCell ref="V22:Y22"/>
    <mergeCell ref="Z21:AB21"/>
    <mergeCell ref="V21:Y21"/>
    <mergeCell ref="AN29:AQ29"/>
    <mergeCell ref="AJ29:AM29"/>
    <mergeCell ref="AN24:AQ24"/>
    <mergeCell ref="V23:Y23"/>
    <mergeCell ref="AC26:AF26"/>
    <mergeCell ref="Z23:AB23"/>
    <mergeCell ref="AC24:AF24"/>
    <mergeCell ref="AG23:AI23"/>
    <mergeCell ref="AC22:AF22"/>
    <mergeCell ref="AC23:AF23"/>
    <mergeCell ref="V24:Y24"/>
    <mergeCell ref="AJ24:AM24"/>
    <mergeCell ref="O29:R29"/>
    <mergeCell ref="S29:U29"/>
    <mergeCell ref="AN31:AQ31"/>
    <mergeCell ref="AJ30:AM30"/>
    <mergeCell ref="O32:R32"/>
    <mergeCell ref="S32:U32"/>
    <mergeCell ref="V30:Y30"/>
    <mergeCell ref="V32:Y32"/>
    <mergeCell ref="AN30:AQ30"/>
    <mergeCell ref="V31:Y31"/>
    <mergeCell ref="AN32:AQ32"/>
    <mergeCell ref="AC32:AF32"/>
    <mergeCell ref="AG32:AI32"/>
    <mergeCell ref="AJ32:AM32"/>
    <mergeCell ref="AC30:AF30"/>
    <mergeCell ref="AG30:AI30"/>
    <mergeCell ref="AJ31:AM31"/>
    <mergeCell ref="Z29:AB29"/>
    <mergeCell ref="S31:U31"/>
    <mergeCell ref="O42:R42"/>
    <mergeCell ref="S42:U42"/>
    <mergeCell ref="V42:Y42"/>
    <mergeCell ref="Z42:AB42"/>
    <mergeCell ref="AC41:AF41"/>
    <mergeCell ref="Z41:AB41"/>
    <mergeCell ref="S40:U40"/>
    <mergeCell ref="O50:U50"/>
    <mergeCell ref="V50:AB50"/>
    <mergeCell ref="AC50:AI50"/>
    <mergeCell ref="O41:R41"/>
    <mergeCell ref="S41:U41"/>
    <mergeCell ref="V41:Y41"/>
    <mergeCell ref="O43:R44"/>
    <mergeCell ref="S43:U44"/>
    <mergeCell ref="V43:Y44"/>
    <mergeCell ref="Z43:AB44"/>
    <mergeCell ref="AC43:AF44"/>
    <mergeCell ref="AG43:AI44"/>
    <mergeCell ref="D40:N40"/>
    <mergeCell ref="V40:Y40"/>
    <mergeCell ref="V34:Y34"/>
    <mergeCell ref="Z34:AB34"/>
    <mergeCell ref="C34:N34"/>
    <mergeCell ref="V38:Y38"/>
    <mergeCell ref="Z40:AB40"/>
    <mergeCell ref="O40:R40"/>
    <mergeCell ref="O39:R39"/>
    <mergeCell ref="S39:U39"/>
    <mergeCell ref="O38:R38"/>
    <mergeCell ref="S38:U38"/>
    <mergeCell ref="C38:N38"/>
    <mergeCell ref="D39:N39"/>
    <mergeCell ref="O34:R34"/>
    <mergeCell ref="S34:U34"/>
    <mergeCell ref="O36:R36"/>
    <mergeCell ref="V36:Y36"/>
    <mergeCell ref="O35:R35"/>
    <mergeCell ref="Z38:AB38"/>
    <mergeCell ref="Z39:AB39"/>
    <mergeCell ref="V39:Y39"/>
    <mergeCell ref="O37:R37"/>
    <mergeCell ref="S35:U35"/>
    <mergeCell ref="C22:C32"/>
    <mergeCell ref="D22:N22"/>
    <mergeCell ref="O22:R22"/>
    <mergeCell ref="S22:U22"/>
    <mergeCell ref="O23:R23"/>
    <mergeCell ref="AC31:AF31"/>
    <mergeCell ref="AG31:AI31"/>
    <mergeCell ref="V29:Y29"/>
    <mergeCell ref="AC29:AF29"/>
    <mergeCell ref="Z30:AB30"/>
    <mergeCell ref="Z31:AB31"/>
    <mergeCell ref="D32:N32"/>
    <mergeCell ref="D30:N30"/>
    <mergeCell ref="O27:R27"/>
    <mergeCell ref="S27:U27"/>
    <mergeCell ref="V25:Y25"/>
    <mergeCell ref="Z27:AB27"/>
    <mergeCell ref="AC28:AF28"/>
    <mergeCell ref="S25:U26"/>
    <mergeCell ref="Z32:AB32"/>
    <mergeCell ref="AG29:AI29"/>
    <mergeCell ref="O30:R30"/>
    <mergeCell ref="S30:U30"/>
    <mergeCell ref="O31:R31"/>
    <mergeCell ref="S37:U37"/>
    <mergeCell ref="V37:Y37"/>
    <mergeCell ref="Z37:AB37"/>
    <mergeCell ref="AC37:AF37"/>
    <mergeCell ref="AG37:AI37"/>
    <mergeCell ref="Z33:AB33"/>
    <mergeCell ref="AC33:AF33"/>
    <mergeCell ref="AG33:AI33"/>
    <mergeCell ref="AG36:AI36"/>
    <mergeCell ref="AG35:AI35"/>
    <mergeCell ref="AC36:AF36"/>
    <mergeCell ref="C33:N33"/>
    <mergeCell ref="O33:R33"/>
    <mergeCell ref="S33:U33"/>
    <mergeCell ref="V33:Y33"/>
    <mergeCell ref="S36:U36"/>
    <mergeCell ref="AN36:AQ36"/>
    <mergeCell ref="AN35:AQ35"/>
    <mergeCell ref="V35:Y35"/>
    <mergeCell ref="Z35:AB35"/>
    <mergeCell ref="AC35:AF35"/>
    <mergeCell ref="Z36:AB36"/>
    <mergeCell ref="AJ35:AM35"/>
    <mergeCell ref="AJ36:AM36"/>
    <mergeCell ref="AJ43:AM44"/>
    <mergeCell ref="AC42:AF42"/>
    <mergeCell ref="AG42:AI42"/>
    <mergeCell ref="AJ42:AM42"/>
    <mergeCell ref="AJ40:AM40"/>
    <mergeCell ref="AG40:AI40"/>
    <mergeCell ref="AN43:AQ44"/>
    <mergeCell ref="AN42:AQ42"/>
    <mergeCell ref="AN40:AQ40"/>
    <mergeCell ref="AN41:AQ41"/>
    <mergeCell ref="AJ41:AM41"/>
    <mergeCell ref="AG41:AI41"/>
    <mergeCell ref="AC40:AF40"/>
    <mergeCell ref="AC39:AF39"/>
    <mergeCell ref="AG38:AI38"/>
    <mergeCell ref="AN34:AQ34"/>
    <mergeCell ref="AJ34:AM34"/>
    <mergeCell ref="AC34:AF34"/>
    <mergeCell ref="AG34:AI34"/>
    <mergeCell ref="AN38:AQ38"/>
    <mergeCell ref="AJ33:AM33"/>
    <mergeCell ref="AN39:AQ39"/>
    <mergeCell ref="AJ38:AM38"/>
    <mergeCell ref="AG39:AI39"/>
    <mergeCell ref="AC38:AF38"/>
    <mergeCell ref="AJ39:AM39"/>
    <mergeCell ref="AJ37:AM37"/>
    <mergeCell ref="AN37:AQ37"/>
    <mergeCell ref="AN33:AQ33"/>
    <mergeCell ref="AV43:BD44"/>
    <mergeCell ref="BF18:BF20"/>
    <mergeCell ref="AR37:AT37"/>
    <mergeCell ref="AR32:AT32"/>
    <mergeCell ref="AR33:AT33"/>
    <mergeCell ref="AR34:AT34"/>
    <mergeCell ref="AR35:AT35"/>
    <mergeCell ref="AR36:AT36"/>
    <mergeCell ref="AR21:AT21"/>
    <mergeCell ref="AR43:AT44"/>
    <mergeCell ref="AR40:AT40"/>
    <mergeCell ref="AR41:AT41"/>
    <mergeCell ref="AR42:AT42"/>
    <mergeCell ref="AR38:AT38"/>
    <mergeCell ref="AR39:AT39"/>
    <mergeCell ref="AR31:AT31"/>
    <mergeCell ref="AR29:AT29"/>
    <mergeCell ref="AR30:AT30"/>
    <mergeCell ref="AR25:AT26"/>
    <mergeCell ref="AR27:AT27"/>
    <mergeCell ref="AR28:AT28"/>
    <mergeCell ref="AR22:AT22"/>
    <mergeCell ref="AR23:AT23"/>
    <mergeCell ref="AR24:AT24"/>
  </mergeCells>
  <phoneticPr fontId="2"/>
  <pageMargins left="0.51181102362204722" right="0.70866141732283472" top="0.74803149606299213" bottom="0.74803149606299213" header="0.31496062992125984" footer="0.31496062992125984"/>
  <pageSetup paperSize="9" scale="95" orientation="portrait" r:id="rId1"/>
  <headerFooter alignWithMargins="0">
    <oddFooter>&amp;C&amp;"ＭＳ 明朝,標準"- &amp;12 28&amp;11 -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Ｐ２２</vt:lpstr>
      <vt:lpstr>Ｐ２３</vt:lpstr>
      <vt:lpstr>Ｐ２４</vt:lpstr>
      <vt:lpstr>Ｐ２５</vt:lpstr>
      <vt:lpstr>Ｐ２６</vt:lpstr>
      <vt:lpstr>Ｐ２６ (ぼつ)</vt:lpstr>
      <vt:lpstr>Ｐ２７</vt:lpstr>
      <vt:lpstr>Ｐ２８</vt:lpstr>
      <vt:lpstr>'Ｐ２２'!Print_Area</vt:lpstr>
      <vt:lpstr>'Ｐ２３'!Print_Area</vt:lpstr>
      <vt:lpstr>'Ｐ２４'!Print_Area</vt:lpstr>
      <vt:lpstr>'Ｐ２５'!Print_Area</vt:lpstr>
      <vt:lpstr>'Ｐ２６'!Print_Area</vt:lpstr>
      <vt:lpstr>'Ｐ２６ (ぼつ)'!Print_Area</vt:lpstr>
      <vt:lpstr>'Ｐ２７'!Print_Area</vt:lpstr>
      <vt:lpstr>'Ｐ２８'!Print_Area</vt:lpstr>
    </vt:vector>
  </TitlesOfParts>
  <Company>千葉県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suisei14</dc:creator>
  <cp:lastModifiedBy>江尻 和佳奈</cp:lastModifiedBy>
  <cp:lastPrinted>2023-03-20T02:33:22Z</cp:lastPrinted>
  <dcterms:created xsi:type="dcterms:W3CDTF">2002-11-26T02:30:27Z</dcterms:created>
  <dcterms:modified xsi:type="dcterms:W3CDTF">2023-03-24T09:19:07Z</dcterms:modified>
</cp:coreProperties>
</file>