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Objects="placeholders" filterPrivacy="1" codeName="ThisWorkbook"/>
  <xr:revisionPtr revIDLastSave="0" documentId="8_{29720315-C104-4E8F-8AFE-BF6239DABF7A}" xr6:coauthVersionLast="47" xr6:coauthVersionMax="47" xr10:uidLastSave="{00000000-0000-0000-0000-000000000000}"/>
  <bookViews>
    <workbookView xWindow="-120" yWindow="-120" windowWidth="29040" windowHeight="15720" tabRatio="860" firstSheet="7" activeTab="22" xr2:uid="{00000000-000D-0000-FFFF-FFFF00000000}"/>
  </bookViews>
  <sheets>
    <sheet name="手賀4.3" sheetId="344" r:id="rId1"/>
    <sheet name="手賀4.16" sheetId="345" r:id="rId2"/>
    <sheet name="手賀5.2" sheetId="346" r:id="rId3"/>
    <sheet name="手賀5.17" sheetId="347" r:id="rId4"/>
    <sheet name="手賀6.4" sheetId="348" r:id="rId5"/>
    <sheet name="手賀6.24" sheetId="349" r:id="rId6"/>
    <sheet name="手賀7.2" sheetId="350" r:id="rId7"/>
    <sheet name="手賀7.18" sheetId="351" r:id="rId8"/>
    <sheet name="手賀8.7" sheetId="352" r:id="rId9"/>
    <sheet name="手賀8.22" sheetId="353" r:id="rId10"/>
    <sheet name="手賀9.10" sheetId="354" r:id="rId11"/>
    <sheet name="手賀9.25" sheetId="355" r:id="rId12"/>
    <sheet name="手賀10.8" sheetId="356" r:id="rId13"/>
    <sheet name="手賀10.22" sheetId="357" r:id="rId14"/>
    <sheet name="手賀11.12" sheetId="358" r:id="rId15"/>
    <sheet name="手賀11.26" sheetId="359" r:id="rId16"/>
    <sheet name="手賀12.10" sheetId="360" r:id="rId17"/>
    <sheet name="手賀12.24" sheetId="361" r:id="rId18"/>
    <sheet name="手賀1.9" sheetId="362" r:id="rId19"/>
    <sheet name="手賀1.17" sheetId="363" r:id="rId20"/>
    <sheet name="手賀2.12" sheetId="364" r:id="rId21"/>
    <sheet name="手賀2.21" sheetId="365" r:id="rId22"/>
    <sheet name="手賀3.3" sheetId="366" r:id="rId23"/>
    <sheet name="手賀3.10" sheetId="367" r:id="rId24"/>
  </sheets>
  <definedNames>
    <definedName name="_xlnm.Print_Area" localSheetId="19">'手賀1.17'!$A$1:$M$104</definedName>
    <definedName name="_xlnm.Print_Area" localSheetId="18">'手賀1.9'!$A$1:$M$104</definedName>
    <definedName name="_xlnm.Print_Area" localSheetId="13">'手賀10.22'!$A$1:$M$125</definedName>
    <definedName name="_xlnm.Print_Area" localSheetId="12">'手賀10.8'!$A$1:$M$117</definedName>
    <definedName name="_xlnm.Print_Area" localSheetId="14">'手賀11.12'!$A$1:$M$93</definedName>
    <definedName name="_xlnm.Print_Area" localSheetId="15">'手賀11.26'!$A$1:$M$91</definedName>
    <definedName name="_xlnm.Print_Area" localSheetId="16">'手賀12.10'!$A$1:$M$103</definedName>
    <definedName name="_xlnm.Print_Area" localSheetId="17">'手賀12.24'!$A$1:$M$92</definedName>
    <definedName name="_xlnm.Print_Area" localSheetId="20">'手賀2.12'!$A$1:$M$107</definedName>
    <definedName name="_xlnm.Print_Area" localSheetId="21">'手賀2.21'!$A$1:$M$102</definedName>
    <definedName name="_xlnm.Print_Area" localSheetId="23">'手賀3.10'!$A$1:$M$103</definedName>
    <definedName name="_xlnm.Print_Area" localSheetId="22">'手賀3.3'!$A$1:$M$104</definedName>
    <definedName name="_xlnm.Print_Area" localSheetId="1">'手賀4.16'!$A$1:$M$92</definedName>
    <definedName name="_xlnm.Print_Area" localSheetId="0">'手賀4.3'!$A$1:$N$93</definedName>
    <definedName name="_xlnm.Print_Area" localSheetId="3">'手賀5.17'!$A$1:$M$110</definedName>
    <definedName name="_xlnm.Print_Area" localSheetId="2">'手賀5.2'!$A$1:$M$106</definedName>
    <definedName name="_xlnm.Print_Area" localSheetId="5">'手賀6.24'!$A$1:$M$119</definedName>
    <definedName name="_xlnm.Print_Area" localSheetId="4">'手賀6.4'!$A$1:$M$120</definedName>
    <definedName name="_xlnm.Print_Area" localSheetId="7">'手賀7.18'!$A$1:$M$124</definedName>
    <definedName name="_xlnm.Print_Area" localSheetId="6">'手賀7.2'!$A$1:$M$119</definedName>
    <definedName name="_xlnm.Print_Area" localSheetId="9">'手賀8.22'!$A$1:$M$131</definedName>
    <definedName name="_xlnm.Print_Area" localSheetId="8">'手賀8.7'!$A$1:$M$132</definedName>
    <definedName name="_xlnm.Print_Area" localSheetId="10">'手賀9.10'!$A$1:$M$130</definedName>
    <definedName name="_xlnm.Print_Area" localSheetId="11">'手賀9.25'!$A$1:$M$127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367" l="1"/>
  <c r="O11" i="367"/>
  <c r="P11" i="367"/>
  <c r="Q11" i="367"/>
  <c r="R11" i="367"/>
  <c r="K59" i="367" s="1"/>
  <c r="K58" i="367" s="1"/>
  <c r="S11" i="367"/>
  <c r="L59" i="367" s="1"/>
  <c r="L58" i="367" s="1"/>
  <c r="B12" i="367"/>
  <c r="B13" i="367" s="1"/>
  <c r="B14" i="367" s="1"/>
  <c r="B15" i="367" s="1"/>
  <c r="B16" i="367" s="1"/>
  <c r="B17" i="367" s="1"/>
  <c r="B18" i="367" s="1"/>
  <c r="B19" i="367" s="1"/>
  <c r="B20" i="367" s="1"/>
  <c r="B21" i="367" s="1"/>
  <c r="B22" i="367" s="1"/>
  <c r="B23" i="367" s="1"/>
  <c r="B24" i="367" s="1"/>
  <c r="B25" i="367" s="1"/>
  <c r="B26" i="367" s="1"/>
  <c r="B27" i="367" s="1"/>
  <c r="B28" i="367" s="1"/>
  <c r="B29" i="367" s="1"/>
  <c r="B30" i="367" s="1"/>
  <c r="B31" i="367" s="1"/>
  <c r="B32" i="367" s="1"/>
  <c r="B33" i="367" s="1"/>
  <c r="B34" i="367" s="1"/>
  <c r="B35" i="367" s="1"/>
  <c r="B36" i="367" s="1"/>
  <c r="B37" i="367" s="1"/>
  <c r="B38" i="367" s="1"/>
  <c r="B39" i="367" s="1"/>
  <c r="B40" i="367" s="1"/>
  <c r="B41" i="367" s="1"/>
  <c r="B42" i="367" s="1"/>
  <c r="B43" i="367" s="1"/>
  <c r="B44" i="367" s="1"/>
  <c r="B45" i="367" s="1"/>
  <c r="B46" i="367" s="1"/>
  <c r="B47" i="367" s="1"/>
  <c r="B48" i="367" s="1"/>
  <c r="B49" i="367" s="1"/>
  <c r="B50" i="367" s="1"/>
  <c r="B51" i="367" s="1"/>
  <c r="R12" i="367"/>
  <c r="S12" i="367"/>
  <c r="O13" i="367"/>
  <c r="P13" i="367"/>
  <c r="Q13" i="367"/>
  <c r="R13" i="367"/>
  <c r="S13" i="367"/>
  <c r="S14" i="367"/>
  <c r="K57" i="367"/>
  <c r="L57" i="367"/>
  <c r="K60" i="367"/>
  <c r="L60" i="367"/>
  <c r="K61" i="367"/>
  <c r="L61" i="367"/>
  <c r="K63" i="367"/>
  <c r="L63" i="367"/>
  <c r="K64" i="367"/>
  <c r="L64" i="367"/>
  <c r="K65" i="367"/>
  <c r="L65" i="367"/>
  <c r="K66" i="367"/>
  <c r="L66" i="367"/>
  <c r="K67" i="367"/>
  <c r="L67" i="367"/>
  <c r="L5" i="366"/>
  <c r="O11" i="366"/>
  <c r="P11" i="366"/>
  <c r="Q11" i="366"/>
  <c r="R11" i="366"/>
  <c r="S11" i="366"/>
  <c r="B12" i="366"/>
  <c r="O12" i="366"/>
  <c r="P12" i="366"/>
  <c r="Q12" i="366"/>
  <c r="R12" i="366"/>
  <c r="S12" i="366"/>
  <c r="B13" i="366"/>
  <c r="B14" i="366" s="1"/>
  <c r="B15" i="366" s="1"/>
  <c r="B16" i="366" s="1"/>
  <c r="B17" i="366" s="1"/>
  <c r="B18" i="366" s="1"/>
  <c r="B19" i="366" s="1"/>
  <c r="B20" i="366" s="1"/>
  <c r="B21" i="366" s="1"/>
  <c r="B22" i="366" s="1"/>
  <c r="B23" i="366" s="1"/>
  <c r="B24" i="366" s="1"/>
  <c r="B25" i="366" s="1"/>
  <c r="B26" i="366" s="1"/>
  <c r="B27" i="366" s="1"/>
  <c r="B28" i="366" s="1"/>
  <c r="B29" i="366" s="1"/>
  <c r="B30" i="366" s="1"/>
  <c r="B31" i="366" s="1"/>
  <c r="B32" i="366" s="1"/>
  <c r="B33" i="366" s="1"/>
  <c r="B34" i="366" s="1"/>
  <c r="B35" i="366" s="1"/>
  <c r="B36" i="366" s="1"/>
  <c r="B37" i="366" s="1"/>
  <c r="B38" i="366" s="1"/>
  <c r="B39" i="366" s="1"/>
  <c r="B40" i="366" s="1"/>
  <c r="B41" i="366" s="1"/>
  <c r="B42" i="366" s="1"/>
  <c r="B43" i="366" s="1"/>
  <c r="B44" i="366" s="1"/>
  <c r="B45" i="366" s="1"/>
  <c r="B46" i="366" s="1"/>
  <c r="B47" i="366" s="1"/>
  <c r="B48" i="366" s="1"/>
  <c r="B49" i="366" s="1"/>
  <c r="B50" i="366" s="1"/>
  <c r="B51" i="366" s="1"/>
  <c r="B52" i="366" s="1"/>
  <c r="O13" i="366"/>
  <c r="P13" i="366"/>
  <c r="Q13" i="366"/>
  <c r="R13" i="366"/>
  <c r="S13" i="366"/>
  <c r="O14" i="366"/>
  <c r="P14" i="366"/>
  <c r="Q14" i="366"/>
  <c r="R14" i="366"/>
  <c r="S14" i="366"/>
  <c r="L60" i="366" s="1"/>
  <c r="L59" i="366" s="1"/>
  <c r="S15" i="366"/>
  <c r="K58" i="366"/>
  <c r="L58" i="366" s="1"/>
  <c r="K60" i="366"/>
  <c r="K61" i="366"/>
  <c r="L61" i="366"/>
  <c r="K62" i="366"/>
  <c r="K59" i="366" s="1"/>
  <c r="L62" i="366"/>
  <c r="K64" i="366"/>
  <c r="L64" i="366"/>
  <c r="K66" i="366"/>
  <c r="L66" i="366"/>
  <c r="K67" i="366"/>
  <c r="L67" i="366"/>
  <c r="K68" i="366"/>
  <c r="L68" i="366"/>
  <c r="L5" i="365"/>
  <c r="O11" i="365"/>
  <c r="P11" i="365"/>
  <c r="Q11" i="365"/>
  <c r="R11" i="365"/>
  <c r="S11" i="365"/>
  <c r="B12" i="365"/>
  <c r="B13" i="365" s="1"/>
  <c r="B14" i="365" s="1"/>
  <c r="B15" i="365" s="1"/>
  <c r="B16" i="365" s="1"/>
  <c r="B17" i="365" s="1"/>
  <c r="B18" i="365" s="1"/>
  <c r="B19" i="365" s="1"/>
  <c r="B20" i="365" s="1"/>
  <c r="B21" i="365" s="1"/>
  <c r="B22" i="365" s="1"/>
  <c r="B23" i="365" s="1"/>
  <c r="B24" i="365" s="1"/>
  <c r="B25" i="365" s="1"/>
  <c r="B26" i="365" s="1"/>
  <c r="B27" i="365" s="1"/>
  <c r="B28" i="365" s="1"/>
  <c r="B29" i="365" s="1"/>
  <c r="B30" i="365" s="1"/>
  <c r="B31" i="365" s="1"/>
  <c r="B32" i="365" s="1"/>
  <c r="B33" i="365" s="1"/>
  <c r="B34" i="365" s="1"/>
  <c r="B35" i="365" s="1"/>
  <c r="B36" i="365" s="1"/>
  <c r="B37" i="365" s="1"/>
  <c r="B38" i="365" s="1"/>
  <c r="B39" i="365" s="1"/>
  <c r="B40" i="365" s="1"/>
  <c r="B41" i="365" s="1"/>
  <c r="B42" i="365" s="1"/>
  <c r="B43" i="365" s="1"/>
  <c r="B44" i="365" s="1"/>
  <c r="B45" i="365" s="1"/>
  <c r="B46" i="365" s="1"/>
  <c r="B47" i="365" s="1"/>
  <c r="B48" i="365" s="1"/>
  <c r="B49" i="365" s="1"/>
  <c r="B50" i="365" s="1"/>
  <c r="O12" i="365"/>
  <c r="P12" i="365"/>
  <c r="Q12" i="365"/>
  <c r="R12" i="365"/>
  <c r="S12" i="365"/>
  <c r="O13" i="365"/>
  <c r="P13" i="365"/>
  <c r="Q13" i="365"/>
  <c r="R13" i="365"/>
  <c r="S13" i="365"/>
  <c r="L58" i="365" s="1"/>
  <c r="L57" i="365" s="1"/>
  <c r="O14" i="365"/>
  <c r="P14" i="365"/>
  <c r="Q14" i="365"/>
  <c r="R14" i="365"/>
  <c r="K58" i="365" s="1"/>
  <c r="K57" i="365" s="1"/>
  <c r="S14" i="365"/>
  <c r="S15" i="365"/>
  <c r="K56" i="365"/>
  <c r="L56" i="365"/>
  <c r="K59" i="365"/>
  <c r="L59" i="365"/>
  <c r="K60" i="365"/>
  <c r="L60" i="365"/>
  <c r="K62" i="365"/>
  <c r="L62" i="365"/>
  <c r="K63" i="365"/>
  <c r="L63" i="365"/>
  <c r="K64" i="365"/>
  <c r="L64" i="365"/>
  <c r="K65" i="365"/>
  <c r="L65" i="365"/>
  <c r="K66" i="365"/>
  <c r="L66" i="365"/>
  <c r="L5" i="364"/>
  <c r="O11" i="364"/>
  <c r="P11" i="364"/>
  <c r="Q11" i="364"/>
  <c r="R11" i="364"/>
  <c r="S11" i="364"/>
  <c r="B12" i="364"/>
  <c r="O12" i="364"/>
  <c r="P12" i="364"/>
  <c r="Q12" i="364"/>
  <c r="R12" i="364"/>
  <c r="S12" i="364"/>
  <c r="B13" i="364"/>
  <c r="O13" i="364"/>
  <c r="P13" i="364"/>
  <c r="Q13" i="364"/>
  <c r="R13" i="364"/>
  <c r="K63" i="364" s="1"/>
  <c r="K62" i="364" s="1"/>
  <c r="S13" i="364"/>
  <c r="B14" i="364"/>
  <c r="O14" i="364"/>
  <c r="P14" i="364"/>
  <c r="Q14" i="364"/>
  <c r="R14" i="364"/>
  <c r="S14" i="364"/>
  <c r="B15" i="364"/>
  <c r="B16" i="364" s="1"/>
  <c r="B17" i="364" s="1"/>
  <c r="B18" i="364" s="1"/>
  <c r="B19" i="364" s="1"/>
  <c r="B20" i="364" s="1"/>
  <c r="B21" i="364" s="1"/>
  <c r="B22" i="364" s="1"/>
  <c r="B23" i="364" s="1"/>
  <c r="B24" i="364" s="1"/>
  <c r="B25" i="364" s="1"/>
  <c r="B26" i="364" s="1"/>
  <c r="B27" i="364" s="1"/>
  <c r="B28" i="364" s="1"/>
  <c r="B29" i="364" s="1"/>
  <c r="B30" i="364" s="1"/>
  <c r="B31" i="364" s="1"/>
  <c r="B32" i="364" s="1"/>
  <c r="B33" i="364" s="1"/>
  <c r="B34" i="364" s="1"/>
  <c r="B35" i="364" s="1"/>
  <c r="B36" i="364" s="1"/>
  <c r="B37" i="364" s="1"/>
  <c r="B38" i="364" s="1"/>
  <c r="B39" i="364" s="1"/>
  <c r="B40" i="364" s="1"/>
  <c r="B41" i="364" s="1"/>
  <c r="B42" i="364" s="1"/>
  <c r="B43" i="364" s="1"/>
  <c r="B44" i="364" s="1"/>
  <c r="B45" i="364" s="1"/>
  <c r="B46" i="364" s="1"/>
  <c r="B47" i="364" s="1"/>
  <c r="B48" i="364" s="1"/>
  <c r="B49" i="364" s="1"/>
  <c r="B50" i="364" s="1"/>
  <c r="B51" i="364" s="1"/>
  <c r="B52" i="364" s="1"/>
  <c r="B53" i="364" s="1"/>
  <c r="B54" i="364" s="1"/>
  <c r="B55" i="364" s="1"/>
  <c r="S15" i="364"/>
  <c r="K61" i="364"/>
  <c r="L61" i="364" s="1"/>
  <c r="L63" i="364"/>
  <c r="L62" i="364" s="1"/>
  <c r="K64" i="364"/>
  <c r="L64" i="364"/>
  <c r="K65" i="364"/>
  <c r="L65" i="364"/>
  <c r="K67" i="364"/>
  <c r="L67" i="364"/>
  <c r="K68" i="364"/>
  <c r="L68" i="364"/>
  <c r="K69" i="364"/>
  <c r="L69" i="364"/>
  <c r="K70" i="364"/>
  <c r="L70" i="364"/>
  <c r="K71" i="364"/>
  <c r="L71" i="364"/>
  <c r="L5" i="363"/>
  <c r="O11" i="363"/>
  <c r="P11" i="363"/>
  <c r="Q11" i="363"/>
  <c r="R11" i="363"/>
  <c r="S11" i="363"/>
  <c r="B12" i="363"/>
  <c r="B13" i="363" s="1"/>
  <c r="B14" i="363" s="1"/>
  <c r="B15" i="363" s="1"/>
  <c r="B16" i="363" s="1"/>
  <c r="B17" i="363" s="1"/>
  <c r="B18" i="363" s="1"/>
  <c r="B19" i="363" s="1"/>
  <c r="B20" i="363" s="1"/>
  <c r="B21" i="363" s="1"/>
  <c r="B22" i="363" s="1"/>
  <c r="B23" i="363" s="1"/>
  <c r="B24" i="363" s="1"/>
  <c r="B25" i="363" s="1"/>
  <c r="B26" i="363" s="1"/>
  <c r="B27" i="363" s="1"/>
  <c r="B28" i="363" s="1"/>
  <c r="B29" i="363" s="1"/>
  <c r="B30" i="363" s="1"/>
  <c r="B31" i="363" s="1"/>
  <c r="B32" i="363" s="1"/>
  <c r="B33" i="363" s="1"/>
  <c r="B34" i="363" s="1"/>
  <c r="B35" i="363" s="1"/>
  <c r="B36" i="363" s="1"/>
  <c r="B37" i="363" s="1"/>
  <c r="B38" i="363" s="1"/>
  <c r="B39" i="363" s="1"/>
  <c r="B40" i="363" s="1"/>
  <c r="B41" i="363" s="1"/>
  <c r="B42" i="363" s="1"/>
  <c r="B43" i="363" s="1"/>
  <c r="B44" i="363" s="1"/>
  <c r="B45" i="363" s="1"/>
  <c r="B46" i="363" s="1"/>
  <c r="B47" i="363" s="1"/>
  <c r="B48" i="363" s="1"/>
  <c r="B49" i="363" s="1"/>
  <c r="B50" i="363" s="1"/>
  <c r="B51" i="363" s="1"/>
  <c r="B52" i="363" s="1"/>
  <c r="O12" i="363"/>
  <c r="P12" i="363"/>
  <c r="Q12" i="363"/>
  <c r="R12" i="363"/>
  <c r="S12" i="363"/>
  <c r="O13" i="363"/>
  <c r="P13" i="363"/>
  <c r="Q13" i="363"/>
  <c r="R13" i="363"/>
  <c r="S13" i="363"/>
  <c r="S14" i="363"/>
  <c r="K58" i="363"/>
  <c r="L58" i="363" s="1"/>
  <c r="K60" i="363"/>
  <c r="K59" i="363" s="1"/>
  <c r="L60" i="363"/>
  <c r="L59" i="363" s="1"/>
  <c r="K61" i="363"/>
  <c r="L61" i="363"/>
  <c r="K62" i="363"/>
  <c r="L62" i="363"/>
  <c r="K63" i="363"/>
  <c r="L63" i="363"/>
  <c r="K64" i="363"/>
  <c r="L64" i="363"/>
  <c r="K65" i="363"/>
  <c r="L65" i="363"/>
  <c r="K66" i="363"/>
  <c r="L66" i="363"/>
  <c r="K67" i="363"/>
  <c r="L67" i="363"/>
  <c r="K68" i="363"/>
  <c r="L68" i="363"/>
  <c r="L5" i="362"/>
  <c r="O11" i="362"/>
  <c r="P11" i="362"/>
  <c r="Q11" i="362"/>
  <c r="R11" i="362"/>
  <c r="S11" i="362"/>
  <c r="B12" i="362"/>
  <c r="O12" i="362"/>
  <c r="P12" i="362"/>
  <c r="Q12" i="362"/>
  <c r="R12" i="362"/>
  <c r="S12" i="362"/>
  <c r="B13" i="362"/>
  <c r="B14" i="362" s="1"/>
  <c r="B15" i="362" s="1"/>
  <c r="B16" i="362" s="1"/>
  <c r="B17" i="362" s="1"/>
  <c r="B18" i="362" s="1"/>
  <c r="B19" i="362" s="1"/>
  <c r="B20" i="362" s="1"/>
  <c r="B21" i="362" s="1"/>
  <c r="B22" i="362" s="1"/>
  <c r="B23" i="362" s="1"/>
  <c r="B24" i="362" s="1"/>
  <c r="B25" i="362" s="1"/>
  <c r="B26" i="362" s="1"/>
  <c r="B27" i="362" s="1"/>
  <c r="B28" i="362" s="1"/>
  <c r="B29" i="362" s="1"/>
  <c r="B30" i="362" s="1"/>
  <c r="B31" i="362" s="1"/>
  <c r="B32" i="362" s="1"/>
  <c r="B33" i="362" s="1"/>
  <c r="B34" i="362" s="1"/>
  <c r="B35" i="362" s="1"/>
  <c r="B36" i="362" s="1"/>
  <c r="B37" i="362" s="1"/>
  <c r="B38" i="362" s="1"/>
  <c r="B39" i="362" s="1"/>
  <c r="B40" i="362" s="1"/>
  <c r="B41" i="362" s="1"/>
  <c r="B42" i="362" s="1"/>
  <c r="B43" i="362" s="1"/>
  <c r="B44" i="362" s="1"/>
  <c r="B45" i="362" s="1"/>
  <c r="B46" i="362" s="1"/>
  <c r="B47" i="362" s="1"/>
  <c r="B48" i="362" s="1"/>
  <c r="B49" i="362" s="1"/>
  <c r="B50" i="362" s="1"/>
  <c r="B51" i="362" s="1"/>
  <c r="B52" i="362" s="1"/>
  <c r="O13" i="362"/>
  <c r="P13" i="362"/>
  <c r="Q13" i="362"/>
  <c r="R13" i="362"/>
  <c r="S13" i="362"/>
  <c r="O14" i="362"/>
  <c r="P14" i="362"/>
  <c r="Q14" i="362"/>
  <c r="R14" i="362"/>
  <c r="K60" i="362" s="1"/>
  <c r="K59" i="362" s="1"/>
  <c r="S14" i="362"/>
  <c r="L60" i="362" s="1"/>
  <c r="L59" i="362" s="1"/>
  <c r="S15" i="362"/>
  <c r="K58" i="362"/>
  <c r="L58" i="362" s="1"/>
  <c r="K61" i="362"/>
  <c r="L61" i="362"/>
  <c r="K62" i="362"/>
  <c r="L62" i="362"/>
  <c r="K63" i="362"/>
  <c r="L63" i="362"/>
  <c r="K64" i="362"/>
  <c r="L64" i="362"/>
  <c r="K65" i="362"/>
  <c r="L65" i="362"/>
  <c r="K66" i="362"/>
  <c r="L66" i="362"/>
  <c r="K67" i="362"/>
  <c r="L67" i="362"/>
  <c r="K68" i="362"/>
  <c r="L68" i="362"/>
  <c r="L5" i="361"/>
  <c r="O11" i="361"/>
  <c r="P11" i="361"/>
  <c r="Q11" i="361"/>
  <c r="R11" i="361"/>
  <c r="K48" i="361" s="1"/>
  <c r="K47" i="361" s="1"/>
  <c r="S11" i="361"/>
  <c r="L48" i="361" s="1"/>
  <c r="L47" i="361" s="1"/>
  <c r="B12" i="361"/>
  <c r="S12" i="361"/>
  <c r="B13" i="361"/>
  <c r="B14" i="361"/>
  <c r="B15" i="361" s="1"/>
  <c r="B16" i="361" s="1"/>
  <c r="B17" i="361" s="1"/>
  <c r="B18" i="361" s="1"/>
  <c r="B19" i="361" s="1"/>
  <c r="B20" i="361" s="1"/>
  <c r="B21" i="361" s="1"/>
  <c r="B22" i="361" s="1"/>
  <c r="B23" i="361" s="1"/>
  <c r="B24" i="361" s="1"/>
  <c r="B25" i="361" s="1"/>
  <c r="B26" i="361" s="1"/>
  <c r="B27" i="361" s="1"/>
  <c r="B28" i="361" s="1"/>
  <c r="B29" i="361" s="1"/>
  <c r="B30" i="361" s="1"/>
  <c r="B31" i="361" s="1"/>
  <c r="B32" i="361" s="1"/>
  <c r="B33" i="361" s="1"/>
  <c r="B34" i="361" s="1"/>
  <c r="B35" i="361" s="1"/>
  <c r="B36" i="361" s="1"/>
  <c r="B37" i="361" s="1"/>
  <c r="B38" i="361" s="1"/>
  <c r="B39" i="361" s="1"/>
  <c r="B40" i="361" s="1"/>
  <c r="B41" i="361" s="1"/>
  <c r="B42" i="361" s="1"/>
  <c r="B43" i="361" s="1"/>
  <c r="B44" i="361" s="1"/>
  <c r="B45" i="361" s="1"/>
  <c r="B46" i="361" s="1"/>
  <c r="K49" i="361"/>
  <c r="L49" i="361"/>
  <c r="K50" i="361"/>
  <c r="L50" i="361"/>
  <c r="K51" i="361"/>
  <c r="L51" i="361"/>
  <c r="K52" i="361"/>
  <c r="L52" i="361"/>
  <c r="K53" i="361"/>
  <c r="L53" i="361"/>
  <c r="K54" i="361"/>
  <c r="L54" i="361"/>
  <c r="K55" i="361"/>
  <c r="L55" i="361"/>
  <c r="K56" i="361"/>
  <c r="L56" i="361"/>
  <c r="L5" i="360"/>
  <c r="O11" i="360"/>
  <c r="P11" i="360"/>
  <c r="Q11" i="360"/>
  <c r="R11" i="360"/>
  <c r="S11" i="360"/>
  <c r="L59" i="360" s="1"/>
  <c r="L58" i="360" s="1"/>
  <c r="B12" i="360"/>
  <c r="O12" i="360"/>
  <c r="P12" i="360"/>
  <c r="Q12" i="360"/>
  <c r="R12" i="360"/>
  <c r="S12" i="360"/>
  <c r="B13" i="360"/>
  <c r="O13" i="360"/>
  <c r="P13" i="360"/>
  <c r="Q13" i="360"/>
  <c r="R13" i="360"/>
  <c r="S13" i="360"/>
  <c r="B14" i="360"/>
  <c r="B15" i="360" s="1"/>
  <c r="B16" i="360" s="1"/>
  <c r="B17" i="360" s="1"/>
  <c r="B18" i="360" s="1"/>
  <c r="B19" i="360" s="1"/>
  <c r="B20" i="360" s="1"/>
  <c r="B21" i="360" s="1"/>
  <c r="B22" i="360" s="1"/>
  <c r="B23" i="360" s="1"/>
  <c r="B24" i="360" s="1"/>
  <c r="B25" i="360" s="1"/>
  <c r="B26" i="360" s="1"/>
  <c r="B27" i="360" s="1"/>
  <c r="B28" i="360" s="1"/>
  <c r="B29" i="360" s="1"/>
  <c r="B30" i="360" s="1"/>
  <c r="B31" i="360" s="1"/>
  <c r="B32" i="360" s="1"/>
  <c r="B33" i="360" s="1"/>
  <c r="B34" i="360" s="1"/>
  <c r="B35" i="360" s="1"/>
  <c r="B36" i="360" s="1"/>
  <c r="B37" i="360" s="1"/>
  <c r="B38" i="360" s="1"/>
  <c r="B39" i="360" s="1"/>
  <c r="B40" i="360" s="1"/>
  <c r="B41" i="360" s="1"/>
  <c r="B42" i="360" s="1"/>
  <c r="B43" i="360" s="1"/>
  <c r="B44" i="360" s="1"/>
  <c r="B45" i="360" s="1"/>
  <c r="B46" i="360" s="1"/>
  <c r="B47" i="360" s="1"/>
  <c r="B48" i="360" s="1"/>
  <c r="B49" i="360" s="1"/>
  <c r="B50" i="360" s="1"/>
  <c r="B51" i="360" s="1"/>
  <c r="O14" i="360"/>
  <c r="P14" i="360"/>
  <c r="Q14" i="360"/>
  <c r="R14" i="360"/>
  <c r="S14" i="360"/>
  <c r="S15" i="360"/>
  <c r="K57" i="360"/>
  <c r="L57" i="360"/>
  <c r="K59" i="360"/>
  <c r="K60" i="360"/>
  <c r="L60" i="360"/>
  <c r="K61" i="360"/>
  <c r="L61" i="360"/>
  <c r="K62" i="360"/>
  <c r="K58" i="360" s="1"/>
  <c r="L62" i="360"/>
  <c r="K63" i="360"/>
  <c r="L63" i="360"/>
  <c r="K64" i="360"/>
  <c r="L64" i="360"/>
  <c r="K65" i="360"/>
  <c r="L65" i="360"/>
  <c r="K66" i="360"/>
  <c r="L66" i="360"/>
  <c r="K67" i="360"/>
  <c r="L67" i="360"/>
  <c r="L5" i="359"/>
  <c r="O11" i="359"/>
  <c r="P11" i="359"/>
  <c r="Q11" i="359"/>
  <c r="R11" i="359"/>
  <c r="S11" i="359"/>
  <c r="B12" i="359"/>
  <c r="O12" i="359"/>
  <c r="P12" i="359"/>
  <c r="Q12" i="359"/>
  <c r="R12" i="359"/>
  <c r="S12" i="359"/>
  <c r="B13" i="359"/>
  <c r="B14" i="359" s="1"/>
  <c r="B15" i="359" s="1"/>
  <c r="B16" i="359" s="1"/>
  <c r="B17" i="359" s="1"/>
  <c r="B18" i="359" s="1"/>
  <c r="B19" i="359" s="1"/>
  <c r="B20" i="359" s="1"/>
  <c r="B21" i="359" s="1"/>
  <c r="B22" i="359" s="1"/>
  <c r="B23" i="359" s="1"/>
  <c r="B24" i="359" s="1"/>
  <c r="B25" i="359" s="1"/>
  <c r="B26" i="359" s="1"/>
  <c r="B27" i="359" s="1"/>
  <c r="B28" i="359" s="1"/>
  <c r="B29" i="359" s="1"/>
  <c r="B30" i="359" s="1"/>
  <c r="B31" i="359" s="1"/>
  <c r="B32" i="359" s="1"/>
  <c r="B33" i="359" s="1"/>
  <c r="B34" i="359" s="1"/>
  <c r="B35" i="359" s="1"/>
  <c r="B36" i="359" s="1"/>
  <c r="B37" i="359" s="1"/>
  <c r="B38" i="359" s="1"/>
  <c r="B39" i="359" s="1"/>
  <c r="B40" i="359" s="1"/>
  <c r="B41" i="359" s="1"/>
  <c r="B42" i="359" s="1"/>
  <c r="B43" i="359" s="1"/>
  <c r="B44" i="359" s="1"/>
  <c r="B45" i="359" s="1"/>
  <c r="S13" i="359"/>
  <c r="K47" i="359"/>
  <c r="K46" i="359" s="1"/>
  <c r="L47" i="359"/>
  <c r="L46" i="359" s="1"/>
  <c r="K48" i="359"/>
  <c r="L48" i="359"/>
  <c r="K49" i="359"/>
  <c r="L49" i="359"/>
  <c r="K51" i="359"/>
  <c r="L51" i="359"/>
  <c r="K52" i="359"/>
  <c r="L52" i="359"/>
  <c r="K53" i="359"/>
  <c r="L53" i="359"/>
  <c r="K54" i="359"/>
  <c r="L54" i="359"/>
  <c r="K55" i="359"/>
  <c r="L55" i="359"/>
  <c r="L5" i="358"/>
  <c r="O11" i="358"/>
  <c r="P11" i="358"/>
  <c r="Q11" i="358"/>
  <c r="R11" i="358"/>
  <c r="S11" i="358"/>
  <c r="B12" i="358"/>
  <c r="O12" i="358"/>
  <c r="P12" i="358"/>
  <c r="Q12" i="358"/>
  <c r="R12" i="358"/>
  <c r="S12" i="358"/>
  <c r="B13" i="358"/>
  <c r="O13" i="358"/>
  <c r="P13" i="358"/>
  <c r="Q13" i="358"/>
  <c r="R13" i="358"/>
  <c r="S13" i="358"/>
  <c r="B14" i="358"/>
  <c r="B15" i="358" s="1"/>
  <c r="B16" i="358" s="1"/>
  <c r="B17" i="358" s="1"/>
  <c r="B18" i="358" s="1"/>
  <c r="B19" i="358" s="1"/>
  <c r="B20" i="358" s="1"/>
  <c r="B21" i="358" s="1"/>
  <c r="B22" i="358" s="1"/>
  <c r="B23" i="358" s="1"/>
  <c r="B24" i="358" s="1"/>
  <c r="B25" i="358" s="1"/>
  <c r="B26" i="358" s="1"/>
  <c r="B27" i="358" s="1"/>
  <c r="B28" i="358" s="1"/>
  <c r="B29" i="358" s="1"/>
  <c r="B30" i="358" s="1"/>
  <c r="B31" i="358" s="1"/>
  <c r="B32" i="358" s="1"/>
  <c r="B33" i="358" s="1"/>
  <c r="B34" i="358" s="1"/>
  <c r="B35" i="358" s="1"/>
  <c r="B36" i="358" s="1"/>
  <c r="B37" i="358" s="1"/>
  <c r="B38" i="358" s="1"/>
  <c r="B39" i="358" s="1"/>
  <c r="B40" i="358" s="1"/>
  <c r="B41" i="358" s="1"/>
  <c r="B42" i="358" s="1"/>
  <c r="B43" i="358" s="1"/>
  <c r="B44" i="358" s="1"/>
  <c r="B45" i="358" s="1"/>
  <c r="B46" i="358" s="1"/>
  <c r="B47" i="358" s="1"/>
  <c r="S14" i="358"/>
  <c r="K49" i="358"/>
  <c r="K48" i="358" s="1"/>
  <c r="L49" i="358"/>
  <c r="K50" i="358"/>
  <c r="L50" i="358"/>
  <c r="K51" i="358"/>
  <c r="L51" i="358"/>
  <c r="K52" i="358"/>
  <c r="L52" i="358"/>
  <c r="L48" i="358" s="1"/>
  <c r="K53" i="358"/>
  <c r="L53" i="358"/>
  <c r="K54" i="358"/>
  <c r="L54" i="358"/>
  <c r="K55" i="358"/>
  <c r="L55" i="358"/>
  <c r="K56" i="358"/>
  <c r="L56" i="358"/>
  <c r="K57" i="358"/>
  <c r="L57" i="358"/>
  <c r="L5" i="357"/>
  <c r="O11" i="357"/>
  <c r="P11" i="357"/>
  <c r="Q11" i="357"/>
  <c r="R11" i="357"/>
  <c r="S11" i="357"/>
  <c r="B12" i="357"/>
  <c r="B13" i="357" s="1"/>
  <c r="B14" i="357" s="1"/>
  <c r="B15" i="357" s="1"/>
  <c r="B16" i="357" s="1"/>
  <c r="B17" i="357" s="1"/>
  <c r="B18" i="357" s="1"/>
  <c r="B19" i="357" s="1"/>
  <c r="B20" i="357" s="1"/>
  <c r="B21" i="357" s="1"/>
  <c r="B22" i="357" s="1"/>
  <c r="B23" i="357" s="1"/>
  <c r="B24" i="357" s="1"/>
  <c r="B25" i="357" s="1"/>
  <c r="B26" i="357" s="1"/>
  <c r="B27" i="357" s="1"/>
  <c r="B28" i="357" s="1"/>
  <c r="B29" i="357" s="1"/>
  <c r="B30" i="357" s="1"/>
  <c r="B31" i="357" s="1"/>
  <c r="B32" i="357" s="1"/>
  <c r="B33" i="357" s="1"/>
  <c r="B34" i="357" s="1"/>
  <c r="B35" i="357" s="1"/>
  <c r="B36" i="357" s="1"/>
  <c r="B37" i="357" s="1"/>
  <c r="B38" i="357" s="1"/>
  <c r="B39" i="357" s="1"/>
  <c r="B40" i="357" s="1"/>
  <c r="B41" i="357" s="1"/>
  <c r="B42" i="357" s="1"/>
  <c r="B43" i="357" s="1"/>
  <c r="B44" i="357" s="1"/>
  <c r="B45" i="357" s="1"/>
  <c r="B46" i="357" s="1"/>
  <c r="B47" i="357" s="1"/>
  <c r="B48" i="357" s="1"/>
  <c r="B49" i="357" s="1"/>
  <c r="B50" i="357" s="1"/>
  <c r="B51" i="357" s="1"/>
  <c r="B52" i="357" s="1"/>
  <c r="B53" i="357" s="1"/>
  <c r="B54" i="357" s="1"/>
  <c r="B55" i="357" s="1"/>
  <c r="B56" i="357" s="1"/>
  <c r="B57" i="357" s="1"/>
  <c r="B58" i="357" s="1"/>
  <c r="B59" i="357" s="1"/>
  <c r="B60" i="357" s="1"/>
  <c r="B61" i="357" s="1"/>
  <c r="B62" i="357" s="1"/>
  <c r="B63" i="357" s="1"/>
  <c r="B64" i="357" s="1"/>
  <c r="B65" i="357" s="1"/>
  <c r="B66" i="357" s="1"/>
  <c r="B67" i="357" s="1"/>
  <c r="B68" i="357" s="1"/>
  <c r="B69" i="357" s="1"/>
  <c r="B70" i="357" s="1"/>
  <c r="B71" i="357" s="1"/>
  <c r="B72" i="357" s="1"/>
  <c r="B73" i="357" s="1"/>
  <c r="O12" i="357"/>
  <c r="P12" i="357"/>
  <c r="Q12" i="357"/>
  <c r="R12" i="357"/>
  <c r="S12" i="357"/>
  <c r="R13" i="357"/>
  <c r="S13" i="357"/>
  <c r="L81" i="357" s="1"/>
  <c r="L80" i="357" s="1"/>
  <c r="O14" i="357"/>
  <c r="P14" i="357"/>
  <c r="Q14" i="357"/>
  <c r="R14" i="357"/>
  <c r="S14" i="357"/>
  <c r="O15" i="357"/>
  <c r="P15" i="357"/>
  <c r="Q15" i="357"/>
  <c r="R15" i="357"/>
  <c r="S15" i="357"/>
  <c r="O16" i="357"/>
  <c r="P16" i="357"/>
  <c r="Q16" i="357"/>
  <c r="R16" i="357"/>
  <c r="K81" i="357" s="1"/>
  <c r="K80" i="357" s="1"/>
  <c r="S16" i="357"/>
  <c r="O17" i="357"/>
  <c r="P17" i="357"/>
  <c r="Q17" i="357"/>
  <c r="R17" i="357"/>
  <c r="S17" i="357"/>
  <c r="O18" i="357"/>
  <c r="P18" i="357"/>
  <c r="Q18" i="357"/>
  <c r="R18" i="357"/>
  <c r="S18" i="357"/>
  <c r="S19" i="357"/>
  <c r="S42" i="357"/>
  <c r="R70" i="357"/>
  <c r="S70" i="357"/>
  <c r="R75" i="357"/>
  <c r="S75" i="357"/>
  <c r="K79" i="357"/>
  <c r="L79" i="357"/>
  <c r="K82" i="357"/>
  <c r="L82" i="357"/>
  <c r="K83" i="357"/>
  <c r="L83" i="357"/>
  <c r="K84" i="357"/>
  <c r="L84" i="357"/>
  <c r="K85" i="357"/>
  <c r="L85" i="357"/>
  <c r="K86" i="357"/>
  <c r="L86" i="357"/>
  <c r="K87" i="357"/>
  <c r="L87" i="357"/>
  <c r="K88" i="357"/>
  <c r="L88" i="357"/>
  <c r="R88" i="357"/>
  <c r="S88" i="357"/>
  <c r="K89" i="357"/>
  <c r="L89" i="357"/>
  <c r="S89" i="357"/>
  <c r="L5" i="356"/>
  <c r="O11" i="356"/>
  <c r="P11" i="356"/>
  <c r="Q11" i="356"/>
  <c r="R11" i="356"/>
  <c r="S11" i="356"/>
  <c r="B12" i="356"/>
  <c r="O12" i="356"/>
  <c r="P12" i="356"/>
  <c r="Q12" i="356"/>
  <c r="R12" i="356"/>
  <c r="R68" i="356" s="1"/>
  <c r="S12" i="356"/>
  <c r="B13" i="356"/>
  <c r="R13" i="356"/>
  <c r="S13" i="356"/>
  <c r="B14" i="356"/>
  <c r="B15" i="356" s="1"/>
  <c r="B16" i="356" s="1"/>
  <c r="B17" i="356" s="1"/>
  <c r="B18" i="356" s="1"/>
  <c r="B19" i="356" s="1"/>
  <c r="B20" i="356" s="1"/>
  <c r="B21" i="356" s="1"/>
  <c r="B22" i="356" s="1"/>
  <c r="B23" i="356" s="1"/>
  <c r="B24" i="356" s="1"/>
  <c r="B25" i="356" s="1"/>
  <c r="B26" i="356" s="1"/>
  <c r="B27" i="356" s="1"/>
  <c r="B28" i="356" s="1"/>
  <c r="B29" i="356" s="1"/>
  <c r="B30" i="356" s="1"/>
  <c r="B31" i="356" s="1"/>
  <c r="B32" i="356" s="1"/>
  <c r="B33" i="356" s="1"/>
  <c r="B34" i="356" s="1"/>
  <c r="B35" i="356" s="1"/>
  <c r="B36" i="356" s="1"/>
  <c r="B37" i="356" s="1"/>
  <c r="B38" i="356" s="1"/>
  <c r="B39" i="356" s="1"/>
  <c r="B40" i="356" s="1"/>
  <c r="B41" i="356" s="1"/>
  <c r="B42" i="356" s="1"/>
  <c r="B43" i="356" s="1"/>
  <c r="B44" i="356" s="1"/>
  <c r="B45" i="356" s="1"/>
  <c r="B46" i="356" s="1"/>
  <c r="B47" i="356" s="1"/>
  <c r="B48" i="356" s="1"/>
  <c r="B49" i="356" s="1"/>
  <c r="B50" i="356" s="1"/>
  <c r="B51" i="356" s="1"/>
  <c r="B52" i="356" s="1"/>
  <c r="B53" i="356" s="1"/>
  <c r="B54" i="356" s="1"/>
  <c r="B55" i="356" s="1"/>
  <c r="B56" i="356" s="1"/>
  <c r="B57" i="356" s="1"/>
  <c r="B58" i="356" s="1"/>
  <c r="B59" i="356" s="1"/>
  <c r="B60" i="356" s="1"/>
  <c r="B61" i="356" s="1"/>
  <c r="B62" i="356" s="1"/>
  <c r="B63" i="356" s="1"/>
  <c r="B64" i="356" s="1"/>
  <c r="B65" i="356" s="1"/>
  <c r="O14" i="356"/>
  <c r="P14" i="356"/>
  <c r="Q14" i="356"/>
  <c r="R14" i="356"/>
  <c r="S14" i="356"/>
  <c r="O15" i="356"/>
  <c r="P15" i="356"/>
  <c r="Q15" i="356"/>
  <c r="R15" i="356"/>
  <c r="S15" i="356"/>
  <c r="L73" i="356" s="1"/>
  <c r="L72" i="356" s="1"/>
  <c r="O16" i="356"/>
  <c r="P16" i="356"/>
  <c r="Q16" i="356"/>
  <c r="R16" i="356"/>
  <c r="K73" i="356" s="1"/>
  <c r="K72" i="356" s="1"/>
  <c r="S16" i="356"/>
  <c r="O17" i="356"/>
  <c r="P17" i="356"/>
  <c r="Q17" i="356"/>
  <c r="R17" i="356"/>
  <c r="S17" i="356"/>
  <c r="O18" i="356"/>
  <c r="P18" i="356"/>
  <c r="Q18" i="356"/>
  <c r="R18" i="356"/>
  <c r="S18" i="356"/>
  <c r="O19" i="356"/>
  <c r="P19" i="356"/>
  <c r="Q19" i="356"/>
  <c r="R19" i="356"/>
  <c r="S19" i="356"/>
  <c r="S68" i="356" s="1"/>
  <c r="S20" i="356"/>
  <c r="R67" i="356"/>
  <c r="S67" i="356"/>
  <c r="K71" i="356"/>
  <c r="L71" i="356"/>
  <c r="K74" i="356"/>
  <c r="L74" i="356"/>
  <c r="K75" i="356"/>
  <c r="L75" i="356"/>
  <c r="K77" i="356"/>
  <c r="L77" i="356"/>
  <c r="K78" i="356"/>
  <c r="L78" i="356"/>
  <c r="K79" i="356"/>
  <c r="L79" i="356"/>
  <c r="K80" i="356"/>
  <c r="L80" i="356"/>
  <c r="R80" i="356"/>
  <c r="S80" i="356"/>
  <c r="K81" i="356"/>
  <c r="L81" i="356"/>
  <c r="L5" i="355"/>
  <c r="O11" i="355"/>
  <c r="P11" i="355"/>
  <c r="Q11" i="355"/>
  <c r="R11" i="355"/>
  <c r="S11" i="355"/>
  <c r="B12" i="355"/>
  <c r="B13" i="355" s="1"/>
  <c r="B14" i="355" s="1"/>
  <c r="B15" i="355" s="1"/>
  <c r="B16" i="355" s="1"/>
  <c r="B17" i="355" s="1"/>
  <c r="B18" i="355" s="1"/>
  <c r="B19" i="355" s="1"/>
  <c r="B20" i="355" s="1"/>
  <c r="B21" i="355" s="1"/>
  <c r="B22" i="355" s="1"/>
  <c r="B23" i="355" s="1"/>
  <c r="B24" i="355" s="1"/>
  <c r="B25" i="355" s="1"/>
  <c r="B26" i="355" s="1"/>
  <c r="B27" i="355" s="1"/>
  <c r="B28" i="355" s="1"/>
  <c r="B29" i="355" s="1"/>
  <c r="B30" i="355" s="1"/>
  <c r="B31" i="355" s="1"/>
  <c r="B32" i="355" s="1"/>
  <c r="B33" i="355" s="1"/>
  <c r="B34" i="355" s="1"/>
  <c r="B35" i="355" s="1"/>
  <c r="B36" i="355" s="1"/>
  <c r="B37" i="355" s="1"/>
  <c r="B38" i="355" s="1"/>
  <c r="B39" i="355" s="1"/>
  <c r="B40" i="355" s="1"/>
  <c r="B41" i="355" s="1"/>
  <c r="B42" i="355" s="1"/>
  <c r="B43" i="355" s="1"/>
  <c r="B44" i="355" s="1"/>
  <c r="B45" i="355" s="1"/>
  <c r="B46" i="355" s="1"/>
  <c r="B47" i="355" s="1"/>
  <c r="B48" i="355" s="1"/>
  <c r="B49" i="355" s="1"/>
  <c r="B50" i="355" s="1"/>
  <c r="B51" i="355" s="1"/>
  <c r="B52" i="355" s="1"/>
  <c r="B53" i="355" s="1"/>
  <c r="B54" i="355" s="1"/>
  <c r="B55" i="355" s="1"/>
  <c r="B56" i="355" s="1"/>
  <c r="B57" i="355" s="1"/>
  <c r="B58" i="355" s="1"/>
  <c r="B59" i="355" s="1"/>
  <c r="B60" i="355" s="1"/>
  <c r="B61" i="355" s="1"/>
  <c r="B62" i="355" s="1"/>
  <c r="B63" i="355" s="1"/>
  <c r="B64" i="355" s="1"/>
  <c r="B65" i="355" s="1"/>
  <c r="B66" i="355" s="1"/>
  <c r="B67" i="355" s="1"/>
  <c r="B68" i="355" s="1"/>
  <c r="B69" i="355" s="1"/>
  <c r="B70" i="355" s="1"/>
  <c r="B71" i="355" s="1"/>
  <c r="B72" i="355" s="1"/>
  <c r="B73" i="355" s="1"/>
  <c r="B74" i="355" s="1"/>
  <c r="B75" i="355" s="1"/>
  <c r="R12" i="355"/>
  <c r="S12" i="355"/>
  <c r="O13" i="355"/>
  <c r="P13" i="355"/>
  <c r="Q13" i="355"/>
  <c r="R13" i="355"/>
  <c r="S13" i="355"/>
  <c r="S78" i="355" s="1"/>
  <c r="O14" i="355"/>
  <c r="P14" i="355"/>
  <c r="Q14" i="355"/>
  <c r="R14" i="355"/>
  <c r="S14" i="355"/>
  <c r="O15" i="355"/>
  <c r="P15" i="355"/>
  <c r="Q15" i="355"/>
  <c r="R15" i="355"/>
  <c r="K83" i="355" s="1"/>
  <c r="K82" i="355" s="1"/>
  <c r="S15" i="355"/>
  <c r="O16" i="355"/>
  <c r="P16" i="355"/>
  <c r="Q16" i="355"/>
  <c r="R16" i="355"/>
  <c r="S16" i="355"/>
  <c r="O17" i="355"/>
  <c r="P17" i="355"/>
  <c r="Q17" i="355"/>
  <c r="R17" i="355"/>
  <c r="S17" i="355"/>
  <c r="O18" i="355"/>
  <c r="P18" i="355"/>
  <c r="Q18" i="355"/>
  <c r="R18" i="355"/>
  <c r="S18" i="355"/>
  <c r="O19" i="355"/>
  <c r="P19" i="355"/>
  <c r="Q19" i="355"/>
  <c r="R19" i="355"/>
  <c r="S19" i="355"/>
  <c r="S20" i="355"/>
  <c r="R39" i="355"/>
  <c r="S39" i="355"/>
  <c r="R72" i="355"/>
  <c r="S72" i="355"/>
  <c r="R77" i="355"/>
  <c r="S77" i="355"/>
  <c r="K81" i="355"/>
  <c r="L81" i="355" s="1"/>
  <c r="L83" i="355"/>
  <c r="L82" i="355" s="1"/>
  <c r="K84" i="355"/>
  <c r="L84" i="355"/>
  <c r="K85" i="355"/>
  <c r="L85" i="355"/>
  <c r="K87" i="355"/>
  <c r="L87" i="355"/>
  <c r="K88" i="355"/>
  <c r="L88" i="355"/>
  <c r="K89" i="355"/>
  <c r="L89" i="355"/>
  <c r="K90" i="355"/>
  <c r="L90" i="355"/>
  <c r="R90" i="355"/>
  <c r="S90" i="355"/>
  <c r="K91" i="355"/>
  <c r="L91" i="355"/>
  <c r="L5" i="354"/>
  <c r="O11" i="354"/>
  <c r="P11" i="354"/>
  <c r="Q11" i="354"/>
  <c r="R11" i="354"/>
  <c r="S11" i="354"/>
  <c r="B12" i="354"/>
  <c r="O12" i="354"/>
  <c r="P12" i="354"/>
  <c r="Q12" i="354"/>
  <c r="R12" i="354"/>
  <c r="K86" i="354" s="1"/>
  <c r="K85" i="354" s="1"/>
  <c r="S12" i="354"/>
  <c r="B13" i="354"/>
  <c r="B14" i="354" s="1"/>
  <c r="B15" i="354" s="1"/>
  <c r="B16" i="354" s="1"/>
  <c r="B17" i="354" s="1"/>
  <c r="B18" i="354" s="1"/>
  <c r="B19" i="354" s="1"/>
  <c r="B20" i="354" s="1"/>
  <c r="B21" i="354" s="1"/>
  <c r="B22" i="354" s="1"/>
  <c r="B23" i="354" s="1"/>
  <c r="B24" i="354" s="1"/>
  <c r="B25" i="354" s="1"/>
  <c r="B26" i="354" s="1"/>
  <c r="B27" i="354" s="1"/>
  <c r="B28" i="354" s="1"/>
  <c r="B29" i="354" s="1"/>
  <c r="B30" i="354" s="1"/>
  <c r="B31" i="354" s="1"/>
  <c r="B32" i="354" s="1"/>
  <c r="B33" i="354" s="1"/>
  <c r="B34" i="354" s="1"/>
  <c r="B35" i="354" s="1"/>
  <c r="B36" i="354" s="1"/>
  <c r="B37" i="354" s="1"/>
  <c r="B38" i="354" s="1"/>
  <c r="B39" i="354" s="1"/>
  <c r="B40" i="354" s="1"/>
  <c r="B41" i="354" s="1"/>
  <c r="B42" i="354" s="1"/>
  <c r="B43" i="354" s="1"/>
  <c r="B44" i="354" s="1"/>
  <c r="B45" i="354" s="1"/>
  <c r="B46" i="354" s="1"/>
  <c r="B47" i="354" s="1"/>
  <c r="B48" i="354" s="1"/>
  <c r="B49" i="354" s="1"/>
  <c r="B50" i="354" s="1"/>
  <c r="B51" i="354" s="1"/>
  <c r="B52" i="354" s="1"/>
  <c r="B53" i="354" s="1"/>
  <c r="B54" i="354" s="1"/>
  <c r="B55" i="354" s="1"/>
  <c r="B56" i="354" s="1"/>
  <c r="B57" i="354" s="1"/>
  <c r="B58" i="354" s="1"/>
  <c r="B59" i="354" s="1"/>
  <c r="B60" i="354" s="1"/>
  <c r="B61" i="354" s="1"/>
  <c r="B62" i="354" s="1"/>
  <c r="B63" i="354" s="1"/>
  <c r="B64" i="354" s="1"/>
  <c r="B65" i="354" s="1"/>
  <c r="B66" i="354" s="1"/>
  <c r="B67" i="354" s="1"/>
  <c r="B68" i="354" s="1"/>
  <c r="B69" i="354" s="1"/>
  <c r="B70" i="354" s="1"/>
  <c r="B71" i="354" s="1"/>
  <c r="B72" i="354" s="1"/>
  <c r="B73" i="354" s="1"/>
  <c r="B74" i="354" s="1"/>
  <c r="B75" i="354" s="1"/>
  <c r="B76" i="354" s="1"/>
  <c r="B77" i="354" s="1"/>
  <c r="B78" i="354" s="1"/>
  <c r="R13" i="354"/>
  <c r="S13" i="354"/>
  <c r="O14" i="354"/>
  <c r="P14" i="354"/>
  <c r="Q14" i="354"/>
  <c r="R14" i="354"/>
  <c r="S14" i="354"/>
  <c r="O15" i="354"/>
  <c r="P15" i="354"/>
  <c r="Q15" i="354"/>
  <c r="R15" i="354"/>
  <c r="S15" i="354"/>
  <c r="S94" i="354" s="1"/>
  <c r="O16" i="354"/>
  <c r="P16" i="354"/>
  <c r="Q16" i="354"/>
  <c r="R16" i="354"/>
  <c r="S16" i="354"/>
  <c r="O17" i="354"/>
  <c r="P17" i="354"/>
  <c r="Q17" i="354"/>
  <c r="R17" i="354"/>
  <c r="S17" i="354"/>
  <c r="O18" i="354"/>
  <c r="P18" i="354"/>
  <c r="Q18" i="354"/>
  <c r="R18" i="354"/>
  <c r="S18" i="354"/>
  <c r="O19" i="354"/>
  <c r="P19" i="354"/>
  <c r="Q19" i="354"/>
  <c r="R19" i="354"/>
  <c r="S19" i="354"/>
  <c r="O20" i="354"/>
  <c r="P20" i="354"/>
  <c r="Q20" i="354"/>
  <c r="R20" i="354"/>
  <c r="S20" i="354"/>
  <c r="O21" i="354"/>
  <c r="P21" i="354"/>
  <c r="Q21" i="354"/>
  <c r="R21" i="354"/>
  <c r="S21" i="354"/>
  <c r="S22" i="354"/>
  <c r="R80" i="354"/>
  <c r="S80" i="354"/>
  <c r="K84" i="354"/>
  <c r="L84" i="354" s="1"/>
  <c r="K87" i="354"/>
  <c r="L87" i="354"/>
  <c r="K88" i="354"/>
  <c r="L88" i="354"/>
  <c r="K89" i="354"/>
  <c r="L89" i="354"/>
  <c r="K90" i="354"/>
  <c r="L90" i="354"/>
  <c r="K91" i="354"/>
  <c r="L91" i="354"/>
  <c r="K92" i="354"/>
  <c r="L92" i="354"/>
  <c r="K93" i="354"/>
  <c r="L93" i="354"/>
  <c r="R93" i="354"/>
  <c r="S93" i="354"/>
  <c r="K94" i="354"/>
  <c r="L94" i="354"/>
  <c r="R94" i="354"/>
  <c r="L5" i="353"/>
  <c r="O11" i="353"/>
  <c r="P11" i="353"/>
  <c r="Q11" i="353"/>
  <c r="R11" i="353"/>
  <c r="S11" i="353"/>
  <c r="B12" i="353"/>
  <c r="B13" i="353" s="1"/>
  <c r="B14" i="353" s="1"/>
  <c r="B15" i="353" s="1"/>
  <c r="B16" i="353" s="1"/>
  <c r="B17" i="353" s="1"/>
  <c r="B18" i="353" s="1"/>
  <c r="B19" i="353" s="1"/>
  <c r="B20" i="353" s="1"/>
  <c r="B21" i="353" s="1"/>
  <c r="B22" i="353" s="1"/>
  <c r="B23" i="353" s="1"/>
  <c r="B24" i="353" s="1"/>
  <c r="B25" i="353" s="1"/>
  <c r="B26" i="353" s="1"/>
  <c r="B27" i="353" s="1"/>
  <c r="B28" i="353" s="1"/>
  <c r="B29" i="353" s="1"/>
  <c r="B30" i="353" s="1"/>
  <c r="B31" i="353" s="1"/>
  <c r="B32" i="353" s="1"/>
  <c r="B33" i="353" s="1"/>
  <c r="B34" i="353" s="1"/>
  <c r="B35" i="353" s="1"/>
  <c r="B36" i="353" s="1"/>
  <c r="B37" i="353" s="1"/>
  <c r="B38" i="353" s="1"/>
  <c r="B39" i="353" s="1"/>
  <c r="B40" i="353" s="1"/>
  <c r="B41" i="353" s="1"/>
  <c r="B42" i="353" s="1"/>
  <c r="B43" i="353" s="1"/>
  <c r="B44" i="353" s="1"/>
  <c r="B45" i="353" s="1"/>
  <c r="B46" i="353" s="1"/>
  <c r="B47" i="353" s="1"/>
  <c r="B48" i="353" s="1"/>
  <c r="B49" i="353" s="1"/>
  <c r="B50" i="353" s="1"/>
  <c r="B51" i="353" s="1"/>
  <c r="B52" i="353" s="1"/>
  <c r="B53" i="353" s="1"/>
  <c r="B54" i="353" s="1"/>
  <c r="B55" i="353" s="1"/>
  <c r="B56" i="353" s="1"/>
  <c r="B57" i="353" s="1"/>
  <c r="B58" i="353" s="1"/>
  <c r="B59" i="353" s="1"/>
  <c r="B60" i="353" s="1"/>
  <c r="B61" i="353" s="1"/>
  <c r="B62" i="353" s="1"/>
  <c r="B63" i="353" s="1"/>
  <c r="B64" i="353" s="1"/>
  <c r="B65" i="353" s="1"/>
  <c r="B66" i="353" s="1"/>
  <c r="B67" i="353" s="1"/>
  <c r="B68" i="353" s="1"/>
  <c r="B69" i="353" s="1"/>
  <c r="B70" i="353" s="1"/>
  <c r="B71" i="353" s="1"/>
  <c r="B72" i="353" s="1"/>
  <c r="B73" i="353" s="1"/>
  <c r="B74" i="353" s="1"/>
  <c r="B75" i="353" s="1"/>
  <c r="B76" i="353" s="1"/>
  <c r="B77" i="353" s="1"/>
  <c r="B78" i="353" s="1"/>
  <c r="B79" i="353" s="1"/>
  <c r="O12" i="353"/>
  <c r="P12" i="353"/>
  <c r="Q12" i="353"/>
  <c r="R12" i="353"/>
  <c r="S12" i="353"/>
  <c r="R13" i="353"/>
  <c r="S13" i="353"/>
  <c r="S82" i="353" s="1"/>
  <c r="O14" i="353"/>
  <c r="P14" i="353"/>
  <c r="Q14" i="353"/>
  <c r="R14" i="353"/>
  <c r="S14" i="353"/>
  <c r="O15" i="353"/>
  <c r="P15" i="353"/>
  <c r="Q15" i="353"/>
  <c r="R15" i="353"/>
  <c r="S15" i="353"/>
  <c r="O16" i="353"/>
  <c r="P16" i="353"/>
  <c r="Q16" i="353"/>
  <c r="R16" i="353"/>
  <c r="R95" i="353" s="1"/>
  <c r="S16" i="353"/>
  <c r="O17" i="353"/>
  <c r="P17" i="353"/>
  <c r="Q17" i="353"/>
  <c r="R17" i="353"/>
  <c r="S17" i="353"/>
  <c r="O18" i="353"/>
  <c r="P18" i="353"/>
  <c r="Q18" i="353"/>
  <c r="R18" i="353"/>
  <c r="S18" i="353"/>
  <c r="S19" i="353"/>
  <c r="R76" i="353"/>
  <c r="S76" i="353"/>
  <c r="R81" i="353"/>
  <c r="S81" i="353"/>
  <c r="K85" i="353"/>
  <c r="L85" i="353" s="1"/>
  <c r="L87" i="353"/>
  <c r="L86" i="353" s="1"/>
  <c r="K88" i="353"/>
  <c r="L88" i="353"/>
  <c r="K89" i="353"/>
  <c r="L89" i="353"/>
  <c r="K90" i="353"/>
  <c r="L90" i="353"/>
  <c r="K91" i="353"/>
  <c r="L91" i="353"/>
  <c r="K92" i="353"/>
  <c r="L92" i="353"/>
  <c r="K93" i="353"/>
  <c r="L93" i="353"/>
  <c r="K94" i="353"/>
  <c r="L94" i="353"/>
  <c r="R94" i="353"/>
  <c r="S94" i="353"/>
  <c r="K95" i="353"/>
  <c r="L95" i="353"/>
  <c r="L5" i="352"/>
  <c r="O11" i="352"/>
  <c r="P11" i="352"/>
  <c r="Q11" i="352"/>
  <c r="R11" i="352"/>
  <c r="S11" i="352"/>
  <c r="B12" i="352"/>
  <c r="R12" i="352"/>
  <c r="R83" i="352" s="1"/>
  <c r="S12" i="352"/>
  <c r="B13" i="352"/>
  <c r="B14" i="352" s="1"/>
  <c r="B15" i="352" s="1"/>
  <c r="B16" i="352" s="1"/>
  <c r="B17" i="352" s="1"/>
  <c r="B18" i="352" s="1"/>
  <c r="B19" i="352" s="1"/>
  <c r="B20" i="352" s="1"/>
  <c r="B21" i="352" s="1"/>
  <c r="B22" i="352" s="1"/>
  <c r="B23" i="352" s="1"/>
  <c r="B24" i="352" s="1"/>
  <c r="B25" i="352" s="1"/>
  <c r="B26" i="352" s="1"/>
  <c r="B27" i="352" s="1"/>
  <c r="B28" i="352" s="1"/>
  <c r="B29" i="352" s="1"/>
  <c r="B30" i="352" s="1"/>
  <c r="B31" i="352" s="1"/>
  <c r="B32" i="352" s="1"/>
  <c r="B33" i="352" s="1"/>
  <c r="B34" i="352" s="1"/>
  <c r="B35" i="352" s="1"/>
  <c r="B36" i="352" s="1"/>
  <c r="B37" i="352" s="1"/>
  <c r="B38" i="352" s="1"/>
  <c r="B39" i="352" s="1"/>
  <c r="B40" i="352" s="1"/>
  <c r="B41" i="352" s="1"/>
  <c r="B42" i="352" s="1"/>
  <c r="B43" i="352" s="1"/>
  <c r="B44" i="352" s="1"/>
  <c r="B45" i="352" s="1"/>
  <c r="B46" i="352" s="1"/>
  <c r="B47" i="352" s="1"/>
  <c r="B48" i="352" s="1"/>
  <c r="B49" i="352" s="1"/>
  <c r="B50" i="352" s="1"/>
  <c r="B51" i="352" s="1"/>
  <c r="B52" i="352" s="1"/>
  <c r="B53" i="352" s="1"/>
  <c r="B54" i="352" s="1"/>
  <c r="B55" i="352" s="1"/>
  <c r="B56" i="352" s="1"/>
  <c r="B57" i="352" s="1"/>
  <c r="B58" i="352" s="1"/>
  <c r="B59" i="352" s="1"/>
  <c r="B60" i="352" s="1"/>
  <c r="B61" i="352" s="1"/>
  <c r="B62" i="352" s="1"/>
  <c r="B63" i="352" s="1"/>
  <c r="B64" i="352" s="1"/>
  <c r="B65" i="352" s="1"/>
  <c r="B66" i="352" s="1"/>
  <c r="B67" i="352" s="1"/>
  <c r="B68" i="352" s="1"/>
  <c r="B69" i="352" s="1"/>
  <c r="B70" i="352" s="1"/>
  <c r="B71" i="352" s="1"/>
  <c r="B72" i="352" s="1"/>
  <c r="B73" i="352" s="1"/>
  <c r="B74" i="352" s="1"/>
  <c r="B75" i="352" s="1"/>
  <c r="B76" i="352" s="1"/>
  <c r="B77" i="352" s="1"/>
  <c r="B78" i="352" s="1"/>
  <c r="B79" i="352" s="1"/>
  <c r="B80" i="352" s="1"/>
  <c r="O13" i="352"/>
  <c r="P13" i="352"/>
  <c r="Q13" i="352"/>
  <c r="R13" i="352"/>
  <c r="S13" i="352"/>
  <c r="O14" i="352"/>
  <c r="P14" i="352"/>
  <c r="Q14" i="352"/>
  <c r="R14" i="352"/>
  <c r="S14" i="352"/>
  <c r="O15" i="352"/>
  <c r="P15" i="352"/>
  <c r="Q15" i="352"/>
  <c r="R15" i="352"/>
  <c r="S15" i="352"/>
  <c r="L88" i="352" s="1"/>
  <c r="L87" i="352" s="1"/>
  <c r="O16" i="352"/>
  <c r="P16" i="352"/>
  <c r="Q16" i="352"/>
  <c r="R16" i="352"/>
  <c r="S16" i="352"/>
  <c r="O17" i="352"/>
  <c r="P17" i="352"/>
  <c r="Q17" i="352"/>
  <c r="R17" i="352"/>
  <c r="S17" i="352"/>
  <c r="O18" i="352"/>
  <c r="P18" i="352"/>
  <c r="Q18" i="352"/>
  <c r="R18" i="352"/>
  <c r="S18" i="352"/>
  <c r="S19" i="352"/>
  <c r="R38" i="352"/>
  <c r="S38" i="352"/>
  <c r="R77" i="352"/>
  <c r="S77" i="352"/>
  <c r="R82" i="352"/>
  <c r="S82" i="352"/>
  <c r="K86" i="352"/>
  <c r="L86" i="352"/>
  <c r="K88" i="352"/>
  <c r="K87" i="352" s="1"/>
  <c r="K89" i="352"/>
  <c r="L89" i="352"/>
  <c r="K90" i="352"/>
  <c r="L90" i="352"/>
  <c r="K91" i="352"/>
  <c r="L91" i="352"/>
  <c r="K92" i="352"/>
  <c r="L92" i="352"/>
  <c r="K93" i="352"/>
  <c r="L93" i="352"/>
  <c r="K94" i="352"/>
  <c r="L94" i="352"/>
  <c r="K95" i="352"/>
  <c r="L95" i="352"/>
  <c r="R95" i="352"/>
  <c r="S95" i="352"/>
  <c r="K96" i="352"/>
  <c r="L96" i="352"/>
  <c r="L5" i="351"/>
  <c r="O11" i="351"/>
  <c r="P11" i="351"/>
  <c r="Q11" i="351"/>
  <c r="R11" i="351"/>
  <c r="S11" i="351"/>
  <c r="B12" i="351"/>
  <c r="R12" i="351"/>
  <c r="K80" i="351" s="1"/>
  <c r="K79" i="351" s="1"/>
  <c r="S12" i="351"/>
  <c r="L80" i="351" s="1"/>
  <c r="L79" i="351" s="1"/>
  <c r="B13" i="351"/>
  <c r="O13" i="351"/>
  <c r="P13" i="351"/>
  <c r="Q13" i="351"/>
  <c r="R13" i="351"/>
  <c r="S13" i="351"/>
  <c r="B14" i="351"/>
  <c r="B15" i="351" s="1"/>
  <c r="B16" i="351" s="1"/>
  <c r="B17" i="351" s="1"/>
  <c r="B18" i="351" s="1"/>
  <c r="B19" i="351" s="1"/>
  <c r="B20" i="351" s="1"/>
  <c r="B21" i="351" s="1"/>
  <c r="B22" i="351" s="1"/>
  <c r="B23" i="351" s="1"/>
  <c r="B24" i="351" s="1"/>
  <c r="B25" i="351" s="1"/>
  <c r="B26" i="351" s="1"/>
  <c r="B27" i="351" s="1"/>
  <c r="B28" i="351" s="1"/>
  <c r="B29" i="351" s="1"/>
  <c r="B30" i="351" s="1"/>
  <c r="B31" i="351" s="1"/>
  <c r="B32" i="351" s="1"/>
  <c r="B33" i="351" s="1"/>
  <c r="B34" i="351" s="1"/>
  <c r="B35" i="351" s="1"/>
  <c r="B36" i="351" s="1"/>
  <c r="B37" i="351" s="1"/>
  <c r="B38" i="351" s="1"/>
  <c r="B39" i="351" s="1"/>
  <c r="B40" i="351" s="1"/>
  <c r="B41" i="351" s="1"/>
  <c r="B42" i="351" s="1"/>
  <c r="B43" i="351" s="1"/>
  <c r="B44" i="351" s="1"/>
  <c r="B45" i="351" s="1"/>
  <c r="B46" i="351" s="1"/>
  <c r="B47" i="351" s="1"/>
  <c r="B48" i="351" s="1"/>
  <c r="B49" i="351" s="1"/>
  <c r="B50" i="351" s="1"/>
  <c r="B51" i="351" s="1"/>
  <c r="B52" i="351" s="1"/>
  <c r="B53" i="351" s="1"/>
  <c r="B54" i="351" s="1"/>
  <c r="B55" i="351" s="1"/>
  <c r="B56" i="351" s="1"/>
  <c r="B57" i="351" s="1"/>
  <c r="B58" i="351" s="1"/>
  <c r="B59" i="351" s="1"/>
  <c r="B60" i="351" s="1"/>
  <c r="B61" i="351" s="1"/>
  <c r="B62" i="351" s="1"/>
  <c r="B63" i="351" s="1"/>
  <c r="B64" i="351" s="1"/>
  <c r="B65" i="351" s="1"/>
  <c r="B66" i="351" s="1"/>
  <c r="B67" i="351" s="1"/>
  <c r="B68" i="351" s="1"/>
  <c r="B69" i="351" s="1"/>
  <c r="B70" i="351" s="1"/>
  <c r="B71" i="351" s="1"/>
  <c r="B72" i="351" s="1"/>
  <c r="O14" i="351"/>
  <c r="P14" i="351"/>
  <c r="Q14" i="351"/>
  <c r="R14" i="351"/>
  <c r="S14" i="351"/>
  <c r="O15" i="351"/>
  <c r="P15" i="351"/>
  <c r="Q15" i="351"/>
  <c r="R15" i="351"/>
  <c r="S15" i="351"/>
  <c r="O16" i="351"/>
  <c r="P16" i="351"/>
  <c r="Q16" i="351"/>
  <c r="R16" i="351"/>
  <c r="S16" i="351"/>
  <c r="S17" i="351"/>
  <c r="R69" i="351"/>
  <c r="S69" i="351"/>
  <c r="R74" i="351"/>
  <c r="S74" i="351"/>
  <c r="K78" i="351"/>
  <c r="L78" i="351" s="1"/>
  <c r="K81" i="351"/>
  <c r="L81" i="351"/>
  <c r="K82" i="351"/>
  <c r="L82" i="351"/>
  <c r="K84" i="351"/>
  <c r="L84" i="351"/>
  <c r="K85" i="351"/>
  <c r="L85" i="351"/>
  <c r="K86" i="351"/>
  <c r="L86" i="351"/>
  <c r="K87" i="351"/>
  <c r="L87" i="351"/>
  <c r="R87" i="351"/>
  <c r="S87" i="351"/>
  <c r="K88" i="351"/>
  <c r="L88" i="351"/>
  <c r="L5" i="350"/>
  <c r="O11" i="350"/>
  <c r="P11" i="350"/>
  <c r="Q11" i="350"/>
  <c r="R11" i="350"/>
  <c r="S11" i="350"/>
  <c r="L75" i="350" s="1"/>
  <c r="L74" i="350" s="1"/>
  <c r="B12" i="350"/>
  <c r="O12" i="350"/>
  <c r="P12" i="350"/>
  <c r="Q12" i="350"/>
  <c r="R12" i="350"/>
  <c r="S12" i="350"/>
  <c r="B13" i="350"/>
  <c r="R13" i="350"/>
  <c r="K75" i="350" s="1"/>
  <c r="K74" i="350" s="1"/>
  <c r="S13" i="350"/>
  <c r="B14" i="350"/>
  <c r="B15" i="350" s="1"/>
  <c r="B16" i="350" s="1"/>
  <c r="B17" i="350" s="1"/>
  <c r="B18" i="350" s="1"/>
  <c r="B19" i="350" s="1"/>
  <c r="B20" i="350" s="1"/>
  <c r="B21" i="350" s="1"/>
  <c r="B22" i="350" s="1"/>
  <c r="B23" i="350" s="1"/>
  <c r="B24" i="350" s="1"/>
  <c r="B25" i="350" s="1"/>
  <c r="B26" i="350" s="1"/>
  <c r="B27" i="350" s="1"/>
  <c r="B28" i="350" s="1"/>
  <c r="B29" i="350" s="1"/>
  <c r="B30" i="350" s="1"/>
  <c r="B31" i="350" s="1"/>
  <c r="B32" i="350" s="1"/>
  <c r="B33" i="350" s="1"/>
  <c r="B34" i="350" s="1"/>
  <c r="B35" i="350" s="1"/>
  <c r="B36" i="350" s="1"/>
  <c r="B37" i="350" s="1"/>
  <c r="B38" i="350" s="1"/>
  <c r="B39" i="350" s="1"/>
  <c r="B40" i="350" s="1"/>
  <c r="B41" i="350" s="1"/>
  <c r="B42" i="350" s="1"/>
  <c r="B43" i="350" s="1"/>
  <c r="B44" i="350" s="1"/>
  <c r="B45" i="350" s="1"/>
  <c r="B46" i="350" s="1"/>
  <c r="B47" i="350" s="1"/>
  <c r="B48" i="350" s="1"/>
  <c r="B49" i="350" s="1"/>
  <c r="B50" i="350" s="1"/>
  <c r="B51" i="350" s="1"/>
  <c r="B52" i="350" s="1"/>
  <c r="B53" i="350" s="1"/>
  <c r="B54" i="350" s="1"/>
  <c r="B55" i="350" s="1"/>
  <c r="B56" i="350" s="1"/>
  <c r="B57" i="350" s="1"/>
  <c r="B58" i="350" s="1"/>
  <c r="B59" i="350" s="1"/>
  <c r="B60" i="350" s="1"/>
  <c r="B61" i="350" s="1"/>
  <c r="B62" i="350" s="1"/>
  <c r="B63" i="350" s="1"/>
  <c r="B64" i="350" s="1"/>
  <c r="B65" i="350" s="1"/>
  <c r="B66" i="350" s="1"/>
  <c r="B67" i="350" s="1"/>
  <c r="O14" i="350"/>
  <c r="P14" i="350"/>
  <c r="Q14" i="350"/>
  <c r="R14" i="350"/>
  <c r="S14" i="350"/>
  <c r="O15" i="350"/>
  <c r="P15" i="350"/>
  <c r="Q15" i="350"/>
  <c r="R15" i="350"/>
  <c r="S15" i="350"/>
  <c r="S16" i="350"/>
  <c r="R64" i="350"/>
  <c r="S64" i="350"/>
  <c r="R69" i="350"/>
  <c r="S69" i="350"/>
  <c r="S70" i="350"/>
  <c r="K73" i="350"/>
  <c r="L73" i="350"/>
  <c r="K76" i="350"/>
  <c r="L76" i="350"/>
  <c r="K77" i="350"/>
  <c r="L77" i="350"/>
  <c r="K78" i="350"/>
  <c r="L78" i="350"/>
  <c r="K79" i="350"/>
  <c r="L79" i="350"/>
  <c r="K80" i="350"/>
  <c r="L80" i="350"/>
  <c r="K81" i="350"/>
  <c r="L81" i="350"/>
  <c r="K82" i="350"/>
  <c r="L82" i="350"/>
  <c r="R82" i="350"/>
  <c r="S82" i="350"/>
  <c r="K83" i="350"/>
  <c r="L83" i="350"/>
  <c r="S83" i="350"/>
  <c r="L5" i="349"/>
  <c r="O11" i="349"/>
  <c r="P11" i="349"/>
  <c r="Q11" i="349"/>
  <c r="R11" i="349"/>
  <c r="S11" i="349"/>
  <c r="B12" i="349"/>
  <c r="B13" i="349" s="1"/>
  <c r="B14" i="349" s="1"/>
  <c r="B15" i="349" s="1"/>
  <c r="B16" i="349" s="1"/>
  <c r="B17" i="349" s="1"/>
  <c r="B18" i="349" s="1"/>
  <c r="B19" i="349" s="1"/>
  <c r="B20" i="349" s="1"/>
  <c r="B21" i="349" s="1"/>
  <c r="B22" i="349" s="1"/>
  <c r="B23" i="349" s="1"/>
  <c r="B24" i="349" s="1"/>
  <c r="B25" i="349" s="1"/>
  <c r="B26" i="349" s="1"/>
  <c r="B27" i="349" s="1"/>
  <c r="B28" i="349" s="1"/>
  <c r="B29" i="349" s="1"/>
  <c r="B30" i="349" s="1"/>
  <c r="B31" i="349" s="1"/>
  <c r="B32" i="349" s="1"/>
  <c r="B33" i="349" s="1"/>
  <c r="B34" i="349" s="1"/>
  <c r="B35" i="349" s="1"/>
  <c r="B36" i="349" s="1"/>
  <c r="B37" i="349" s="1"/>
  <c r="B38" i="349" s="1"/>
  <c r="B39" i="349" s="1"/>
  <c r="B40" i="349" s="1"/>
  <c r="B41" i="349" s="1"/>
  <c r="B42" i="349" s="1"/>
  <c r="B43" i="349" s="1"/>
  <c r="B44" i="349" s="1"/>
  <c r="B45" i="349" s="1"/>
  <c r="B46" i="349" s="1"/>
  <c r="B47" i="349" s="1"/>
  <c r="B48" i="349" s="1"/>
  <c r="B49" i="349" s="1"/>
  <c r="B50" i="349" s="1"/>
  <c r="B51" i="349" s="1"/>
  <c r="B52" i="349" s="1"/>
  <c r="B53" i="349" s="1"/>
  <c r="B54" i="349" s="1"/>
  <c r="B55" i="349" s="1"/>
  <c r="B56" i="349" s="1"/>
  <c r="B57" i="349" s="1"/>
  <c r="B58" i="349" s="1"/>
  <c r="B59" i="349" s="1"/>
  <c r="B60" i="349" s="1"/>
  <c r="B61" i="349" s="1"/>
  <c r="B62" i="349" s="1"/>
  <c r="B63" i="349" s="1"/>
  <c r="B64" i="349" s="1"/>
  <c r="B65" i="349" s="1"/>
  <c r="B66" i="349" s="1"/>
  <c r="B67" i="349" s="1"/>
  <c r="O12" i="349"/>
  <c r="P12" i="349"/>
  <c r="Q12" i="349"/>
  <c r="R12" i="349"/>
  <c r="K75" i="349" s="1"/>
  <c r="K74" i="349" s="1"/>
  <c r="S12" i="349"/>
  <c r="O13" i="349"/>
  <c r="P13" i="349"/>
  <c r="Q13" i="349"/>
  <c r="R13" i="349"/>
  <c r="S13" i="349"/>
  <c r="O14" i="349"/>
  <c r="P14" i="349"/>
  <c r="Q14" i="349"/>
  <c r="R14" i="349"/>
  <c r="R83" i="349" s="1"/>
  <c r="S14" i="349"/>
  <c r="S83" i="349" s="1"/>
  <c r="O15" i="349"/>
  <c r="P15" i="349"/>
  <c r="Q15" i="349"/>
  <c r="R15" i="349"/>
  <c r="S15" i="349"/>
  <c r="O16" i="349"/>
  <c r="P16" i="349"/>
  <c r="Q16" i="349"/>
  <c r="R16" i="349"/>
  <c r="S16" i="349"/>
  <c r="S17" i="349"/>
  <c r="R38" i="349"/>
  <c r="S38" i="349"/>
  <c r="R64" i="349"/>
  <c r="S64" i="349"/>
  <c r="R69" i="349"/>
  <c r="S69" i="349"/>
  <c r="S70" i="349"/>
  <c r="K73" i="349"/>
  <c r="L73" i="349" s="1"/>
  <c r="K76" i="349"/>
  <c r="L76" i="349"/>
  <c r="K77" i="349"/>
  <c r="L77" i="349"/>
  <c r="K78" i="349"/>
  <c r="L78" i="349"/>
  <c r="K79" i="349"/>
  <c r="L79" i="349"/>
  <c r="K80" i="349"/>
  <c r="L80" i="349"/>
  <c r="K81" i="349"/>
  <c r="L81" i="349"/>
  <c r="K82" i="349"/>
  <c r="L82" i="349"/>
  <c r="R82" i="349"/>
  <c r="S82" i="349"/>
  <c r="K83" i="349"/>
  <c r="L83" i="349"/>
  <c r="L5" i="348"/>
  <c r="O11" i="348"/>
  <c r="P11" i="348"/>
  <c r="Q11" i="348"/>
  <c r="R11" i="348"/>
  <c r="S11" i="348"/>
  <c r="S71" i="348" s="1"/>
  <c r="B12" i="348"/>
  <c r="O12" i="348"/>
  <c r="P12" i="348"/>
  <c r="Q12" i="348"/>
  <c r="R12" i="348"/>
  <c r="S12" i="348"/>
  <c r="B13" i="348"/>
  <c r="B14" i="348" s="1"/>
  <c r="B15" i="348" s="1"/>
  <c r="B16" i="348" s="1"/>
  <c r="B17" i="348" s="1"/>
  <c r="B18" i="348" s="1"/>
  <c r="B19" i="348" s="1"/>
  <c r="B20" i="348" s="1"/>
  <c r="B21" i="348" s="1"/>
  <c r="B22" i="348" s="1"/>
  <c r="B23" i="348" s="1"/>
  <c r="B24" i="348" s="1"/>
  <c r="B25" i="348" s="1"/>
  <c r="B26" i="348" s="1"/>
  <c r="B27" i="348" s="1"/>
  <c r="B28" i="348" s="1"/>
  <c r="B29" i="348" s="1"/>
  <c r="B30" i="348" s="1"/>
  <c r="B31" i="348" s="1"/>
  <c r="B32" i="348" s="1"/>
  <c r="B33" i="348" s="1"/>
  <c r="B34" i="348" s="1"/>
  <c r="B35" i="348" s="1"/>
  <c r="B36" i="348" s="1"/>
  <c r="B37" i="348" s="1"/>
  <c r="B38" i="348" s="1"/>
  <c r="B39" i="348" s="1"/>
  <c r="B40" i="348" s="1"/>
  <c r="B41" i="348" s="1"/>
  <c r="B42" i="348" s="1"/>
  <c r="B43" i="348" s="1"/>
  <c r="B44" i="348" s="1"/>
  <c r="B45" i="348" s="1"/>
  <c r="B46" i="348" s="1"/>
  <c r="B47" i="348" s="1"/>
  <c r="B48" i="348" s="1"/>
  <c r="B49" i="348" s="1"/>
  <c r="B50" i="348" s="1"/>
  <c r="B51" i="348" s="1"/>
  <c r="B52" i="348" s="1"/>
  <c r="B53" i="348" s="1"/>
  <c r="B54" i="348" s="1"/>
  <c r="B55" i="348" s="1"/>
  <c r="B56" i="348" s="1"/>
  <c r="B57" i="348" s="1"/>
  <c r="B58" i="348" s="1"/>
  <c r="B59" i="348" s="1"/>
  <c r="B60" i="348" s="1"/>
  <c r="B61" i="348" s="1"/>
  <c r="B62" i="348" s="1"/>
  <c r="B63" i="348" s="1"/>
  <c r="B64" i="348" s="1"/>
  <c r="B65" i="348" s="1"/>
  <c r="B66" i="348" s="1"/>
  <c r="B67" i="348" s="1"/>
  <c r="B68" i="348" s="1"/>
  <c r="O13" i="348"/>
  <c r="P13" i="348"/>
  <c r="Q13" i="348"/>
  <c r="R13" i="348"/>
  <c r="R84" i="348" s="1"/>
  <c r="S13" i="348"/>
  <c r="S14" i="348"/>
  <c r="R39" i="348"/>
  <c r="R65" i="348"/>
  <c r="S65" i="348"/>
  <c r="R70" i="348"/>
  <c r="S70" i="348"/>
  <c r="R71" i="348"/>
  <c r="K74" i="348"/>
  <c r="L74" i="348" s="1"/>
  <c r="L76" i="348"/>
  <c r="L75" i="348" s="1"/>
  <c r="K77" i="348"/>
  <c r="L77" i="348"/>
  <c r="K78" i="348"/>
  <c r="L78" i="348"/>
  <c r="K79" i="348"/>
  <c r="L79" i="348"/>
  <c r="K80" i="348"/>
  <c r="L80" i="348"/>
  <c r="K81" i="348"/>
  <c r="L81" i="348"/>
  <c r="K82" i="348"/>
  <c r="L82" i="348"/>
  <c r="K83" i="348"/>
  <c r="L83" i="348"/>
  <c r="R83" i="348"/>
  <c r="S83" i="348"/>
  <c r="K84" i="348"/>
  <c r="L84" i="348"/>
  <c r="L5" i="347"/>
  <c r="O11" i="347"/>
  <c r="P11" i="347"/>
  <c r="Q11" i="347"/>
  <c r="R11" i="347"/>
  <c r="K66" i="347" s="1"/>
  <c r="K65" i="347" s="1"/>
  <c r="S11" i="347"/>
  <c r="S74" i="347" s="1"/>
  <c r="B12" i="347"/>
  <c r="O12" i="347"/>
  <c r="P12" i="347"/>
  <c r="Q12" i="347"/>
  <c r="R12" i="347"/>
  <c r="S12" i="347"/>
  <c r="B13" i="347"/>
  <c r="B14" i="347" s="1"/>
  <c r="B15" i="347" s="1"/>
  <c r="B16" i="347" s="1"/>
  <c r="B17" i="347" s="1"/>
  <c r="B18" i="347" s="1"/>
  <c r="B19" i="347" s="1"/>
  <c r="B20" i="347" s="1"/>
  <c r="B21" i="347" s="1"/>
  <c r="B22" i="347" s="1"/>
  <c r="B23" i="347" s="1"/>
  <c r="B24" i="347" s="1"/>
  <c r="B25" i="347" s="1"/>
  <c r="B26" i="347" s="1"/>
  <c r="B27" i="347" s="1"/>
  <c r="B28" i="347" s="1"/>
  <c r="B29" i="347" s="1"/>
  <c r="B30" i="347" s="1"/>
  <c r="B31" i="347" s="1"/>
  <c r="B32" i="347" s="1"/>
  <c r="B33" i="347" s="1"/>
  <c r="B34" i="347" s="1"/>
  <c r="B35" i="347" s="1"/>
  <c r="B36" i="347" s="1"/>
  <c r="B37" i="347" s="1"/>
  <c r="B38" i="347" s="1"/>
  <c r="B39" i="347" s="1"/>
  <c r="B40" i="347" s="1"/>
  <c r="B41" i="347" s="1"/>
  <c r="B42" i="347" s="1"/>
  <c r="B43" i="347" s="1"/>
  <c r="B44" i="347" s="1"/>
  <c r="B45" i="347" s="1"/>
  <c r="B46" i="347" s="1"/>
  <c r="B47" i="347" s="1"/>
  <c r="B48" i="347" s="1"/>
  <c r="B49" i="347" s="1"/>
  <c r="B50" i="347" s="1"/>
  <c r="B51" i="347" s="1"/>
  <c r="B52" i="347" s="1"/>
  <c r="B53" i="347" s="1"/>
  <c r="B54" i="347" s="1"/>
  <c r="B55" i="347" s="1"/>
  <c r="B56" i="347" s="1"/>
  <c r="B57" i="347" s="1"/>
  <c r="B58" i="347" s="1"/>
  <c r="O13" i="347"/>
  <c r="P13" i="347"/>
  <c r="Q13" i="347"/>
  <c r="R13" i="347"/>
  <c r="S13" i="347"/>
  <c r="O14" i="347"/>
  <c r="P14" i="347"/>
  <c r="Q14" i="347"/>
  <c r="R14" i="347"/>
  <c r="S14" i="347"/>
  <c r="S15" i="347"/>
  <c r="R33" i="347"/>
  <c r="S33" i="347"/>
  <c r="R55" i="347"/>
  <c r="S55" i="347"/>
  <c r="R60" i="347"/>
  <c r="S60" i="347"/>
  <c r="K64" i="347"/>
  <c r="L64" i="347" s="1"/>
  <c r="K67" i="347"/>
  <c r="L67" i="347"/>
  <c r="K68" i="347"/>
  <c r="L68" i="347"/>
  <c r="K69" i="347"/>
  <c r="L69" i="347"/>
  <c r="K70" i="347"/>
  <c r="L70" i="347"/>
  <c r="K72" i="347"/>
  <c r="L72" i="347"/>
  <c r="K73" i="347"/>
  <c r="L73" i="347"/>
  <c r="R73" i="347"/>
  <c r="S73" i="347"/>
  <c r="K74" i="347"/>
  <c r="L74" i="347"/>
  <c r="L5" i="346"/>
  <c r="O11" i="346"/>
  <c r="P11" i="346"/>
  <c r="Q11" i="346"/>
  <c r="R11" i="346"/>
  <c r="S11" i="346"/>
  <c r="B12" i="346"/>
  <c r="O12" i="346"/>
  <c r="P12" i="346"/>
  <c r="Q12" i="346"/>
  <c r="R12" i="346"/>
  <c r="R70" i="346" s="1"/>
  <c r="S12" i="346"/>
  <c r="S70" i="346" s="1"/>
  <c r="B13" i="346"/>
  <c r="O13" i="346"/>
  <c r="P13" i="346"/>
  <c r="Q13" i="346"/>
  <c r="R13" i="346"/>
  <c r="S13" i="346"/>
  <c r="B14" i="346"/>
  <c r="B15" i="346" s="1"/>
  <c r="B16" i="346" s="1"/>
  <c r="B17" i="346" s="1"/>
  <c r="B18" i="346" s="1"/>
  <c r="B19" i="346" s="1"/>
  <c r="B20" i="346" s="1"/>
  <c r="B21" i="346" s="1"/>
  <c r="B22" i="346" s="1"/>
  <c r="B23" i="346" s="1"/>
  <c r="B24" i="346" s="1"/>
  <c r="B25" i="346" s="1"/>
  <c r="B26" i="346" s="1"/>
  <c r="B27" i="346" s="1"/>
  <c r="B28" i="346" s="1"/>
  <c r="B29" i="346" s="1"/>
  <c r="B30" i="346" s="1"/>
  <c r="B31" i="346" s="1"/>
  <c r="B32" i="346" s="1"/>
  <c r="B33" i="346" s="1"/>
  <c r="B34" i="346" s="1"/>
  <c r="B35" i="346" s="1"/>
  <c r="B36" i="346" s="1"/>
  <c r="B37" i="346" s="1"/>
  <c r="B38" i="346" s="1"/>
  <c r="B39" i="346" s="1"/>
  <c r="B40" i="346" s="1"/>
  <c r="B41" i="346" s="1"/>
  <c r="B42" i="346" s="1"/>
  <c r="B43" i="346" s="1"/>
  <c r="B44" i="346" s="1"/>
  <c r="B45" i="346" s="1"/>
  <c r="B46" i="346" s="1"/>
  <c r="B47" i="346" s="1"/>
  <c r="B48" i="346" s="1"/>
  <c r="B49" i="346" s="1"/>
  <c r="B50" i="346" s="1"/>
  <c r="B51" i="346" s="1"/>
  <c r="B52" i="346" s="1"/>
  <c r="B53" i="346" s="1"/>
  <c r="B54" i="346" s="1"/>
  <c r="S14" i="346"/>
  <c r="R33" i="346"/>
  <c r="S33" i="346"/>
  <c r="R51" i="346"/>
  <c r="S51" i="346"/>
  <c r="R56" i="346"/>
  <c r="S56" i="346"/>
  <c r="K60" i="346"/>
  <c r="L60" i="346"/>
  <c r="K63" i="346"/>
  <c r="L63" i="346"/>
  <c r="K64" i="346"/>
  <c r="L64" i="346"/>
  <c r="K65" i="346"/>
  <c r="L65" i="346"/>
  <c r="K66" i="346"/>
  <c r="L66" i="346"/>
  <c r="K67" i="346"/>
  <c r="L67" i="346"/>
  <c r="K68" i="346"/>
  <c r="L68" i="346"/>
  <c r="K69" i="346"/>
  <c r="L69" i="346"/>
  <c r="R69" i="346"/>
  <c r="S69" i="346"/>
  <c r="K70" i="346"/>
  <c r="L70" i="346"/>
  <c r="R42" i="357" l="1"/>
  <c r="R89" i="357"/>
  <c r="S76" i="357"/>
  <c r="R76" i="357"/>
  <c r="S81" i="356"/>
  <c r="R81" i="356"/>
  <c r="S91" i="355"/>
  <c r="R91" i="355"/>
  <c r="R78" i="355"/>
  <c r="S81" i="354"/>
  <c r="R81" i="354"/>
  <c r="S41" i="354"/>
  <c r="L86" i="354"/>
  <c r="L85" i="354" s="1"/>
  <c r="R41" i="354"/>
  <c r="K87" i="353"/>
  <c r="K86" i="353" s="1"/>
  <c r="S95" i="353"/>
  <c r="R82" i="353"/>
  <c r="R96" i="352"/>
  <c r="S39" i="352"/>
  <c r="S83" i="352"/>
  <c r="R39" i="352"/>
  <c r="S96" i="352"/>
  <c r="S75" i="351"/>
  <c r="R88" i="351"/>
  <c r="R75" i="351"/>
  <c r="S88" i="351"/>
  <c r="R83" i="350"/>
  <c r="R70" i="350"/>
  <c r="L75" i="349"/>
  <c r="L74" i="349" s="1"/>
  <c r="R70" i="349"/>
  <c r="K76" i="348"/>
  <c r="K75" i="348" s="1"/>
  <c r="S39" i="348"/>
  <c r="S84" i="348"/>
  <c r="S61" i="347"/>
  <c r="R74" i="347"/>
  <c r="R61" i="347"/>
  <c r="L66" i="347"/>
  <c r="L65" i="347" s="1"/>
  <c r="S57" i="346"/>
  <c r="K62" i="346"/>
  <c r="K61" i="346" s="1"/>
  <c r="L62" i="346"/>
  <c r="L61" i="346" s="1"/>
  <c r="R57" i="346"/>
  <c r="L56" i="345" l="1"/>
  <c r="K56" i="345"/>
  <c r="S55" i="345"/>
  <c r="R55" i="345"/>
  <c r="L55" i="345"/>
  <c r="K55" i="345"/>
  <c r="L54" i="345"/>
  <c r="K54" i="345"/>
  <c r="L53" i="345"/>
  <c r="K53" i="345"/>
  <c r="L52" i="345"/>
  <c r="K52" i="345"/>
  <c r="L49" i="345"/>
  <c r="K49" i="345"/>
  <c r="S15" i="345"/>
  <c r="S14" i="345"/>
  <c r="R14" i="345"/>
  <c r="Q14" i="345"/>
  <c r="P14" i="345"/>
  <c r="O14" i="345"/>
  <c r="S13" i="345"/>
  <c r="R13" i="345"/>
  <c r="Q13" i="345"/>
  <c r="P13" i="345"/>
  <c r="O13" i="345"/>
  <c r="B13" i="345"/>
  <c r="B14" i="345" s="1"/>
  <c r="B15" i="345" s="1"/>
  <c r="B16" i="345" s="1"/>
  <c r="B17" i="345" s="1"/>
  <c r="B18" i="345" s="1"/>
  <c r="B19" i="345" s="1"/>
  <c r="B20" i="345" s="1"/>
  <c r="B21" i="345" s="1"/>
  <c r="B22" i="345" s="1"/>
  <c r="B23" i="345" s="1"/>
  <c r="B24" i="345" s="1"/>
  <c r="B25" i="345" s="1"/>
  <c r="B26" i="345" s="1"/>
  <c r="B27" i="345" s="1"/>
  <c r="B28" i="345" s="1"/>
  <c r="B29" i="345" s="1"/>
  <c r="B30" i="345" s="1"/>
  <c r="B31" i="345" s="1"/>
  <c r="B32" i="345" s="1"/>
  <c r="B33" i="345" s="1"/>
  <c r="B34" i="345" s="1"/>
  <c r="B35" i="345" s="1"/>
  <c r="B36" i="345" s="1"/>
  <c r="B37" i="345" s="1"/>
  <c r="B38" i="345" s="1"/>
  <c r="B39" i="345" s="1"/>
  <c r="B40" i="345" s="1"/>
  <c r="B41" i="345" s="1"/>
  <c r="B42" i="345" s="1"/>
  <c r="B43" i="345" s="1"/>
  <c r="B44" i="345" s="1"/>
  <c r="B45" i="345" s="1"/>
  <c r="B46" i="345" s="1"/>
  <c r="S12" i="345"/>
  <c r="R12" i="345"/>
  <c r="Q12" i="345"/>
  <c r="P12" i="345"/>
  <c r="O12" i="345"/>
  <c r="B12" i="345"/>
  <c r="S11" i="345"/>
  <c r="R11" i="345"/>
  <c r="Q11" i="345"/>
  <c r="P11" i="345"/>
  <c r="O11" i="345"/>
  <c r="L5" i="345"/>
  <c r="R56" i="345" l="1"/>
  <c r="S56" i="345"/>
  <c r="K48" i="345"/>
  <c r="K47" i="345" s="1"/>
  <c r="L48" i="345"/>
  <c r="L47" i="345" s="1"/>
  <c r="B12" i="344"/>
  <c r="B13" i="344" s="1"/>
  <c r="B14" i="344" s="1"/>
  <c r="B15" i="344" s="1"/>
  <c r="B16" i="344" s="1"/>
  <c r="B17" i="344" s="1"/>
  <c r="B18" i="344" s="1"/>
  <c r="B19" i="344" s="1"/>
  <c r="B20" i="344" s="1"/>
  <c r="B21" i="344" s="1"/>
  <c r="B22" i="344" s="1"/>
  <c r="B23" i="344" s="1"/>
  <c r="B24" i="344" s="1"/>
  <c r="B25" i="344" s="1"/>
  <c r="B26" i="344" s="1"/>
  <c r="B27" i="344" s="1"/>
  <c r="B28" i="344" s="1"/>
  <c r="B29" i="344" s="1"/>
  <c r="B30" i="344" s="1"/>
  <c r="B31" i="344" s="1"/>
  <c r="B32" i="344" s="1"/>
  <c r="B33" i="344" s="1"/>
  <c r="B34" i="344" s="1"/>
  <c r="B35" i="344" s="1"/>
  <c r="B36" i="344" s="1"/>
  <c r="B37" i="344" s="1"/>
  <c r="B38" i="344" s="1"/>
  <c r="B39" i="344" s="1"/>
  <c r="B40" i="344" s="1"/>
  <c r="B41" i="344" s="1"/>
  <c r="B42" i="344" s="1"/>
  <c r="B43" i="344" s="1"/>
  <c r="B44" i="344" s="1"/>
  <c r="B45" i="344" s="1"/>
  <c r="B46" i="344" s="1"/>
  <c r="B47" i="344" s="1"/>
  <c r="L56" i="344"/>
  <c r="K56" i="344"/>
  <c r="L57" i="344" l="1"/>
  <c r="K57" i="344"/>
  <c r="S56" i="344"/>
  <c r="R56" i="344"/>
  <c r="L55" i="344"/>
  <c r="K55" i="344"/>
  <c r="L53" i="344"/>
  <c r="K53" i="344"/>
  <c r="L50" i="344"/>
  <c r="K50" i="344"/>
  <c r="S14" i="344"/>
  <c r="S13" i="344"/>
  <c r="R13" i="344"/>
  <c r="Q13" i="344"/>
  <c r="P13" i="344"/>
  <c r="O13" i="344"/>
  <c r="S12" i="344"/>
  <c r="R12" i="344"/>
  <c r="Q12" i="344"/>
  <c r="P12" i="344"/>
  <c r="O12" i="344"/>
  <c r="S11" i="344"/>
  <c r="R11" i="344"/>
  <c r="Q11" i="344"/>
  <c r="P11" i="344"/>
  <c r="O11" i="344"/>
  <c r="L5" i="344"/>
  <c r="S57" i="344" l="1"/>
  <c r="R57" i="344"/>
  <c r="K49" i="344"/>
  <c r="K48" i="344" s="1"/>
  <c r="L49" i="344"/>
  <c r="L48" i="344" s="1"/>
</calcChain>
</file>

<file path=xl/sharedStrings.xml><?xml version="1.0" encoding="utf-8"?>
<sst xmlns="http://schemas.openxmlformats.org/spreadsheetml/2006/main" count="4273" uniqueCount="316">
  <si>
    <t>採取地点</t>
  </si>
  <si>
    <t>採取年月日</t>
  </si>
  <si>
    <t>採取時刻</t>
  </si>
  <si>
    <t>全水深</t>
  </si>
  <si>
    <t>(ｍ)</t>
  </si>
  <si>
    <t>採取水深</t>
  </si>
  <si>
    <t>採水量</t>
  </si>
  <si>
    <t>(ml)</t>
  </si>
  <si>
    <t>№</t>
  </si>
  <si>
    <t>門</t>
  </si>
  <si>
    <t>綱</t>
  </si>
  <si>
    <t>出現種名</t>
  </si>
  <si>
    <t>藍藻</t>
  </si>
  <si>
    <t>群体</t>
  </si>
  <si>
    <t>細胞</t>
  </si>
  <si>
    <t>黄金色藻</t>
  </si>
  <si>
    <t>珪藻</t>
  </si>
  <si>
    <t>Nitzschia acicularis</t>
  </si>
  <si>
    <t>Thalassiosiraceae－5</t>
  </si>
  <si>
    <t>Thalassiosiraceae－10</t>
  </si>
  <si>
    <t>Thalassiosiraceae－25</t>
  </si>
  <si>
    <t>クリプト植物</t>
  </si>
  <si>
    <t>クリプト藻</t>
  </si>
  <si>
    <t>渦鞭毛藻</t>
  </si>
  <si>
    <t>緑藻</t>
  </si>
  <si>
    <t>Monoraphidium spp.</t>
  </si>
  <si>
    <t>Pandorina morum</t>
  </si>
  <si>
    <t>CHLOROPHYCEAE</t>
  </si>
  <si>
    <t>輪形動物</t>
  </si>
  <si>
    <t>輪虫</t>
  </si>
  <si>
    <t>EUROTATOREA</t>
  </si>
  <si>
    <t>繊毛虫</t>
  </si>
  <si>
    <t>多膜口</t>
  </si>
  <si>
    <t>POLYHYMENOPHORA</t>
  </si>
  <si>
    <t>－</t>
  </si>
  <si>
    <t>CILIOPHORA</t>
  </si>
  <si>
    <t>不明プランクトン</t>
  </si>
  <si>
    <t>微小鞭毛藻（５μｍ以下）</t>
  </si>
  <si>
    <t>鞭毛藻</t>
  </si>
  <si>
    <t>動物性</t>
  </si>
  <si>
    <t>種　　類　　組　　成</t>
  </si>
  <si>
    <t>検　　査　　条　　件</t>
  </si>
  <si>
    <t>固定条件</t>
  </si>
  <si>
    <t>定量試料：グルタールアルデヒド溶液による固定（１％）</t>
  </si>
  <si>
    <t>定性試料：無処理</t>
  </si>
  <si>
    <t>分離条件</t>
  </si>
  <si>
    <t>定量試料：採水試料を原液及び適宜希釈して検鏡試料とした。</t>
  </si>
  <si>
    <t>検鏡条件</t>
  </si>
  <si>
    <t>検鏡者所属氏名</t>
  </si>
  <si>
    <t>備　　　　　　　　考</t>
  </si>
  <si>
    <t>・計数値の単位は、「細胞／ml」又は「個体／ml」である。</t>
  </si>
  <si>
    <t>・細胞数の計数が困難である種については、群体数で計数してその結果に（　）を付した。</t>
  </si>
  <si>
    <t>・定量検鏡（計数時）において未出現の種が定性検鏡で確認された場合は、結果を＋で示した。</t>
  </si>
  <si>
    <t>　区別して各々計数した。</t>
  </si>
  <si>
    <t>調査名：千葉県公共用水域水質監視調査（手賀沼）プランクトン同定計数結果</t>
  </si>
  <si>
    <t>根　戸　下</t>
  </si>
  <si>
    <t>手賀沼中央</t>
  </si>
  <si>
    <t>根戸</t>
  </si>
  <si>
    <t>手中</t>
  </si>
  <si>
    <t>下手</t>
  </si>
  <si>
    <t>藍色植物</t>
  </si>
  <si>
    <t>不等毛植物</t>
  </si>
  <si>
    <t>Skeletonema potamos</t>
  </si>
  <si>
    <t>ユーグレナ藻</t>
  </si>
  <si>
    <t>緑色植物</t>
  </si>
  <si>
    <t>クリプト藻　</t>
  </si>
  <si>
    <t>・珪藻綱 Thalassiosira 科の種（Cyclotella 属、Stephanodiscus 属等）は、光学顕微鏡下での同定が困難であるため細胞の殻面直径（３サイズ：５μｍ、１０μｍ、２５μｍ）で</t>
  </si>
  <si>
    <t>Scenedesmus acuminatus</t>
  </si>
  <si>
    <t>定性試料：採水試料50mlをプランクトンネット（5μmメッシュ）</t>
    <phoneticPr fontId="2"/>
  </si>
  <si>
    <t>　　　　　により10倍に濃縮した。</t>
    <rPh sb="10" eb="11">
      <t>バイ</t>
    </rPh>
    <phoneticPr fontId="2"/>
  </si>
  <si>
    <t>その他の植物性</t>
    <phoneticPr fontId="23"/>
  </si>
  <si>
    <t>鞭毛虫</t>
    <phoneticPr fontId="23"/>
  </si>
  <si>
    <t>定量試料：枠付界線入スライドガラス (1.0ml）に検鏡試料を</t>
    <rPh sb="5" eb="6">
      <t>ワク</t>
    </rPh>
    <rPh sb="6" eb="7">
      <t>ヅケ</t>
    </rPh>
    <rPh sb="7" eb="8">
      <t>カイ</t>
    </rPh>
    <rPh sb="8" eb="9">
      <t>セン</t>
    </rPh>
    <rPh sb="9" eb="10">
      <t>ニュウ</t>
    </rPh>
    <rPh sb="26" eb="28">
      <t>ケンキョウ</t>
    </rPh>
    <rPh sb="28" eb="30">
      <t>シリョウ</t>
    </rPh>
    <phoneticPr fontId="2"/>
  </si>
  <si>
    <t>　　　　　注入し、倒立型顕微鏡（100～ 400倍）で検鏡した。</t>
    <phoneticPr fontId="23"/>
  </si>
  <si>
    <t>定性試料：枠付界線入スライドガラス (1.0ml）に検鏡試料を</t>
    <phoneticPr fontId="23"/>
  </si>
  <si>
    <t>　　　　　注入し、倒立型顕微鏡（100～ 400倍）で検鏡した。</t>
    <phoneticPr fontId="2"/>
  </si>
  <si>
    <t>総　　　　　　　　　　　数</t>
    <phoneticPr fontId="23"/>
  </si>
  <si>
    <t>Asterionella formosa</t>
    <phoneticPr fontId="23"/>
  </si>
  <si>
    <t>Aulacoseira ambigua</t>
  </si>
  <si>
    <t>Aulacoseira pusilla</t>
    <phoneticPr fontId="23"/>
  </si>
  <si>
    <t>Nitzschia fruticosa</t>
  </si>
  <si>
    <t>SESSILIDA</t>
    <phoneticPr fontId="23"/>
  </si>
  <si>
    <t>貧膜口</t>
    <phoneticPr fontId="23"/>
  </si>
  <si>
    <t>・藍藻綱 Microcystis 属の種は、群体の形質から M.viridis、M.wesenbergii は容易に同定できるが、この２種類以外のものについては同定が困難な場合がある。したがって、</t>
    <rPh sb="55" eb="57">
      <t>ヨウイ</t>
    </rPh>
    <rPh sb="68" eb="70">
      <t>シュルイ</t>
    </rPh>
    <rPh sb="70" eb="72">
      <t>イガイ</t>
    </rPh>
    <rPh sb="80" eb="82">
      <t>ドウテイ</t>
    </rPh>
    <rPh sb="83" eb="85">
      <t>コンナン</t>
    </rPh>
    <rPh sb="86" eb="88">
      <t>バアイ</t>
    </rPh>
    <phoneticPr fontId="2"/>
  </si>
  <si>
    <t>　M.viridis、M.wesenbergii 以外の種類は、最も一般的に出現している M.aeruginosa として同定し、M.aeruginosa、M.viridis、M.wesenbergii の３種類について各々計数した。</t>
    <rPh sb="104" eb="106">
      <t>シュルイ</t>
    </rPh>
    <rPh sb="110" eb="112">
      <t>オノオノ</t>
    </rPh>
    <rPh sb="112" eb="114">
      <t>ケイスウ</t>
    </rPh>
    <phoneticPr fontId="2"/>
  </si>
  <si>
    <t>・珪藻綱 Aulacoseira 属の種は、従来 Melosira 属で分類されていたが、胞紋構造や連結針の違いからAulacoseira 属に組み替えられており、一般的に使用されていることから本結</t>
    <rPh sb="19" eb="20">
      <t>シュ</t>
    </rPh>
    <rPh sb="22" eb="24">
      <t>ジュウライ</t>
    </rPh>
    <rPh sb="34" eb="35">
      <t>ゾク</t>
    </rPh>
    <rPh sb="36" eb="38">
      <t>ブンルイ</t>
    </rPh>
    <rPh sb="45" eb="46">
      <t>ホウシ</t>
    </rPh>
    <rPh sb="46" eb="47">
      <t>カモン</t>
    </rPh>
    <rPh sb="47" eb="49">
      <t>コウゾウ</t>
    </rPh>
    <rPh sb="50" eb="52">
      <t>レンケツ</t>
    </rPh>
    <rPh sb="52" eb="53">
      <t>シン</t>
    </rPh>
    <rPh sb="54" eb="55">
      <t>チガ</t>
    </rPh>
    <rPh sb="72" eb="75">
      <t>クミカ</t>
    </rPh>
    <rPh sb="82" eb="85">
      <t>イッパンテキ</t>
    </rPh>
    <rPh sb="86" eb="88">
      <t>シヨウ</t>
    </rPh>
    <rPh sb="97" eb="98">
      <t>ホン</t>
    </rPh>
    <rPh sb="98" eb="99">
      <t>ケッカ</t>
    </rPh>
    <phoneticPr fontId="2"/>
  </si>
  <si>
    <t>Nitzschia spp.</t>
    <phoneticPr fontId="23"/>
  </si>
  <si>
    <t>Micractinium spp.</t>
    <phoneticPr fontId="23"/>
  </si>
  <si>
    <t>CRYPTOPHYCEAE</t>
    <phoneticPr fontId="23"/>
  </si>
  <si>
    <t>CHROOCOCCALES</t>
    <phoneticPr fontId="23"/>
  </si>
  <si>
    <t>Ulnaria japonica</t>
    <phoneticPr fontId="23"/>
  </si>
  <si>
    <t>　また、単独細胞を計数したものは,すべて M.aeruginosa とした。</t>
    <phoneticPr fontId="2"/>
  </si>
  <si>
    <t>　果もこれに従った。</t>
    <phoneticPr fontId="23"/>
  </si>
  <si>
    <t>・珪藻綱 Asterionella formosa、Aulacoseira pusilla、Nitzschia acicularis は、それぞれ類似種を含めて計数した。</t>
    <phoneticPr fontId="23"/>
  </si>
  <si>
    <t>　従った。</t>
    <phoneticPr fontId="23"/>
  </si>
  <si>
    <t>・珪藻綱 Navicula 属は、類似の属を含めて計数した。</t>
    <rPh sb="14" eb="15">
      <t>ゾク</t>
    </rPh>
    <rPh sb="20" eb="21">
      <t>ゾク</t>
    </rPh>
    <phoneticPr fontId="23"/>
  </si>
  <si>
    <t>・藍藻綱 Aphanizomenon 属として従来分類されていた種のうち、トリコーム先端部が段階的に明瞭に細くなり尖って終わる種は Cuspidothrix 属に移されたため、本結果もこれに</t>
    <rPh sb="23" eb="25">
      <t>ジュウライ</t>
    </rPh>
    <rPh sb="25" eb="27">
      <t>ブンルイ</t>
    </rPh>
    <rPh sb="32" eb="33">
      <t>シュ</t>
    </rPh>
    <rPh sb="42" eb="44">
      <t>センタン</t>
    </rPh>
    <rPh sb="44" eb="45">
      <t>ブ</t>
    </rPh>
    <rPh sb="46" eb="49">
      <t>ダンカイテキ</t>
    </rPh>
    <rPh sb="50" eb="52">
      <t>メイリョウ</t>
    </rPh>
    <rPh sb="53" eb="54">
      <t>ホソ</t>
    </rPh>
    <rPh sb="57" eb="58">
      <t>トガ</t>
    </rPh>
    <rPh sb="60" eb="61">
      <t>オ</t>
    </rPh>
    <rPh sb="63" eb="64">
      <t>シュ</t>
    </rPh>
    <rPh sb="79" eb="80">
      <t>ゾク</t>
    </rPh>
    <rPh sb="81" eb="82">
      <t>ウツ</t>
    </rPh>
    <rPh sb="88" eb="89">
      <t>ホン</t>
    </rPh>
    <rPh sb="89" eb="91">
      <t>ケッカ</t>
    </rPh>
    <phoneticPr fontId="2"/>
  </si>
  <si>
    <t>・藍藻綱 Anabaena 属として従来分類されていた種のうち、ガス胞をもつ種（浮遊性種）は、異質細胞とアキネートの位置関係から Dolichospermum 属と Sphaerospermopsis 属に</t>
    <rPh sb="18" eb="20">
      <t>ジュウライ</t>
    </rPh>
    <rPh sb="20" eb="22">
      <t>ブンルイ</t>
    </rPh>
    <rPh sb="27" eb="28">
      <t>シュ</t>
    </rPh>
    <rPh sb="34" eb="35">
      <t>ホウ</t>
    </rPh>
    <rPh sb="38" eb="39">
      <t>シュ</t>
    </rPh>
    <rPh sb="40" eb="43">
      <t>フユウセイ</t>
    </rPh>
    <rPh sb="43" eb="44">
      <t>シュ</t>
    </rPh>
    <rPh sb="47" eb="49">
      <t>イシツ</t>
    </rPh>
    <rPh sb="49" eb="51">
      <t>サイボウ</t>
    </rPh>
    <rPh sb="58" eb="60">
      <t>イチ</t>
    </rPh>
    <rPh sb="60" eb="62">
      <t>カンケイ</t>
    </rPh>
    <phoneticPr fontId="2"/>
  </si>
  <si>
    <t>　再分類されたため、本結果もこれに従うとともに、異質細胞とアキネートが形成されていないトリコームは Nostocaceae 科として計数した。</t>
    <rPh sb="10" eb="11">
      <t>ホン</t>
    </rPh>
    <rPh sb="11" eb="13">
      <t>ケッカ</t>
    </rPh>
    <rPh sb="17" eb="18">
      <t>シタガ</t>
    </rPh>
    <phoneticPr fontId="23"/>
  </si>
  <si>
    <t>・藍藻綱 Oscillatoria 属、Phormidium 属、Lyngbya 属として従来分類されていた種の一部は、光学顕微鏡下での確認が困難な特徴から Pseudanabaena 属等に再分類されたため、</t>
    <rPh sb="18" eb="19">
      <t>ゾク</t>
    </rPh>
    <rPh sb="31" eb="32">
      <t>ゾク</t>
    </rPh>
    <rPh sb="41" eb="42">
      <t>ゾク</t>
    </rPh>
    <rPh sb="47" eb="49">
      <t>ブンルイ</t>
    </rPh>
    <rPh sb="54" eb="55">
      <t>シュ</t>
    </rPh>
    <rPh sb="56" eb="58">
      <t>イチブ</t>
    </rPh>
    <rPh sb="60" eb="62">
      <t>コウガク</t>
    </rPh>
    <rPh sb="62" eb="65">
      <t>ケンビキョウ</t>
    </rPh>
    <rPh sb="65" eb="66">
      <t>カ</t>
    </rPh>
    <rPh sb="68" eb="70">
      <t>カクニン</t>
    </rPh>
    <rPh sb="71" eb="73">
      <t>コンナン</t>
    </rPh>
    <rPh sb="74" eb="76">
      <t>トクチョウ</t>
    </rPh>
    <rPh sb="93" eb="94">
      <t>ゾク</t>
    </rPh>
    <rPh sb="94" eb="95">
      <t>ナド</t>
    </rPh>
    <rPh sb="96" eb="99">
      <t>サイブンルイ</t>
    </rPh>
    <phoneticPr fontId="2"/>
  </si>
  <si>
    <t>　特徴的な種及び属以外は OSCILLATORIALES 目等の上位の分類群までの同定に留めた。</t>
    <rPh sb="6" eb="7">
      <t>オヨ</t>
    </rPh>
    <rPh sb="8" eb="9">
      <t>ゾク</t>
    </rPh>
    <phoneticPr fontId="23"/>
  </si>
  <si>
    <t>・珪藻綱 Acanthoceras zachariasii は、従来シノニムである Atteya zachariasii とされていたが、本結果では Acanthoceras zachariasii を採用した。</t>
    <rPh sb="32" eb="34">
      <t>ジュウライ</t>
    </rPh>
    <rPh sb="69" eb="70">
      <t>ホン</t>
    </rPh>
    <rPh sb="70" eb="72">
      <t>ケッカ</t>
    </rPh>
    <rPh sb="101" eb="103">
      <t>サイヨウ</t>
    </rPh>
    <phoneticPr fontId="2"/>
  </si>
  <si>
    <t>・珪藻綱 Bacillaria paxillifer は従来シノニムである Bacillaria paradoxa とされていたが、本結果では Bacillaria paxillifer を採用した。</t>
    <rPh sb="28" eb="30">
      <t>ジュウライ</t>
    </rPh>
    <rPh sb="66" eb="67">
      <t>ホン</t>
    </rPh>
    <rPh sb="67" eb="69">
      <t>ケッカ</t>
    </rPh>
    <rPh sb="95" eb="97">
      <t>サイヨウ掆뤪掆뤺掆륊掆륚掆륪掆륺掆릊掆릚掆릪掆릺掆맊掆맚掆맪掆맺掆먊掆먚掆먪掆먴掆멊掆멢掆멾掆몘掆몮掆뫈掆뫞掆뫶掆묐掆묤掆문掆뭈掆뭚掆뭬掆뮂掆뮞掆뮶掆믐掆믪掆믴掆밂掆밐掆밞掆밬掆밺掆뱈掆뱖掆뱢掆뱴掆_x0000__x0000__x0000__x0000__x0000_䀀怄ٲ`_x0000_똈Ħꏈ揭黠揭ᔘ揵ʢ⨠揵윴揺⪠揵ʢⲐ揵黠揭Ⲱ揵黠揭㋘揵۞㎐揵臐ʢ㏨揵ퟐ͟㘈揵⛸揱㛨揵舀ʢ㜈揵꫔揭㭐揵黠揭㯐揵ʢ㻠揵臨ʢ䃀揵ꎰ揭䋐揵꫔揭䋰揵揻讔揵ꎰ揭谰揵着ʢꚤ揵꫔揭Ꜹ揵ꎰ揭Ꞙ揵ꎰ揭괈揾ꎰ揭괈揾黠揭_x0000__x0000__x0000__x0000__x0000_䀀怄ٲ`_x0000_밈Ħ䷀捭¸_x0000_ٯ_x0001__x0000__x0001__x0000_剆捭掌ٯ_x0001__x0000__x0001__x0000_囼捭掌ٯ_x0001__x0000__x0001__x0000_圤捭掌ٯ_x0001__x0000__x0001__x0000_坌捭掌ٯ_x0001__x0000__x0001__x0000_坴捭掌ٯ_x0001__x0000__x0001__x0000_垜捭掌ٯ_x0001__x0000__x0001__x0000_埄捭掌ٯ_x0001__x0000__x0001__x0000_埦捭掌ٯ_x0001__x0000__x0001__x0000_堒捭掌ٯ_x0001__x0000__x0001__x0000_堒捭窰ƪٯ_x0001__x0000__x0001__x0000__x0000__x0000_嚬捭ᛐ܃吀۠_x0001__x0000__x0001__x0000_囔捭_x0000__x0000_各۠_x0001__x0000__x0001__x0000_囼捭_x0000__x0000_合۠_x0001__x0000__x0001__x0000_圤捭_x0000__x0000_同۠_x0001__x0000__x0001__x0000_坌捭_x0000__x0000_吐۠_x0001__x0000__x0001__x0000_坴捭_x0000__x0000_吔۠_x0001__x0000__x0001__x0000_垜捭_x0000__x0000_吘۠_x0001__x0000__x0001__x0000_埄捭_x0000__x0000_吜۠_x0001__x0000__x0001__x0000_埦捭_x0000__x0000_吠۠_x0001__x0000__x0001__x0000_堒捭_x0000__x0000_吤۠_x0001__x0000__x0001__x0000__x0001__x0000__x0000__x0000__x0000__x0000__x0000__x0000__x0000__x0000__x0000__x0000_벘掆벨掆벸掆볈掆볘掆볨掆본掆봈掆봘掆봨掆봸掆뵈掆뵘掆뵨掆뵸掆불掆붘掆붨掆붸掆뷈掆뷒掆뷨掆븀掆븜掆븶掆빌掆빦掆빼掆뺔掆뺮掆뻂掆뻖掆뻦掆뻸掆뼊掆뼠掆뼼掆뽔掆뽮掆뾈掆뾒掆뾠掆뾮掆뾼掆뿊掆뿘掆뿦掆뿴掆쀀掆쀒掆推推推推推推ꘐ揱_x0006__x0000__x0000__x0000__x0015__x0000__x0006__x0000__x0000__x0000__x0015__x0000__x0000__x0000__x0000__x0000__xFFFF__xFFFF__x0000__x0000__x0000__x0000__x0000__x0000__x0000__x0000__x0000__x0000__x0000__x0000__x0000__x0000__x0000__x0000__x001C__x0000__x0006__x0000__x000C__x0000__x001F_螐Έૠɀ_x0000__x0000_ഀ܉Ỡ԰฀܉_x0000__x0000_	_x0000__x0003__x0000_	_x0000__x0003__x0000__x0001__x0000_č_x0000__xFFFF__xFFFF__xFFFF__xFFFF__x0001__x0000__x0001__x0000__x0000__x0000__x0000__x0000__x0000__x0000__x0000__x0000__x0000__x0000__x0000__x0000__x0000__x0000__x0000__x0000__x0000__x0000__x0002__x0000_̰_x0000__x0014__x0000__x0017__x0000_`_x0000__x0000__x0000_・珪藻綱 Bacillaria paxilliferハシノニムデアルAtteya zachariasiiトサレテイタガ、本結果デハAcanthoceras zachariasiiヲ採用シタ。_x0000__x0000__x0000__x0000__x0000__x0000__x0000__x0000__x0000__x0000_䀀␄Ӯ`_x0000__x0000__x0000_揻揻_x0000__x0000__x0000__x0000__x0000_䀀怀ٲ_x0000__x0000__x0000__x0000_慀܈慀܈_x0000__x0000__x0001__x0000__x0000__x0000__x0014__x0000_䨀ذ誀ܝ_x0000__x0000__x0014__x0000_㌠܈ꭄ揎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䀀怄ٲ`_x0000__x0000__x0000__x0000__x0000__x0000__x0000__x0000__x0000__x0000__x0000__x0000__x0000__x0000__x0000__x0000__x0000__x0000__x0000__x0000__x0000__x0000__x0000__x0000__x0000__x0000__x0000__x0000__x0000__x0000__x0000__x0000__x0000__x0000__x0000_TcidString_x0000__x0000__x0000__x0000_ζ_x0000__x0000__x000B__x0000_⓰揱_x0000__x0000__x0000__x0000_ζ_x0000__x0000__x000B__x0000_댐揭_x0000__x0000__x0000__x0000_ζ_x0000__x0000__x000B__x0000_윴揺_x0000__x0000__x0000__x0000_ζ_x0000__x0000__x000B__x0000_⛠揱_x0000__x0000__x0000__x0000__x0000__x0000__x0000__x0000_ζ_x0000__x0000__x000B__x0000_⛸揱_x0000__x0000__x0000__x0000_ζ_x0000__x0000__x000B__x0000_✐揱_x0000__x0000__x0000__x0000_ζ_x0000__x0000__x000B__x0000_᜸揼_x0000__x0000__x0000__x0000_ζ_x0000__x0000__x000B__x0000_✨揱_x0000__x0000__x0000__x0000_ζ_x0000__x0000__x000B__x0000_❀揱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ζ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ﾸζ_x0000__x0000__x0000__x0000__x0000__x0000__x0000__x0000_ﾠζ_x0000__x0000__x000B__x0000_ネζ_x0000__x0000__x0000__x0000_ーζ_x0000__x0000__x000B__x0000_ｘζ_x0000__x0000__x0000__x0000_｀ζ_x0000__x0000__x000B__x0000_Ｈζ_x0000__x0000__x0000__x0000_０ζ_x0000__x0000__x000B__x0000_ﻸζ_x0000__x0000__x0000__x0000_ﻠζ_x0000__x0000__x000B__x0000_ﻈζ_x0000__x0000__x0000__x0000__x0000__x0000__x0000__x0000_ﺰζ_x0000__x0000__x000B__x0000_ﺘζ_x0000__x0000__x0000__x0000_ﺀζ_x0000__x0000__x000B__x0000_﹨ζ_x0000__x0000__x0000__x0000_﹐ζ_x0000__x0000__x000B__x0000_︸ζ_x0000__x0000__x0000__x0000_︠ζ_x0000__x0000__x000B__x0000_︈ζ_x0000__x0000__x0000__x0000_ﷰζ_x0000__x0000__x000B__x0000_﷘ζ_x0000__x0000__x0000__x0000__x0000__x0000__x0000__x0000_ﷀζ_x0000__x0000__x000B__x0000_ﶨζ_x0000__x0000__x0000__x0000_﶐ζ_x0000__x0000__x000B__x0000_ﵸζ_x0000__x0000__x0000__x0000_ﵠζ_x0000__x0000__x000B__x0000_﵈ζ_x0000__x0000__x0000__x0000_ﴰζ_x0000__x0000__x000B__x0000_ﴘζ_x0000__x0000__x0000__x0000_ﴀζ_x0000__x0000__x000B__x0000_ﳨζ_x0000__x0000__x0000__x0000__x0000__x0000__x0000__x0000_ﳐζ_x0000__x0000__x000B__x0000_ﲸζ_x0000__x0000__x0000__x0000_ﲠζ_x0000__x0000__x000B__x0000_ﲈζ_x0000__x0000__x0000__x0000_ﱰζ_x0000__x0000__x000B__x0000_ﱘζ_x0000__x0000__x0000__x0000_ﱀζ_x0000__x0000__x000B__x0000_ﰨζ_x0000__x0000__x0000__x0000_ﰐζ_x0000__x0000__x000B__x0000_ﯸζ_x0000__x0000__x0000__x0000__x0000__x0000__x0000__x0000_ﯠζ_x0000__x0000__x000B__x0000_﯈ζ_x0000__x0000__x0000__x0000_ﮰζ_x0000__x0000__x000B__x0000_ﮘζ_x0000__x0000__x0000__x0000_ﮀζ_x0000__x0000__x000B__x0000_ﭨζ_x0000__x0000__x0000__x0000_ﭐζ_x0000__x0000__x000B__x0000_טּζ_x0000__x0000__x0000__x0000_ﬠζ_x0000__x0000__x000B__x0000_﬈ζ_x0000__x0000__x0000__x0000__x0000__x0000__x0000__x0000_﫰ζ_x0000__x0000__x000B__x0000_齃ζ_x0000__x0000__x0000__x0000_變ζ_x0000__x0000__x000B__x0000_直ζ_x0000__x0000__x0000__x0000_敖ζ_x0000__x0000__x000B__x0000_喝ζ_x0000__x0000__x0000__x0000_褐ζ_x0000__x0000__x000B__x0000_煮ζ_x0000__x0000__x0000__x0000_侮ζ_x0000__x0000__x000B__x0000_礼ζ_x0000__x0000__x0000__x0000__x0000__x0000__x0000__x0000_切ζ_x0000__x0000__x000B__x0000_裡ζ_x0000__x0000_揭扨ヌ½_x001C_ಠӯ錀 ⴏ_x0000_揭戠ヌ_x0019__x000C_ൠӯ耰_x0010_ࢌ_x0000_ﮬ凰㶬ヌ_x0000__x0000_⤀チ_x0004__x0000__x0000__x0000_舴΋舴΋舴΋舴΋舴΋_x0000__x0000__x0000__x0000__x0000__x0000__x0002__x0000__x0000__x0000_햰ӯ�_xFFFF_H؁￼_xFFFF__x0000__x0000__x0000__x0000__x0003__x0000_ꪠ҇_x0000__x0000__x0000__x0000__x0014__x0000__x0007__x0000__x0000__x0000_ÿ_x0000__x0000__x0000__x0000__x0000__x0002__x0000__x0000__x0000_혘ӯ�_xFFFF_A؁￼_xFFFF__x0000__x0000_ζ_x0000__x0000_0_x0000_͟_x0000__x0000__x0000__x0000__x0000__x0000_=_x0000_࿨Ӳ_x0000__x0000_@_x0000_ζ_x0000__x0000__x0014__x0000__x0007__x0000__x0000__x0000_ÿ_x0000__x0000__x0000__x0000__x0000_ﮬ凰㶬ヌ_x0000__x0000_⤀チ_x0004__x0000__x0000__x0000_TcidName_x0000__x0000__x0000__x0000_OutSource_x0000__x0000__x0000__x0000__x0000__x0000__x0000_龐⿑_x0001__x0000__x0000__x0000_룀ӱ_x0000_Ӳ_x0000__x0000_IsFishbowl_x0000__x0000_HelpIDFiles_x0000__x0011_─_x0005__x0000__x0005__x0000_쀃쀋မཬᯈ䈵_x0011_─_x0004__x0000__x0004__x0000_쀃쀋မཬ_x0000__x0000__x0000__x0000__x0000__x0000__x0001__x0000_2_x0000_2_x0000__x0004__x0000__x0004__x0000_ᯈ䈵=_x0000_ະӲ_x0000__x0000_@_x0000_❀揱_x0000__x0000_ﮬ凰Ξ_x0004__x0000_Ξ_x001C__x0000_⤀チ훘揱_x0002__x0000_㕲㐱_x0002__x0000__x0001__x0000_鏠_x0004__x0002__x0000__x0003__x0000__x0004__x0001_鮐ܑ_x0000__x0000_f)_x0000__x0000__x0000__x0000_Ꮠ揵베Ģ_x0001__x0000_Ᏸ揵벜Ģ_x0001__x0000_਀ఋ܉_x0001__x0000_欨_x0000_䝰_x0000__x000B__x0000_
Print_Area_x0000_龐⿑_x0001__x0000__x0000__x0000_뤀ӱ_x0000_Ӳ_x0000__x0000__x0000__x0000__x0000__x0000__x0000__x0000__x0000__x0000__x0000__x0000__x0000__x0000__x0000__x0000__x0000__x0000_
Print_Area_x0000_龐⿑_x0001__x0000__x0000__x0000_륀ӱ_x0000_Ӳ_x0000__x0000_並ベテ​​比較(&amp;B)_x0000_
Print_Area_x0000_龐⿑_x0001__x0000__x0000__x0000_릀ӱ_x0000_Ӳ_x0000__x0000__x0000__x0000__x0000__x0000_Ᏸ揵藰ʢ揻ꔀ·ᓜ揵藘ʢ
Print_Area_x0000_龐⿑_x0001__x0000__x0000__x0000_맀ӱ_x0000_Ӳ_x0000__x0000_⪠揵絈ʢⲐ揵黠揭⾀揵꫔揭IsVisible_x0000_숀ӱ_x0000__x0000__x0000__x0000__x0011_─_x0006__x0000__x0006__x0000_쀃쀋မཬ_x0000__x0000_ShowLabel_x0000__x0000__x0000_㯐揵౬Ӯ_x0002__x0000_㻠揵రӮ_x0005__x0000_DataContext_x0000_ActivePlace_x0000__x0000__x0000__x0000__x0000_FSControls_x0000__x0000_TcidName_x0000__x0000__x0000__x0000_Application_x0000_OutSpace_x0000__x0000__x0000__x0000_=_x0000_ຘӲ_x0000__x0000_@_x0000_ζ_x0000__x0000__x0000__x0000__x0000__x0000_⹄ӱ⼄ӱ⼄ӱ〄ӱツӱツӱ_x0001__x0000__x0000__x0000__x0000__x0000__x0000__x0000_陀Ģ_x0000__x0000_ﮬ凰㶬ヌ_x0000__x0000_⤀チ_x0004__x0000__x0000__x0000_=_x0000_෰Ӳ_x0000__x0000_@_x0000_❀揱_x0000__x0000__x0000__x0000__x0000__x0000__x0000__x0000__x0000__x0000__x0000__x0000__x0000__x0000__x0000__x0000__x0000__x0000_谰揵딀҇_x0002__x0000_ꚤ揵벨Ģ_x0001__x0000_=_x0000_ൠӲ_x0000__x0000_@_x0000_❀揱_x0000__x0000_㪰Ξ_xDAB0_ӯ_xDE00_܉꒘ӯ_x0000__x0000__x0000__x0000_ACROBAT_3D_x0000__x0000_=_x0000_೐Ӳ_x0000__x0000_@_x0000_❀揱_x0000__x0000__x0000__x0000__x0000__x0000_랄函ꖐӯᄀӱ가Οᄐӱ_x0000__x0000_SlabStyle_x0000__x0000__x0000_=_x0000_ీӲ_x0000__x0000_@_x0000_❀揱_x0000__x0000_Ⲱ揵黠揭㎰揵ʢ㟨揵꫔揭끘揵벬Ģ_x0001__x0000_끴揵벤Ģ_x0001__x0000__x0000__x0000__x0000__x0000_㴐揜_x0001__x0000__x0000__x0000__xDC48_揵_x0000__x0000__x0000__x0000__x0014__x0000__x0007__x0000__x0000__x0000__x0000__x0000__x0000__x0000__x0000__x0000_ꚤ揵벰Ģ_x0001__x0000_nt_x0000__xFFFF__x0000__x0000_Ᏸ揵藰ʢ揻꘸·ᓜ揵藘ʢ튤揵벴Ģ_x0001__x0000_ab_x0000__x0000__x0000__x0000__x0000__x0000__x0000__x0000_䅀揵벸Ģ_x0001__x0000_br_x0000__x0000__x0000__x0000_괈揺변Ģ_x0001__x0000_괨揺벼Ģ_x0001__x0000_Ᏸ揵별Ģ_x0001__x0000_hi_x0000__x0000__x0000__x0000_诤揵딈҇_x0002__x0000_ng_x0000__x0000__x0000__x0000_㺀揵෠Ӯ_x0003__x0000_㻠揵ුӮ_x0001__x0000__x0000__x0000__x0000__x0000_Ᏸ揵볈Ģ_x0001__x0000_mr_x0000__x0000__x0000__x0000_Ᏸ揵볌Ģ_x0001__x0000_da_x0000__x0000__x0000__x0000_鰌揵ៀӱ_x0004__x0000_Ᏸ揵_xDCC8_ӯ_x0006__x0000_⧰揵㎰揵躨揵䋰揵䌐揵_x0002__x0000_㭐揵ᒬӮ_x0001__x0000_㯐揵ᒸӮ_x0001__x0000__x0000__x0000__x0000__x0000_㺀揵ᓐӮ_x0001__x0000_㺠揵ᓜӮ_x0001__x0000_❨揵ᓴӮ_x0001__x0000_⦘揵ᓨӮ_x0001__x0000_ﮬ凰_x0006__x0000__x0004_桁区切リ_x0000__x0000__x0000_ﮬ凰_x0007__x0000__x0005_見出シ 1_x0000__x0000_ﮬ凰_x0007__x0000__x0005_見出シ 2_x0000__x0000__x0000__x0000__x0000__x0000_랄函콨⿐ቄӱꥤ҇_xFFFF__xFFFF_ቐӱ_x0000__x0000__x0000__x0000__x0000__x0000__x0000__x0000__x0000__x0000__x0000__x0000_ﮬ凰虀۠_x0004__x0000_ኔӱ_x0004__x0000_⤀チﮬ凰勔Ο_xFFFF__xFFFF__x0004__x0000__x0000__x0000__x0000__x0000_ﮬ凰㶬ヌ_x0000__x0000_⤀チ_x0004__x0000__x0000__x0000__x0000__x0000__x0000__x0000_ﮬ凰ዀӱ_x0004__x0000_ኴӱ_x0001__x0000_⤀チﮬ凰⒴Ο_xFFFF__xFFFF__xFFFF__xFFFF__x0000__x0000__x0000__x0000_ﮬ凰ዠӱ_x0004__x0000_ዔӱ_x0001__x0000_⤀チﮬ凰匤Ο_xFFFF__xFFFF__xFFFF__xFFFF__x0000__x0000__x0000__x0000__x0000__x0000__x0000__x0000__x0000__x0000__x0000__x0000__x0000__x0000__x0000__x0000__x0000__x0000__x0000__x0000_ﮬ凰_x0000__x0000__x0004__x0000_ጄӱ_x0000__x0000_⤀チﮬ凰_x0000__x0000__x0004__x0000_ጔӱ_x0000__x0000_⤀チﮬ凰࢐ƪ_x0004__x0000_ጤӱ_x0001__x0000_⤀チ_x0003__x0000__x0003__x0000__x0004__x0001_፰ӱ_x0000__x0000__x0000__x0000__x0001__x0000__x0001__x0000__x0004__x0001_버Ģ_x0000__x0000__x0000__x0000__x0000__x0000__x0000__x0000_砂԰䴈ƪ쀐ذ_x0000__x0000__x0000__x0000_Ľ_x0000_͘揳_x0001__x0000_뎀ӯ_x0000__x0000__x0000__x0000__x0000__x0000_͘揳_x0001__x0000_됀ӯ_x0000__x0000__x0000__x0000__x0000__x0000_͘揳_x0001__x0000_뒀ӯ_x0000__x0000__x0000__x0000__x0000__x0000_¸揳¨揳_x0001__x0000__x0003__x0000_뎀ӯ_x0000__x0000__x0000__x0000__x0000__x0000__x0000__x0000__x0000__x0000__x0003__x0000_ꩠ҇_x0000__x0000__x0000__x0000_¸揳¨揳_x0001__x0000__x0003__x0000_됀ӯ_x0000__x0000__x0000__x0000__x0000__x0000__x0003__x0000_ꪀ҇_x0000__x0000__x0000__x0000_¸揳¨揳_x0001__x0000__x0003__x0000_뒀ӯ_x0000__x0000_ﮬ凰_x0007__x0000__x0005_見出シ 3_x0000__x0000__x0000__x0000__x0000__x0000_揭_x0001__x0000__x0016__x0001_ӯ_x0001_Ё칈҇_x0001__x0000_⤐͵_x0001__x0000__x0000__x0000__x0000__x0000__x0000__x0000__x0003__x0000_揭揭揭揭枀Ɓ_x0000__x0000__x0001__x0000__x0000__x0000__x0000__x0000_甲_x0006__x0000__x0000_듐揭_x0001__x0000__x0016__x0001_ӯ_x0002_Ѐ츘҇_x0001__x0000_⣀͵_x0001__x0000__x0000__x0000__x0000__x0000__x0000__x0000__x0003__x0000_뒈揭둠揭둄揭돈揭枀Ɓ_x0000__x0000__x0001__x0000__x0000__x0000__x0000__x0000_甲_x0006__x0000__x0000_깸揙_x0001__x0000__x0016__x0001_ӯ_x0002_Ѐ칠҇态_x0000_⟐͵_x0001__x0000__x0000__x0000__x0000__x0000__x0000__x0000__x0003__x0000_기揙금揙귬揙군揙枀Ɓ_x0000__x0000__x0001__x0000__x0000__x0000__x0000__x0000_甲_x0006__x0000__x0000_듐揭_x0001__x0000__x0016__x0001_ӯ_x0003_Ё㘀҄_x0001__x0000_⣀͵_x0001__x0000__x0000__x0000__x0000__x0000__x0000__x0000__x0003__x0000_뒈揭둠揭둄揭돈揭枀Ɓ_x0000__x0000__x0001__x0000__x0000__x0000__x0000__x0000_甲_x0006__x0000__x0000_揭_x0001__x0000__x0016__x0001_ӯ_x0001_Ё캰҇_x0001__x0000_⤐͵_x0001__x0000__x0000__x0000__x0000__x0000__x0000__x0000__x0003__x0000_揭揭揭揭枀Ɓ_x0000__x0000__x0001__x0000__x0000__x0000__x0000__x0000_甲_x0006__x0000__x0000_揭_x0001__x0000__x0016__x0001_ӯ_x0001_Ё컈҇_x0001__x0000_⤐͵_x0001__x0000__x0000__x0000__x0000__x0000__x0000__x0000__x0003__x0000_揭揭揭揭枀Ɓ_x0000__x0000__x0001__x0000__x0000__x0000__x0000__x0000_甲_x0006__x0000__x0000_揭_x0001__x0000__x0016__x0001_ӯ_x0001_Ё컠҇_x0001__x0000_⤐͵_x0001__x0000__x0000__x0000__x0000__x0000__x0000__x0000__x0003__x0000_揭揭揭揭枀Ɓ_x0000__x0000__x0001__x0000__x0000__x0000__x0000__x0000_甲_x0006__x0000__x0000_揭_x0001__x0000__x0016__x0001_ӯ_x0001_Ё케҇_x0001__x0000_⤐͵_x0001__x0000__x0000__x0000__x0000__x0000__x0000__x0000__x0003__x0000_揭揭揭揭枀Ɓ_x0000__x0000__x0001__x0000__x0000__x0000__x0000__x0000_甲_x0006__x0000__x0000_揭_x0001__x0000__x0016__x0001_ӯ_x0001_Ё켘҇_x0001__x0000_⤐͵_x0001__x0000__x0000__x0000__x0000__x0000__x0000__x0000__x0003__x0000_揭揭揭揭枀Ɓ_x0000__x0000__x0001__x0000__x0000__x0000__x0000__x0000_甲_x0006__x0000__x0000_揭_x0001__x0000__x0016__x0001_ӯ_x0001_Ё켰҇_x0001__x0000_⤐͵_x0001__x0000__x0000__x0000__x0000__x0000__x0000__x0000__x0003__x0000_揭揭揭揭枀Ɓ_x0000__x0000__x0001__x0000__x0000__x0000__x0000__x0000_甲_x0006__x0000__x0000_揭_x0001__x0000__x0016__x0001_ӯ_x0001_Ё캀҇_x0001__x0000_⤐͵_x0001__x0000__x0000__x0000__x0000__x0000__x0000__x0000__x0003__x0000_揭揭揭揭枀Ɓ_x0000__x0000__x0001__x0000__x0000__x0000__x0000__x0000_甲_x0006__x0000__x0000_듐揭_x0001__x0000__x0016__x0001_ӯ_x0002_Ѐ콈҇_x0001__x0000_⣀͵_x0001__x0000__x0000__x0000__x0000__x0000__x0000__x0000__x0003__x0000_뒈揭둠揭둄揭돈揭枀Ɓ_x0000__x0000__x0001__x0000__x0000__x0000__x0000__x0000_甲_x0006__x0000__x0000_揭_x0001__x0000__x0016__x0001_ӯ_x0001_Ё콠҇态_x0000_⤐͵_x0001__x0000__x0000__x0000__x0000__x0000__x0000__x0000__x0003__x0000_揭揭揭揭枀Ɓ_x0000__x0000__x0001__x0000__x0000__x0000__x0000__x0000_甲_x0006__x0000__x0000_듐揭_x0001__x0000__x0016__x0001_ӯ_x0003_Ё㛰҄_x0001__x0000_⣀͵_x0001__x0000__x0000__x0000__x0000__x0000__x0000__x0000__x0003__x0000_뒈揭둠揭둄揭돈揭枀Ɓ_x0000__x0000__x0001__x0000__x0000__x0000__x0000__x0000_甲_x0006__x0000__x0000_揭_x0001__x0000__x0016__x0001_ӯ_x0002_Ѐ퀘ӯ냘҇倀Ο_x0001__x0000__x0000__x0000__x0000__x0000__x0000__x0000__x0003__x0000_揭揭揭揭枀Ɓ_x0000__x0000__x0001__x0000__x0000__x0000__x0000__x0000_甲_x0006__x0000__x0000_揭_x0001__x0000__x0016__x0001_ӯ_x0002_Ѐ퀰ӯ냠҇倀Ο_x0001__x0000__x0000__x0000__x0000__x0000__x0000__x0000__x0003__x0000_揭揭揭揭枀Ɓ_x0000__x0000__x0001__x0000__x0000__x0000__x0000__x0000_甲_x0006__x0000__x0000_揭_x0001__x0000__x0016__x0001_ӯ_x0002_Ѐ큈ӯ냨҇倀Ο_x0001__x0000__x0000__x0000__x0000__x0000__x0000__x0000__x0003__x0000_揭揭揭揭枀Ɓ_x0000__x0000__x0001__x0000__x0000__x0000__x0000__x0000_甲_x0006__x0000__x0000_揭_x0001__x0000__x0016__x0001_ӯ_x0002_Ѐ큠ӯ냰҇倀Ο_x0001__x0000__x0000__x0000__x0000__x0000__x0000__x0000__x0003__x0000_揭揭揭揭枀Ɓ_x0000__x0000__x0001__x0000__x0000__x0000__x0000__x0000_甲_x0006__x0000__x0000_揭_x0001__x0000__x0016__x0001_ӯ_x0002_Ѐ킀ӯ냸҇倀Ο_x0001__x0000__x0000__x0000__x0000__x0000__x0000__x0000__x0003__x0000_揭揭揭揭枀Ɓ_x0000__x0000__x0001__x0000__x0000__x0000__x0000__x0000_甲_x0006__x0000__x0000_揭_x0001__x0000__x0016__x0001_ӯ_x0002_Ѐ킘ӯ넀҇倀Ο_x0001__x0000__x0000__x0000__x0000__x0000__x0000__x0000__x0003__x0000_揭揭揭揭枀Ɓ_x0000__x0000__x0001__x0000__x0000__x0000__x0000__x0000_甲_x0006__x0000__x0000_揭_x0001__x0000__x0016__x0001_ӯ_x0002_Ѐ킰ӯ너҇倀Ο_x0001__x0000__x0000__x0000__x0000__x0000__x0000__x0000__x0003__x0000_揭揭揭揭枀Ɓ_x0000__x0000__x0001__x0000__x0000__x0000__x0000__x0000_甲_x0006__x0000__x0000_揭_x0001__x0000__x0016__x0001_ӯ_x0002_Ѐ탈ӯ널҇倀Ο_x0001__x0000__x0000__x0000__x0000__x0000__x0000__x0000__x0003__x0000_揭揭揭揭枀Ɓ_x0000__x0000__x0001__x0000__x0000__x0000__x0000__x0000_甲_x0006__x0000__x0000_揭_x0001__x0000__x0016__x0001_ӯ_x0002_Ѐ탠ӯ넘҇倀Ο_x0001__x0000__x0000__x0000__x0000__x0000__x0000__x0000__x0003__x0000_揭揭揭揭枀Ɓ_x0000__x0000__x0001__x0000__x0000__x0000__x0000__x0000_甲_x0006__x0000__x0000_揭_x0001__x0000__x0016__x0001_ӯ_x0002_Ѐ턀ӯ넠҇倀Ο_x0001__x0000__x0000__x0000__x0000__x0000__x0000__x0000__x0003__x0000_揭揭揭揭枀Ɓ_x0000__x0000__x0001__x0000__x0000__x0000__x0000__x0000_甲_x0006__x0000__x0000_揭_x0001__x0000__x0016__x0001_ӯ_x0002_Ѐ턘ӯ넨҇倀Ο_x0001__x0000__x0000__x0000__x0000__x0000__x0000__x0000__x0003__x0000_揭揭揭揭枀Ɓ_x0000__x0000__x0001__x0000__x0000__x0000__x0000__x0000_甲_x0006__x0000__x0000_揭_x0001__x0000__x0016__x0001_ӯ_x0002_Ѐ터ӯ넰҇倀Ο_x0001__x0000__x0000__x0000__x0000__x0000__x0000__x0000__x0003__x0000_揭揭揭揭枀Ɓ_x0000__x0000__x0001__x0000__x0000__x0000__x0000__x0000_甲_x0006__x0000__x0000_揭_x0001__x0000__x0016__x0001_ӯ_x0002_Ѐ텈ӯ넸҇倀Ο_x0001__x0000__x0000__x0000__x0000__x0000__x0000__x0000__x0003__x0000_揭揭揭揭枀Ɓ_x0000__x0000__x0001__x0000__x0000__x0000__x0000__x0000_甲_x0006__x0000__x0000_揭_x0001__x0000__x0016__x0001_ӯ_x0002_Ѐ텠ӯ녀҇倀Ο_x0001__x0000__x0000__x0000__x0000__x0000__x0000__x0000__x0003__x0000_揭揭揭揭枀Ɓ_x0000__x0000__x0001__x0000__x0000__x0000__x0000__x0000_甲_x0006__x0000__x0000_揭_x0001__x0000__x0016__x0001_ӯ_x0002_Ѐ톀ӯ녈҇倀Ο_x0001__x0000__x0000__x0000__x0000__x0000__x0000__x0000__x0003__x0000_揭揭揭揭枀Ɓ_x0000__x0000__x0001__x0000__x0000__x0000__x0000__x0000_甲_x0006__x0000__x0000_揭_x0001__x0000__x0016__x0001_ӯ_x0002_Ѐ톘ӯ념҇倀Ο_x0001__x0000__x0000__x0000__x0000__x0000__x0000__x0000__x0003__x0000_揭揭揭揭枀Ɓ_x0000__x0000__x0001__x0000__x0000__x0000__x0000__x0000_甲_x0006__x0000__x0000_揭_x0001__x0000__x0016__x0001_ӯ_x0002_Ѐ톰ӯ녘҇倀Ο_x0001__x0000__x0000__x0000__x0000__x0000__x0000__x0000__x0003__x0000_揭揭揭揭枀Ɓ_x0000__x0000__x0001__x0000__x0000__x0000__x0000__x0000_甲_x0006__x0000__x0000_揭_x0001__x0000__x0016__x0001_ӯ_x0002_Ѐ퇈ӯ녠҇倀Ο_x0001__x0000__x0000__x0000__x0000__x0000__x0000__x0000__x0003__x0000_揭揭揭揭枀Ɓ_x0000__x0000__x0001__x0000__x0000__x0000__x0000__x0000_甲_x0006__x0000__x0000_揭_x0001__x0000__x0016__x0001_ӯ_x0002_Ѐ퇠ӯ녨҇倀Ο_x0001__x0000__x0000__x0000__x0000__x0000__x0000__x0000__x0003__x0000_揭揭揭揭枀Ɓ_x0000__x0000__x0001__x0000__x0000__x0000__x0000__x0000_甲_x0006__x0000__x0000_揭_x0001__x0000__x0016__x0001_ӯ_x0002_Ѐ툀ӯ녰҇倀Ο_x0001__x0000__x0000__x0000__x0000__x0000__x0000__x0000__x0003__x0000_揭揭揭揭枀Ɓ_x0000__x0000__x0001__x0000__x0000__x0000__x0000__x0000_甲_x0006__x0000__x0000_揭_x0001__x0000__x0016__x0001_ӯ_x0002_Ѐ툘ӯ노҇倀Ο_x0001__x0000__x0000__x0000__x0000__x0000__x0000__x0000__x0003__x0000_揭揭揭揭枀Ɓ_x0000__x0000__x0001__x0000__x0000__x0000__x0000__x0000_甲_x0006__x0000__x0000_揭_x0001__x0000__x0016__x0001_ӯ_x0002_Ѐ툰ӯ놀҇倀Ο_x0001__x0000__x0000__x0000__x0000__x0000__x0000__x0000__x0003__x0000_揭揭揭揭枀Ɓ_x0000__x0000__x0001__x0000__x0000__x0000__x0000__x0000_甲_x0006__x0000__x0000_揭_x0001__x0000__x0016__x0001_ӯ_x0002_Ѐ퉈ӯ놈҇倀Ο_x0001__x0000__x0000__x0000__x0000__x0000__x0000__x0000__x0003__x0000_揭揭揭揭枀Ɓ_x0000__x0000__x0001__x0000__x0000__x0000__x0000__x0000_甲_x0006__x0000__x0000_揭_x0001__x0000__x0016__x0001_ӯ_x0002_Ѐ퉠ӯ놐҇倀Ο_x0001__x0000__x0000__x0000__x0000__x0000__x0000__x0000__x0003__x0000_揭揭揭揭枀Ɓ_x0000__x0000__x0001__x0000__x0000__x0000__x0000__x0000_甲_x0006__x0000__x0000_揭_x0001__x0000__x0016__x0001_ӯ_x0002_Ѐ튀ӯ놘҇倀Ο_x0001__x0000__x0000__x0000__x0000__x0000__x0000__x0000__x0003__x0000_揭揭揭揭枀Ɓ_x0000__x0000__x0001__x0000__x0000__x0000__x0000__x0000_甲_x0006__x0000__x0000_揭_x0001__x0000__x0016__x0001_ӯ_x0002_Ѐ튘ӯ놠҇倀Ο_x0001__x0000__x0000__x0000__x0000__x0000__x0000__x0000__x0003__x0000_揭揭揭揭枀Ɓ_x0000__x0000__x0001__x0000__x0000__x0000__x0000__x0000_甲_x0006__x0000__x0000_揭_x0001__x0000__x0016__x0001_ӯ_x0002_Ѐ튰ӯ놨҇倀Ο_x0001__x0000__x0000__x0000__x0000__x0000__x0000__x0000__x0003__x0000_揭揭揭揭枀Ɓ_x0000__x0000__x0001__x0000__x0000__x0000__x0000__x0000_甲_x0006__x0000__x0000_揭_x0001__x0000__x0016__x0001_ӯ_x0002_Ѐ틈ӯ놰҇倀Ο_x0001__x0000__x0000__x0000__x0000__x0000__x0000__x0000__x0003__x0000_揭揭揭揭枀Ɓ_x0000__x0000__x0001__x0000__x0000__x0000__x0000__x0000_甲_x0006__x0000__x0000__x0000__x0000__x0000__x0000__x0000__x0000__x0000__x0000__x0000__x0000__x0000__x0000__x0000__x0000__x0000__x0000__x0000__x0000__x0000__x0000__x0000__x0000__x0000__x0000__x0000__x0000__x0000__x0000__x0000__x0000__x0000__x0000_揭_x0001__x0000__x0016__x0001_ӯ_x0002_Ѐ틠ӯ놸҇倀Ο_x0001__x0000__x0000__x0000__x0000__x0000__x0000__x0000__x0003__x0000_揭揭揭揭枀Ɓ_x0000__x0000__x0001__x0000__x0000__x0000__x0000__x0000_甲_x0006__x0000__x0000_揭_x0001__x0000__x0016__x0001_ӯ_x0002_Ѐ팀ӯ뇀҇倀Ο_x0001__x0000__x0000__x0000__x0000__x0000__x0000__x0000__x0003__x0000_揭揭揭揭枀Ɓ_x0000__x0000__x0001__x0000__x0000__x0000__x0000__x0000_甲_x0006__x0000__x0000_揭_x0001__x0000__x0016__x0001_ӯ_x0002_Ѐ팘ӯ뇈҇倀Ο_x0001__x0000__x0000__x0000__x0000__x0000__x0000__x0000__x0003__x0000_揭揭揭揭枀Ɓ_x0000__x0000__x0001__x0000__x0000__x0000__x0000__x0000_甲_x0006__x0000__x0000_揭_x0001__x0000__x0016__x0001_ӯ_x0002_Ѐ팰ӯ뇐҇倀Ο_x0001__x0000__x0000__x0000__x0000__x0000__x0000__x0000__x0003__x0000_揭揭揭揭枀Ɓ_x0000__x0000__x0001__x0000__x0000__x0000__x0000__x0000_甲_x0006__x0000__x0000_揭_x0001__x0000__x0016__x0001_ӯ_x0002_Ѐ퍈ӯ뇘҇倀Ο_x0001__x0000__x0000__x0000__x0000__x0000__x0000__x0000__x0003__x0000_揭揭揭揭枀Ɓ_x0000__x0000__x0001__x0000__x0000__x0000__x0000__x0000_甲_x0006__x0000__x0000_揭_x0001__x0000__x0016__x0001_ӯ_x0002_Ѐ퍠ӯ뇠҇倀Ο_x0001__x0000__x0000__x0000__x0000__x0000__x0000__x0000__x0003__x0000_揭揭揭揭枀Ɓ_x0000__x0000__x0001__x0000__x0000__x0000__x0000__x0000_甲_x0006__x0000__x0000_揭_x0001__x0000__x0016__x0001_ӯ_x0002_Ѐ펀ӯ뇨҇倀Ο_x0001__x0000__x0000__x0000__x0000__x0000__x0000__x0000__x0003__x0000_揭揭揭揭枀Ɓ_x0000__x0000__x0001__x0000__x0000__x0000__x0000__x0000_甲_x0006__x0000__x0000_揭_x0001__x0000__x0016__x0001_ӯ_x0002_Ѐ페ӯ뇰҇倀Ο_x0001__x0000__x0000__x0000__x0000__x0000__x0000__x0000__x0003__x0000_揭揭揭揭枀Ɓ_x0000__x0000__x0001__x0000__x0000__x0000__x0000__x0000_甲_x0006__x0000__x0000_揭_x0001__x0000__x0016__x0001_ӯ_x0002_Ѐ펰ӯ뇸҇倀Ο_x0001__x0000__x0000__x0000__x0000__x0000__x0000__x0000__x0003__x0000_揭揭揭揭枀Ɓ_x0000__x0000__x0001__x0000__x0000__x0000__x0000__x0000_甲_x0006__x0000__x0000_揭_x0001__x0000__x0016__x0001_ӯ_x0002_Ѐ폈ӯ눀҇倀Ο_x0001__x0000__x0000__x0000__x0000__x0000__x0000__x0000__x0003__x0000_揭揭揭揭枀Ɓ_x0000__x0000__x0001__x0000__x0000__x0000__x0000__x0000_甲_x0006__x0000__x0000_揭_x0001__x0000__x0016__x0001_ӯ_x0002_Ѐ폠ӯ눈҇倀Ο_x0001__x0000__x0000__x0000__x0000__x0000__x0000__x0000__x0003__x0000_揭揭揭揭枀Ɓ_x0000__x0000__x0001__x0000__x0000__x0000__x0000__x0000_甲_x0006__x0000__x0000_揭_x0001__x0000__x0016__x0001_ӯ_x0002_Ѐ퐀ӯ눐҇倀Ο_x0001__x0000__x0000__x0000__x0000__x0000__x0000__x0000__x0003__x0000_揭揭揭揭枀Ɓ_x0000__x0000__x0001__x0000__x0000__x0000__x0000__x0000_甲_x0006__x0000__x0000_揭_x0001__x0000__x0016__x0001_ӯ_x0002_Ѐ퐘ӯ눘҇倀Ο_x0001__x0000__x0000__x0000__x0000__x0000__x0000__x0000__x0003__x0000_揭揭揭揭枀Ɓ_x0000__x0000__x0001__x0000__x0000__x0000__x0000__x0000_甲_x0006__x0000__x0000_揭_x0001__x0000__x0016__x0001_ӯ_x0002_Ѐ퐰ӯ눠҇倀Ο_x0001__x0000__x0000__x0000__x0000__x0000__x0000__x0000__x0003__x0000_揭揭揭揭枀Ɓ_x0000__x0000__x0001__x0000__x0000__x0000__x0000__x0000_甲_x0006__x0000__x0000_揭_x0001__x0000__x0016__x0001_ӯ_x0002_Ѐ푈ӯ눨҇倀Ο_x0001__x0000__x0000__x0000__x0000__x0000__x0000__x0000__x0003__x0000_揭揭揭揭枀Ɓ_x0000__x0000__x0001__x0000__x0000__x0000__x0000__x0000_甲_x0006__x0000__x0000_揭_x0001__x0000__x0016__x0001_ӯ_x0002_Ѐ푠ӯ눰҇倀Ο_x0001__x0000__x0000__x0000__x0000__x0000__x0000__x0000__x0003__x0000_揭揭揭揭枀Ɓ_x0000__x0000__x0001__x0000__x0000__x0000__x0000__x0000_甲_x0006__x0000__x0000_揭_x0001__x0000__x0016__x0001_ӯ_x0002_Ѐ풀ӯ눸҇倀Ο_x0001__x0000__x0000__x0000__x0000__x0000__x0000__x0000__x0003__x0000_揭揭揭揭枀Ɓ_x0000__x0000__x0001__x0000__x0000__x0000__x0000__x0000_甲_x0006__x0000__x0000_揭_x0001__x0000__x0016__x0001_ӯ_x0002_Ѐ풘ӯ뉀҇倀Ο_x0001__x0000__x0000__x0000__x0000__x0000__x0000__x0000__x0003__x0000_揭揭揭揭枀Ɓ_x0000__x0000__x0001__x0000__x0000__x0000__x0000__x0000_甲_x0006__x0000__x0000_揭_x0001__x0000__x0016__x0001_ӯ_x0002_Ѐ풰ӯ뉈҇倀Ο_x0001__x0000__x0000__x0000__x0000__x0000__x0000__x0000__x0003__x0000_揭揭揭揭枀Ɓ_x0000__x0000__x0001__x0000__x0000__x0000__x0000__x0000_甲_x0006__x0000__x0000_揭_x0001__x0000__x0016__x0001_ӯ_x0002_Ѐ퓈ӯ뉐҇倀Ο_x0001__x0000__x0000__x0000__x0000__x0000__x0000__x0000__x0003__x0000_揭揭揭揭枀Ɓ_x0000__x0000__x0001__x0000__x0000__x0000__x0000__x0000_甲_x0006__x0000__x0000_揭_x0001__x0000__x0016__x0001_ӯ_x0002_Ѐ퓠ӯ뉘҇倀Ο_x0001__x0000__x0000__x0000__x0000__x0000__x0000__x0000__x0003__x0000_揭揭揭揭枀Ɓ_x0000__x0000__x0001__x0000__x0000__x0000__x0000__x0000_甲_x0006__x0000__x0000_揭_x0001__x0000__x0016__x0001_ӯ_x0002_Ѐ픀ӯ뉠҇倀Ο_x0001__x0000__x0000__x0000__x0000__x0000__x0000__x0000__x0003__x0000_揭揭揭揭枀Ɓ_x0000__x0000__x0001__x0000__x0000__x0000__x0000__x0000_甲_x0006__x0000__x0000_揭_x0001__x0000__x0016__x0001_ӯ_x0001_Ё◠͠_x0001__x0000_⤐͵_x0001__x0000__x0000__x0000__x0000__x0000__x0000__x0000__x0003__x0000_揭揭揭揭枀Ɓ_x0000__x0000__x0001__x0000__x0000__x0000__x0000__x0000_甲_x0006__x0000__x0000_揭_x0001__x0000__x0016__x0001_ӯ_x0001_Ё쾀҇_x0001__x0000_⤐͵_x0001__x0000__x0000__x0000__x0000__x0000__x0000__x0000__x0003__x0000_揭揭揭揭枀Ɓ_x0000__x0000__x0001__x0000__x0000__x0000__x0000__x0000_甲_x0006__x0000_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0001__x0000__x0016__x0001_怒ӯ_x0008_Ѐ燎ӯ뉸҇⤐͵_x0001__x0000__x0000__x0000__x0000__x0000__x0000__x0000__x0003__x0000_揭揭揭揭枀Ɓ_x0000__x0000__x0001__x0000__x0000__x0000__x0000__x0000_甲_x0006__x0000__x0000__x0000__x0000_⓰揱_x0000__x0000__x000E__x0000_ζ_x0000__x0000__x0010__x0000_ζ_x0000__x0000__x0012__x0000_ζ_x0000__x0000__x0013__x0000_뀈·_x0000__x0000__x0017__x0000_ζ_x0000__x0000__x001B__x0000_ζ_x0000__x0000__x001C__x0000_ζ_x0000__x0000__x0000__x0000_⓰揱_x0000__x0000__x000E__x0000_ζ_x0000__x0000__x0010__x0000_ζ_x0000__x0000__x0013__x0000_ζ_x0000__x0000__x0017__x0000_ζ_x0000__x0000__x001B__x0000_ζ_x0000__x0000__x001C__x0000_ζ_x0000__x0000__x0000__x0000__x0000__x0000__x0000__x0000_듐揭_x0001__x0000__x0016__x0001_婢ӯ_x0002_Ѐ혀ӯ늈҇⣀͵_x000B__x0000__x0000__x0000__x0000__x0000__x0000__x0000__x0003__x0000_뒈揭둠揭둄揭돈揭枀Ɓ_x0000__x0000__x0001__x0000__x0000__x0000__x0000__x0000__x0000__x0000_)_x0000_듐揭_x0001__x0000__x0016__x0001_﫠ӯ_x0002_Ѐ_xD9E0_ӯ느҇⣀͵_x000B__x0000__x0000__x0000__x0000__x0000__x0000__x0000__x0003__x0000_뒈揭둠揭둄揭돈揭枀Ɓ_x0000__x0000__x0001__x0000__x0000__x0000__x0000__x0000__x0000__x0000_)_x0000_N䐀_x0015__x0000_쀌ė଀௿ș_x0007__x001E_ᤀ㔈䐀_x0015__x0000_쀌̗⠀଀⧿଀ș_x0007__x001E_ᤀᄈ䐀_x0015__x0000_쀌ᡁᤀ̈∀ăᤀ̈䈀ă_x0000__x0000__x0000__x0000__x0000__x0000__x0000__x0000_N䐀 _x0000_쀌ė଀௿ș_x0007__x001E_ᤀ㔈䐀 _x0000_쀌̗⠀଀⧿଀ș_x0007__x001E_ᤀᄈ䐀 _x0000_쀌ᡁᤀ̈∀ăᤀ̈䈀ă_x0000__x0000__x0000__x0000__x0000__x0000__x0000__x0000_N䐀 _x0000_쀊ė଀௿ș_x0007__x001E_ᤀ㔈䐀 _x0000_쀊̗⠀଀⧿଀ș_x0007__x001E_ᤀᄈ䐀 _x0000_쀊ᡁᤀ̈∀ăᤀ̈䈀ă_x0000__x0000__x0000__x0000__x0000__x0000__x0000__x0000_듐揭_x0001__x0000__x0016__x0001_ﱠӯ_x0004_Ѐ㤀҄늸҇⣀͵_x000B__x0000__x0000__x0000__x0000__x0000__x0000__x0000__x0003__x0000_뒈揭둠揭둄揭돈揭枀Ɓ_x0000__x0000__x0001__x0000__x0000__x0000__x0000__x0000__x0000__x0000_=_x0000_N䐀_x0015__x0000_쀍ė଀௿ș_x0007__x001E_ᤀ㔈䐀_x0015__x0000_쀍̗⠀଀⧿଀ș_x0007__x001E_ᤀᄈ䐀_x0015__x0000_쀍ᡁᤀ̈∀ăᤀ̈䈀ă_x0000__x0000__x0000__x0000__x0000__x0000__x0000__x0000_N䐀_x0015__x0000_쀋ė଀௿ș_x0007__x001E_ᤀ㔈䐀_x0015__x0000_쀋̗⠀଀⧿଀ș_x0007__x001E_ᤀᄈ䐀_x0015__x0000_쀋ᡁᤀ̈∀ăᤀ̈䈀ă_x0000__x0000__x0000__x0000__x0000__x0000__x0000__x0000_N䐀 _x0000_쀍ė଀௿ș_x0007__x001E_ᤀ㔈䐀 _x0000_쀍̗⠀଀⧿଀ș_x0007__x001E_ᤀᄈ䐀 _x0000_쀍ᡁᤀ̈∀ăᤀ̈䈀ă_x0000__x0000__x0000__x0000__x0000__x0000__x0000__x0000_듐揭_x0004__x0000__x0016__x0001_﷠ӯ_x0002_Ѐ宰΋ꀠɀ⺰͵_x000B__x0000__x0002__x0000__x0002__x0000_ꄨɀ_x0003__x0000_뒈揭둠揭둄揭돈揭枀Ɓ_x0000__x0000__x0001__x0000__x0000__x0000__x0000__x0000_ⴕ_x0000__x0001__x0000_揭_x0003__x0000__x0016__x0001_﹀ӯ_x0007_Ёﺠӯ닠҇⤐͵_x000B__x0000__x0000__x0000__x0000__x0000__x0000__x0000__x0003__x0000_揭揭揭揭枀Ɓ䕀͹델҇_x0000__x0000__x0000__x0000__x0000__x0000_&lt;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0008__x0000__x0016__x0001_＀ӯ_x0005_Ё─ɀ_x0001__x0000_⤐͵_x000F__x0000__x0003__x0000__x0004__x0000_֠ƪ_x0013_ᤀ揭揭揭揭枀Ɓ舠Ξ_x0001__x0000__x0000__x0000__x0000__x0000_ⴕ_x0000_ဴ_x0000_듐揭_x0001__x0000__x0016__x0001_｠ӯ_x0002_Ѐ톰͹_x0001__x0000_⣀͵_x0001__x0000__x0000__x0000__x0000__x0000__x0000__x0000_s_x0001_뒈揭둠揭둄揭돈揭枀Ɓ_x0000__x0000__x0001__x0000__x0000__x0000__x0000__x0000_ⴕ_x0000__x0000__x0000__x0000__x0000__x0000__x0000__x0000__x0000__x0000__x0000__x0000__x0000__x0000__x0000__x0000__x0000__x0000__x0000__x0000__x0000__x0000__x0000__x0000__x0000__x0000__x0000__x0000__x0000__x0000__x0000__x0000__x0000__x0000__x0000__x0005_ジュウライ</t>
    </rPh>
    <phoneticPr fontId="23"/>
  </si>
  <si>
    <t>・珪藻綱 Rhizosolenia 属として従来分類されていた種のうち、淡水性の種は Urosolenia 属として扱うことが一般的であるため、本結果もこれに従った。</t>
    <rPh sb="18" eb="19">
      <t>ゾク</t>
    </rPh>
    <rPh sb="22" eb="24">
      <t>ジュウライ</t>
    </rPh>
    <rPh sb="24" eb="26">
      <t>ブンルイ</t>
    </rPh>
    <rPh sb="31" eb="32">
      <t>シュ</t>
    </rPh>
    <rPh sb="36" eb="39">
      <t>タンスイセイ</t>
    </rPh>
    <rPh sb="40" eb="41">
      <t>シュ</t>
    </rPh>
    <rPh sb="54" eb="55">
      <t>ゾク</t>
    </rPh>
    <rPh sb="58" eb="59">
      <t>アツカ</t>
    </rPh>
    <rPh sb="63" eb="66">
      <t>イッパンテキ</t>
    </rPh>
    <rPh sb="72" eb="73">
      <t>ホン</t>
    </rPh>
    <rPh sb="73" eb="75">
      <t>ケッカ</t>
    </rPh>
    <rPh sb="79" eb="80">
      <t>シタガ</t>
    </rPh>
    <phoneticPr fontId="23"/>
  </si>
  <si>
    <t>・緑藻綱 Chodatella 属、Lagerheimia 属、Franceia 属は、針状突起の形態等から区別されるが、本結果では区別せずに Chodatella 属に一括して計数した。</t>
    <rPh sb="1" eb="3">
      <t>リョクソウ</t>
    </rPh>
    <rPh sb="16" eb="17">
      <t>ゾク</t>
    </rPh>
    <rPh sb="30" eb="31">
      <t>ゾク</t>
    </rPh>
    <rPh sb="44" eb="46">
      <t>ハリジョウ</t>
    </rPh>
    <rPh sb="46" eb="48">
      <t>トッキ</t>
    </rPh>
    <rPh sb="49" eb="51">
      <t>ケイタイ</t>
    </rPh>
    <rPh sb="51" eb="52">
      <t>トウ</t>
    </rPh>
    <rPh sb="54" eb="56">
      <t>クベツ</t>
    </rPh>
    <rPh sb="61" eb="62">
      <t>ホン</t>
    </rPh>
    <rPh sb="62" eb="64">
      <t>ケッカ</t>
    </rPh>
    <rPh sb="66" eb="68">
      <t>クベツ</t>
    </rPh>
    <rPh sb="85" eb="87">
      <t>イッカツ</t>
    </rPh>
    <rPh sb="89" eb="91">
      <t>ケイスウ</t>
    </rPh>
    <phoneticPr fontId="23"/>
  </si>
  <si>
    <t>・緑藻綱 Golenkinia 属と Golenkiniopsis 属は、形態から両属を識別することは困難であるため、Golenkinia 属に一括して計数した。</t>
    <rPh sb="1" eb="3">
      <t>リョクソウ</t>
    </rPh>
    <rPh sb="72" eb="74">
      <t>イッカツ</t>
    </rPh>
    <rPh sb="76" eb="78">
      <t>ケイスウ</t>
    </rPh>
    <phoneticPr fontId="23"/>
  </si>
  <si>
    <t>Dictyosphaerium spp.</t>
    <phoneticPr fontId="23"/>
  </si>
  <si>
    <t>Scenedesmus spp.</t>
    <phoneticPr fontId="23"/>
  </si>
  <si>
    <t>Ulnaria sp.</t>
    <phoneticPr fontId="23"/>
  </si>
  <si>
    <t>Treubaria sp.</t>
    <phoneticPr fontId="23"/>
  </si>
  <si>
    <t>Aphanocapsa spp.</t>
    <phoneticPr fontId="23"/>
  </si>
  <si>
    <t>Chlorogonium spp.</t>
    <phoneticPr fontId="23"/>
  </si>
  <si>
    <t>・緑藻綱 Crucigenia 属とCrucigeniella 属は、細胞の分裂様式から区別されるが、分裂様式が不明なものは Crucigenia 属に一括して計数した。</t>
    <rPh sb="1" eb="3">
      <t>リョクソウ</t>
    </rPh>
    <rPh sb="35" eb="37">
      <t>サイボウ</t>
    </rPh>
    <rPh sb="38" eb="40">
      <t>ブンレツ</t>
    </rPh>
    <rPh sb="40" eb="42">
      <t>ヨウシキ</t>
    </rPh>
    <rPh sb="44" eb="46">
      <t>クベツ</t>
    </rPh>
    <rPh sb="51" eb="53">
      <t>ブンレツ</t>
    </rPh>
    <rPh sb="53" eb="55">
      <t>ヨウシキ</t>
    </rPh>
    <rPh sb="56" eb="58">
      <t>フメイ</t>
    </rPh>
    <rPh sb="76" eb="78">
      <t>イッカツ</t>
    </rPh>
    <rPh sb="80" eb="82">
      <t>ケイスウ</t>
    </rPh>
    <phoneticPr fontId="23"/>
  </si>
  <si>
    <t>Brachionus sp.</t>
    <phoneticPr fontId="2"/>
  </si>
  <si>
    <t>Tetraedron sp.</t>
    <phoneticPr fontId="23"/>
  </si>
  <si>
    <t>・珪藻綱 Pinnularia 属は、類似の属を含めて計数した。</t>
    <rPh sb="16" eb="17">
      <t>ゾク</t>
    </rPh>
    <phoneticPr fontId="23"/>
  </si>
  <si>
    <t>（一財）千葉県環境財団　環境企画部　五味真人</t>
    <rPh sb="1" eb="2">
      <t>イチ</t>
    </rPh>
    <rPh sb="12" eb="16">
      <t>カンキョウキカク</t>
    </rPh>
    <rPh sb="16" eb="17">
      <t>ブ</t>
    </rPh>
    <rPh sb="18" eb="20">
      <t>ゴミ</t>
    </rPh>
    <rPh sb="20" eb="22">
      <t>マサト</t>
    </rPh>
    <phoneticPr fontId="2"/>
  </si>
  <si>
    <t>2024.4.3</t>
    <phoneticPr fontId="23"/>
  </si>
  <si>
    <t>(5)</t>
    <phoneticPr fontId="23"/>
  </si>
  <si>
    <t>＋</t>
    <phoneticPr fontId="23"/>
  </si>
  <si>
    <t>(5)</t>
    <phoneticPr fontId="23"/>
  </si>
  <si>
    <t>(60)</t>
    <phoneticPr fontId="23"/>
  </si>
  <si>
    <t>(20)</t>
    <phoneticPr fontId="23"/>
  </si>
  <si>
    <t>＋</t>
    <phoneticPr fontId="23"/>
  </si>
  <si>
    <t>Pseudanabaena spp.</t>
    <phoneticPr fontId="23"/>
  </si>
  <si>
    <t>Fragilaria spp.</t>
    <phoneticPr fontId="23"/>
  </si>
  <si>
    <t>Actinastrum spp.</t>
    <phoneticPr fontId="23"/>
  </si>
  <si>
    <t>Tintinnidium sp.</t>
    <phoneticPr fontId="23"/>
  </si>
  <si>
    <t>2024.4.16</t>
    <phoneticPr fontId="23"/>
  </si>
  <si>
    <t>Aphanocapsa sp.</t>
    <phoneticPr fontId="23"/>
  </si>
  <si>
    <t>(75)</t>
    <phoneticPr fontId="23"/>
  </si>
  <si>
    <t>OSCILLATORIALES</t>
    <phoneticPr fontId="23"/>
  </si>
  <si>
    <t>(10)</t>
    <phoneticPr fontId="23"/>
  </si>
  <si>
    <t>Melosira varians</t>
  </si>
  <si>
    <t>ユーグレナ植物</t>
  </si>
  <si>
    <t>Euglena sp.</t>
    <phoneticPr fontId="23"/>
  </si>
  <si>
    <t>Pediastrum boryanum</t>
  </si>
  <si>
    <t>Schroederia sp.</t>
    <phoneticPr fontId="23"/>
  </si>
  <si>
    <t>Tetraedron spp.</t>
    <phoneticPr fontId="23"/>
  </si>
  <si>
    <t>Tetrastrum elegans</t>
  </si>
  <si>
    <t>HELIOZOA</t>
    <phoneticPr fontId="23"/>
  </si>
  <si>
    <t>真正太陽虫</t>
  </si>
  <si>
    <t>肉質鞭毛虫</t>
  </si>
  <si>
    <t>Brachionus spp.</t>
    <phoneticPr fontId="2"/>
  </si>
  <si>
    <t>Scenedesmus bicaudatus</t>
  </si>
  <si>
    <t>Pediastrum duplex</t>
  </si>
  <si>
    <t>Golenkinia sp.</t>
    <phoneticPr fontId="23"/>
  </si>
  <si>
    <t>Dictyosphaerium sp.</t>
    <phoneticPr fontId="23"/>
  </si>
  <si>
    <t>Coelastrum sp.</t>
    <phoneticPr fontId="23"/>
  </si>
  <si>
    <t>Chodatella wratislawiensis</t>
  </si>
  <si>
    <t>Phacus sp.</t>
    <phoneticPr fontId="23"/>
  </si>
  <si>
    <t>Staurosirella berolinensis</t>
  </si>
  <si>
    <t>Navicula sp.</t>
    <phoneticPr fontId="23"/>
  </si>
  <si>
    <t>Fragilaria sp.</t>
    <phoneticPr fontId="23"/>
  </si>
  <si>
    <t>Aulacoseira granulata</t>
  </si>
  <si>
    <t>Acanthoceras zachariasi</t>
  </si>
  <si>
    <t>Synura sp.</t>
    <phoneticPr fontId="23"/>
  </si>
  <si>
    <t>Peridinium spp.</t>
    <phoneticPr fontId="23"/>
  </si>
  <si>
    <t>渦鞭毛植物</t>
  </si>
  <si>
    <t>(55)</t>
    <phoneticPr fontId="23"/>
  </si>
  <si>
    <t>Microcystis aeruginosa</t>
    <phoneticPr fontId="23"/>
  </si>
  <si>
    <t>2024.5.2</t>
    <phoneticPr fontId="23"/>
  </si>
  <si>
    <t>LOBOSEA</t>
  </si>
  <si>
    <t>葉状根足虫</t>
  </si>
  <si>
    <t>Tintinnidium spp.</t>
    <phoneticPr fontId="23"/>
  </si>
  <si>
    <t>Trichocercidae</t>
  </si>
  <si>
    <t>Pediastrum simplex</t>
  </si>
  <si>
    <t>Oocystis spp.</t>
    <phoneticPr fontId="23"/>
  </si>
  <si>
    <t>Eudorina sp.</t>
    <phoneticPr fontId="23"/>
  </si>
  <si>
    <t>Crucigeniella crucifera</t>
  </si>
  <si>
    <t>Acanthosphaera sp.</t>
    <phoneticPr fontId="23"/>
  </si>
  <si>
    <t>Mallomonas spp.</t>
    <phoneticPr fontId="23"/>
  </si>
  <si>
    <t>Pseudanabaena sp.</t>
    <phoneticPr fontId="23"/>
  </si>
  <si>
    <t>(＋)</t>
    <phoneticPr fontId="23"/>
  </si>
  <si>
    <t>2024.5.17</t>
    <phoneticPr fontId="23"/>
  </si>
  <si>
    <t>Schizocerca diversicornis</t>
    <phoneticPr fontId="23"/>
  </si>
  <si>
    <t>Asplanchna sp.</t>
    <phoneticPr fontId="2"/>
  </si>
  <si>
    <t>Scenedesmus denticulatus</t>
  </si>
  <si>
    <t>Polyedriopsis spinulosa</t>
  </si>
  <si>
    <t>Lobomonas spp.</t>
    <phoneticPr fontId="23"/>
  </si>
  <si>
    <t>Golenkinia spp.</t>
    <phoneticPr fontId="23"/>
  </si>
  <si>
    <t>Dichotomococcus spp.</t>
    <phoneticPr fontId="23"/>
  </si>
  <si>
    <t>Crucigenia lauterbornii</t>
    <phoneticPr fontId="23"/>
  </si>
  <si>
    <t>Coelastrum spp.</t>
    <phoneticPr fontId="23"/>
  </si>
  <si>
    <t>Chodatella sp.</t>
    <phoneticPr fontId="23"/>
  </si>
  <si>
    <t>Ankistrodesmus sp.</t>
    <phoneticPr fontId="23"/>
  </si>
  <si>
    <t>Actinastrum sp.</t>
    <phoneticPr fontId="23"/>
  </si>
  <si>
    <t>Trachelomonas spp.</t>
    <phoneticPr fontId="23"/>
  </si>
  <si>
    <t>2024.6.4</t>
    <phoneticPr fontId="23"/>
  </si>
  <si>
    <t>Polyarthra spp.</t>
    <phoneticPr fontId="23"/>
  </si>
  <si>
    <t>Filinia sp.</t>
    <phoneticPr fontId="23"/>
  </si>
  <si>
    <t>Oocystis sp.</t>
    <phoneticPr fontId="23"/>
  </si>
  <si>
    <t>Dichotomococcus sp.</t>
    <phoneticPr fontId="23"/>
  </si>
  <si>
    <t>Euglena spp.</t>
    <phoneticPr fontId="23"/>
  </si>
  <si>
    <t>RAPHIDOPHYCEAE</t>
    <phoneticPr fontId="2"/>
  </si>
  <si>
    <t>ラフィド藻</t>
  </si>
  <si>
    <t>Dinobryon sp.</t>
    <phoneticPr fontId="23"/>
  </si>
  <si>
    <t>Gymnodinium sp.</t>
    <phoneticPr fontId="23"/>
  </si>
  <si>
    <t>Pseudanabaenaceae</t>
    <phoneticPr fontId="23"/>
  </si>
  <si>
    <t>(15)</t>
    <phoneticPr fontId="23"/>
  </si>
  <si>
    <t>2024.6.24</t>
    <phoneticPr fontId="23"/>
  </si>
  <si>
    <t>Synchaeta sp.</t>
    <phoneticPr fontId="23"/>
  </si>
  <si>
    <t>Hexarthra mira</t>
    <phoneticPr fontId="23"/>
  </si>
  <si>
    <t>Tetrastrum heterocanthum</t>
  </si>
  <si>
    <t>Pediastrum tetras</t>
  </si>
  <si>
    <t>Mougeotia spp.</t>
  </si>
  <si>
    <t>Closterium sp.</t>
    <phoneticPr fontId="23"/>
  </si>
  <si>
    <t>Snowella sp.</t>
    <phoneticPr fontId="23"/>
  </si>
  <si>
    <t>Merismopedia spp.</t>
    <phoneticPr fontId="23"/>
  </si>
  <si>
    <t>(30)</t>
    <phoneticPr fontId="23"/>
  </si>
  <si>
    <t>2024.7.2</t>
    <phoneticPr fontId="23"/>
  </si>
  <si>
    <t>Schroederia spp.</t>
    <phoneticPr fontId="23"/>
  </si>
  <si>
    <t>Mougeotia sp.</t>
    <phoneticPr fontId="23"/>
  </si>
  <si>
    <t>Monoraphidium sp.</t>
    <phoneticPr fontId="23"/>
  </si>
  <si>
    <t>Gonium spp.</t>
    <phoneticPr fontId="23"/>
  </si>
  <si>
    <t>Elakatothrix sp.</t>
    <phoneticPr fontId="23"/>
  </si>
  <si>
    <t>Ulnaria spp.</t>
    <phoneticPr fontId="23"/>
  </si>
  <si>
    <t>(25)</t>
    <phoneticPr fontId="23"/>
  </si>
  <si>
    <t>(100)</t>
    <phoneticPr fontId="23"/>
  </si>
  <si>
    <t>(180)</t>
    <phoneticPr fontId="23"/>
  </si>
  <si>
    <t>(80)</t>
    <phoneticPr fontId="23"/>
  </si>
  <si>
    <t>(70)</t>
    <phoneticPr fontId="23"/>
  </si>
  <si>
    <t>Cyanodictyon spp.</t>
    <phoneticPr fontId="23"/>
  </si>
  <si>
    <t>(50)</t>
    <phoneticPr fontId="23"/>
  </si>
  <si>
    <t>2024.7.18</t>
    <phoneticPr fontId="23"/>
  </si>
  <si>
    <t>Pediastrum biradiatum</t>
    <phoneticPr fontId="23"/>
  </si>
  <si>
    <t>Pediastrum asymmetricum</t>
  </si>
  <si>
    <t>Elakatothrix spp.</t>
    <phoneticPr fontId="23"/>
  </si>
  <si>
    <t>Crucigenia tetrapedia</t>
    <phoneticPr fontId="23"/>
  </si>
  <si>
    <t>Cosmarium sp.</t>
    <phoneticPr fontId="23"/>
  </si>
  <si>
    <t>Chodatella spp.</t>
    <phoneticPr fontId="23"/>
  </si>
  <si>
    <t>Surirella sp.</t>
    <phoneticPr fontId="23"/>
  </si>
  <si>
    <t>Mallomonas sp.</t>
    <phoneticPr fontId="23"/>
  </si>
  <si>
    <t>(1550)</t>
    <phoneticPr fontId="23"/>
  </si>
  <si>
    <t>(1200)</t>
    <phoneticPr fontId="23"/>
  </si>
  <si>
    <t>(2)</t>
    <phoneticPr fontId="23"/>
  </si>
  <si>
    <t>Nostocaceae</t>
    <phoneticPr fontId="23"/>
  </si>
  <si>
    <t>64</t>
    <phoneticPr fontId="23"/>
  </si>
  <si>
    <t>60</t>
    <phoneticPr fontId="23"/>
  </si>
  <si>
    <t>(190)</t>
    <phoneticPr fontId="23"/>
  </si>
  <si>
    <t>(160)</t>
    <phoneticPr fontId="23"/>
  </si>
  <si>
    <t>(1250)</t>
    <phoneticPr fontId="23"/>
  </si>
  <si>
    <t>(800)</t>
    <phoneticPr fontId="23"/>
  </si>
  <si>
    <t>2024.8.7</t>
    <phoneticPr fontId="23"/>
  </si>
  <si>
    <t>Treubaria spp.</t>
    <phoneticPr fontId="23"/>
  </si>
  <si>
    <t>Staurastrum spp.</t>
    <phoneticPr fontId="23"/>
  </si>
  <si>
    <t>Cosmarium spp.</t>
    <phoneticPr fontId="23"/>
  </si>
  <si>
    <t>(525)</t>
    <phoneticPr fontId="23"/>
  </si>
  <si>
    <t>(210)</t>
    <phoneticPr fontId="23"/>
  </si>
  <si>
    <t>(65)</t>
    <phoneticPr fontId="23"/>
  </si>
  <si>
    <t>165</t>
    <phoneticPr fontId="23"/>
  </si>
  <si>
    <t>115</t>
    <phoneticPr fontId="23"/>
  </si>
  <si>
    <t>(375)</t>
    <phoneticPr fontId="23"/>
  </si>
  <si>
    <t>(200)</t>
    <phoneticPr fontId="23"/>
  </si>
  <si>
    <t>Coelosphaerium spp.</t>
    <phoneticPr fontId="23"/>
  </si>
  <si>
    <t>(625)</t>
    <phoneticPr fontId="23"/>
  </si>
  <si>
    <t>(240)</t>
    <phoneticPr fontId="23"/>
  </si>
  <si>
    <t>2024.8.22</t>
    <phoneticPr fontId="23"/>
  </si>
  <si>
    <t>BDELLOIDEA</t>
    <phoneticPr fontId="23"/>
  </si>
  <si>
    <t>Gonium sp.</t>
    <phoneticPr fontId="23"/>
  </si>
  <si>
    <t>(230)</t>
    <phoneticPr fontId="23"/>
  </si>
  <si>
    <t>Pseudanabaena mucicola</t>
  </si>
  <si>
    <t>84</t>
    <phoneticPr fontId="23"/>
  </si>
  <si>
    <t>Microcystis wesenbergii</t>
  </si>
  <si>
    <t>20</t>
    <phoneticPr fontId="23"/>
  </si>
  <si>
    <t>(1500)</t>
    <phoneticPr fontId="23"/>
  </si>
  <si>
    <t>Coelosphaerium sp.</t>
    <phoneticPr fontId="23"/>
  </si>
  <si>
    <t>2024.9.10</t>
    <phoneticPr fontId="23"/>
  </si>
  <si>
    <t>Lepocinclis sp.</t>
    <phoneticPr fontId="23"/>
  </si>
  <si>
    <t>Pinnularia sp.</t>
    <phoneticPr fontId="23"/>
  </si>
  <si>
    <t>(1000)</t>
    <phoneticPr fontId="23"/>
  </si>
  <si>
    <t>(140)</t>
    <phoneticPr fontId="23"/>
  </si>
  <si>
    <t>(105)</t>
    <phoneticPr fontId="23"/>
  </si>
  <si>
    <t>74</t>
    <phoneticPr fontId="23"/>
  </si>
  <si>
    <t>435</t>
    <phoneticPr fontId="23"/>
  </si>
  <si>
    <t>54</t>
    <phoneticPr fontId="23"/>
  </si>
  <si>
    <t>(170)</t>
    <phoneticPr fontId="23"/>
  </si>
  <si>
    <t>(40)</t>
    <phoneticPr fontId="23"/>
  </si>
  <si>
    <t>2024.9.25</t>
    <phoneticPr fontId="23"/>
  </si>
  <si>
    <t>88</t>
    <phoneticPr fontId="23"/>
  </si>
  <si>
    <t>46</t>
    <phoneticPr fontId="23"/>
  </si>
  <si>
    <t>98</t>
    <phoneticPr fontId="23"/>
  </si>
  <si>
    <t>Cuspidothrix sp.</t>
    <phoneticPr fontId="23"/>
  </si>
  <si>
    <t>2024.10.8</t>
    <phoneticPr fontId="23"/>
  </si>
  <si>
    <t>Polyarthra sp.</t>
    <phoneticPr fontId="23"/>
  </si>
  <si>
    <t>(35)</t>
    <phoneticPr fontId="23"/>
  </si>
  <si>
    <t>26</t>
    <phoneticPr fontId="23"/>
  </si>
  <si>
    <t>2024.10.22</t>
    <phoneticPr fontId="23"/>
  </si>
  <si>
    <t>32</t>
    <phoneticPr fontId="23"/>
  </si>
  <si>
    <t>2024.11.12</t>
    <phoneticPr fontId="23"/>
  </si>
  <si>
    <t>Staurastrum sp.</t>
    <phoneticPr fontId="23"/>
  </si>
  <si>
    <t>Navicula spp.</t>
    <phoneticPr fontId="23"/>
  </si>
  <si>
    <t>Gyrosigma sp.</t>
    <phoneticPr fontId="23"/>
  </si>
  <si>
    <t>2024.11.26</t>
    <phoneticPr fontId="23"/>
  </si>
  <si>
    <t>Chodatella quadriseta</t>
  </si>
  <si>
    <t>Merismopedia sp.</t>
    <phoneticPr fontId="23"/>
  </si>
  <si>
    <t>2024.12.10</t>
    <phoneticPr fontId="23"/>
  </si>
  <si>
    <t>Scenedesmus sp.</t>
    <phoneticPr fontId="23"/>
  </si>
  <si>
    <t>Diatoma sp.</t>
    <phoneticPr fontId="23"/>
  </si>
  <si>
    <t>Bacillaria paxillifer</t>
  </si>
  <si>
    <t>2024.12.24</t>
    <phoneticPr fontId="23"/>
  </si>
  <si>
    <t>Kirchneriella sp.</t>
    <phoneticPr fontId="23"/>
  </si>
  <si>
    <t>2025.1.9</t>
    <phoneticPr fontId="23"/>
  </si>
  <si>
    <t>Kirchneriella spp.</t>
    <phoneticPr fontId="23"/>
  </si>
  <si>
    <t>2025.1.17</t>
    <phoneticPr fontId="23"/>
  </si>
  <si>
    <t>(1)</t>
    <phoneticPr fontId="23"/>
  </si>
  <si>
    <t>(3)</t>
    <phoneticPr fontId="23"/>
  </si>
  <si>
    <t>Aphanizomenon spp.</t>
    <phoneticPr fontId="23"/>
  </si>
  <si>
    <t>2025.2.12</t>
    <phoneticPr fontId="23"/>
  </si>
  <si>
    <t>XANTHOPHYCEAE</t>
  </si>
  <si>
    <t>黄緑藻</t>
  </si>
  <si>
    <t>(4)</t>
    <phoneticPr fontId="23"/>
  </si>
  <si>
    <t>2025.2.21</t>
    <phoneticPr fontId="23"/>
  </si>
  <si>
    <t>Cymatopleura solea</t>
  </si>
  <si>
    <t>2025.3.3</t>
    <phoneticPr fontId="23"/>
  </si>
  <si>
    <t>2025.3.10</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</si>
</sst>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9"/>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double">
        <color indexed="64"/>
      </top>
      <bottom/>
      <diagonal/>
    </border>
    <border>
      <left/>
      <right/>
      <top style="medium">
        <color indexed="64"/>
      </top>
      <bottom/>
      <diagonal/>
    </border>
  </borders>
  <cellStyleXfs count="44">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alignment vertical="center"/>
    </xf>
    <xf numFmtId="0" fontId="22" fillId="4" borderId="0" applyNumberFormat="0" applyBorder="0" applyAlignment="0" applyProtection="0">
      <alignment vertical="center"/>
    </xf>
    <xf numFmtId="0" fontId="1" fillId="0" borderId="0"/>
  </cellStyleXfs>
  <cellXfs count="133">
    <xf numFmtId="0" fontId="0" fillId="0" borderId="0" xfId="0"/>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vertical="center"/>
    </xf>
    <xf numFmtId="0" fontId="0" fillId="0" borderId="0" xfId="0"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14" xfId="0" applyBorder="1" applyAlignment="1">
      <alignment horizontal="right" vertical="center"/>
    </xf>
    <xf numFmtId="0" fontId="0" fillId="0" borderId="20" xfId="0" applyBorder="1" applyAlignment="1">
      <alignment horizontal="righ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center" vertical="center"/>
    </xf>
    <xf numFmtId="0" fontId="0" fillId="0" borderId="23" xfId="0" applyBorder="1" applyAlignment="1">
      <alignment horizontal="distributed" vertical="center"/>
    </xf>
    <xf numFmtId="0" fontId="0" fillId="0" borderId="38" xfId="0" applyBorder="1" applyAlignment="1">
      <alignment horizontal="distributed" vertical="center" justifyLastLine="1"/>
    </xf>
    <xf numFmtId="0" fontId="0" fillId="0" borderId="39"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33" xfId="0" applyBorder="1" applyAlignment="1">
      <alignment horizontal="distributed" vertical="center" justifyLastLine="1"/>
    </xf>
    <xf numFmtId="0" fontId="0" fillId="0" borderId="26" xfId="0" applyBorder="1" applyAlignment="1">
      <alignment horizontal="distributed" vertical="center" justifyLastLine="1"/>
    </xf>
    <xf numFmtId="0" fontId="0" fillId="0" borderId="14" xfId="0" applyBorder="1" applyAlignment="1">
      <alignment vertical="center"/>
    </xf>
    <xf numFmtId="0" fontId="0" fillId="0" borderId="41" xfId="0" applyBorder="1" applyAlignment="1">
      <alignment vertical="center"/>
    </xf>
    <xf numFmtId="0" fontId="0" fillId="0" borderId="41" xfId="0" applyBorder="1" applyAlignment="1">
      <alignment horizontal="distributed" vertical="center" justifyLastLine="1"/>
    </xf>
    <xf numFmtId="0" fontId="0" fillId="0" borderId="42" xfId="0" applyBorder="1" applyAlignment="1">
      <alignment vertical="center"/>
    </xf>
    <xf numFmtId="0" fontId="0" fillId="0" borderId="27" xfId="0" applyBorder="1" applyAlignment="1">
      <alignment horizontal="center" vertical="center"/>
    </xf>
    <xf numFmtId="0" fontId="0" fillId="0" borderId="15" xfId="0" applyBorder="1" applyAlignment="1">
      <alignment horizontal="distributed" vertical="center"/>
    </xf>
    <xf numFmtId="0" fontId="0" fillId="0" borderId="43" xfId="0" applyBorder="1" applyAlignment="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vertical="center"/>
    </xf>
    <xf numFmtId="0" fontId="0" fillId="0" borderId="39" xfId="0" applyBorder="1" applyAlignment="1">
      <alignment vertical="center"/>
    </xf>
    <xf numFmtId="0" fontId="0" fillId="0" borderId="0" xfId="0" applyAlignment="1">
      <alignment horizontal="distributed" vertical="center"/>
    </xf>
    <xf numFmtId="0" fontId="0" fillId="0" borderId="26" xfId="0"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25" xfId="0" applyFont="1" applyBorder="1" applyAlignment="1">
      <alignment vertical="center"/>
    </xf>
    <xf numFmtId="0" fontId="0" fillId="0" borderId="0" xfId="0" applyAlignment="1">
      <alignment horizontal="right"/>
    </xf>
    <xf numFmtId="0" fontId="0" fillId="0" borderId="0" xfId="0" applyAlignment="1">
      <alignment horizontal="center"/>
    </xf>
    <xf numFmtId="49" fontId="0" fillId="0" borderId="41" xfId="0" applyNumberFormat="1" applyBorder="1" applyAlignment="1">
      <alignment horizontal="right" vertical="center"/>
    </xf>
    <xf numFmtId="49" fontId="0" fillId="0" borderId="46" xfId="0" applyNumberFormat="1" applyBorder="1" applyAlignment="1">
      <alignment horizontal="right" vertical="center"/>
    </xf>
    <xf numFmtId="0" fontId="0" fillId="0" borderId="41" xfId="0" applyBorder="1" applyAlignment="1">
      <alignment horizontal="right" vertical="center"/>
    </xf>
    <xf numFmtId="0" fontId="0" fillId="0" borderId="46" xfId="0" applyBorder="1" applyAlignment="1">
      <alignment horizontal="right" vertical="center"/>
    </xf>
    <xf numFmtId="0" fontId="0" fillId="0" borderId="48" xfId="0" applyBorder="1" applyAlignment="1">
      <alignment horizontal="right" vertical="center"/>
    </xf>
    <xf numFmtId="0" fontId="5" fillId="0" borderId="27" xfId="0" applyFont="1" applyBorder="1" applyAlignment="1">
      <alignment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3" xfId="0" applyBorder="1" applyAlignment="1">
      <alignment vertical="center"/>
    </xf>
    <xf numFmtId="0" fontId="0" fillId="0" borderId="49" xfId="0" applyBorder="1" applyAlignment="1">
      <alignment vertical="center"/>
    </xf>
    <xf numFmtId="0" fontId="5" fillId="0" borderId="44" xfId="0" applyFont="1" applyBorder="1" applyAlignment="1">
      <alignment vertical="center"/>
    </xf>
    <xf numFmtId="0" fontId="5" fillId="0" borderId="22" xfId="0" applyFont="1" applyBorder="1" applyAlignment="1">
      <alignment vertical="center"/>
    </xf>
    <xf numFmtId="0" fontId="5" fillId="0" borderId="45" xfId="0" applyFont="1" applyBorder="1" applyAlignment="1">
      <alignment vertical="center"/>
    </xf>
    <xf numFmtId="0" fontId="5" fillId="0" borderId="39" xfId="0" applyFont="1" applyBorder="1" applyAlignment="1">
      <alignment vertical="center"/>
    </xf>
    <xf numFmtId="0" fontId="4" fillId="0" borderId="50" xfId="0" applyFont="1" applyBorder="1" applyAlignment="1">
      <alignment vertical="center"/>
    </xf>
    <xf numFmtId="0" fontId="5" fillId="0" borderId="51"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4" fillId="0" borderId="54" xfId="0" applyFont="1" applyBorder="1" applyAlignment="1">
      <alignment vertical="center"/>
    </xf>
    <xf numFmtId="0" fontId="0" fillId="0" borderId="56" xfId="0" applyBorder="1" applyAlignment="1">
      <alignment horizontal="center" vertical="center"/>
    </xf>
    <xf numFmtId="0" fontId="0" fillId="0" borderId="46" xfId="0" applyBorder="1" applyAlignment="1">
      <alignment horizontal="center" vertical="center"/>
    </xf>
    <xf numFmtId="2" fontId="0" fillId="0" borderId="57" xfId="0" applyNumberForma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vertical="center"/>
    </xf>
    <xf numFmtId="0" fontId="0" fillId="0" borderId="46" xfId="0" applyBorder="1" applyAlignment="1">
      <alignment vertical="center"/>
    </xf>
    <xf numFmtId="0" fontId="0" fillId="0" borderId="58" xfId="0" applyBorder="1" applyAlignment="1">
      <alignment vertical="center"/>
    </xf>
    <xf numFmtId="0" fontId="0" fillId="0" borderId="53" xfId="0" applyBorder="1" applyAlignment="1">
      <alignment vertical="center"/>
    </xf>
    <xf numFmtId="0" fontId="0" fillId="0" borderId="25" xfId="0" applyBorder="1"/>
    <xf numFmtId="0" fontId="0" fillId="0" borderId="54" xfId="0" applyBorder="1"/>
    <xf numFmtId="0" fontId="0" fillId="0" borderId="60" xfId="0" applyBorder="1"/>
    <xf numFmtId="0" fontId="0" fillId="0" borderId="50" xfId="0" applyBorder="1"/>
    <xf numFmtId="0" fontId="0" fillId="0" borderId="61" xfId="0" applyBorder="1"/>
    <xf numFmtId="0" fontId="4" fillId="0" borderId="62" xfId="0" applyFont="1" applyBorder="1" applyAlignment="1">
      <alignment vertical="center"/>
    </xf>
    <xf numFmtId="20" fontId="0" fillId="0" borderId="41" xfId="0" applyNumberFormat="1" applyBorder="1" applyAlignment="1">
      <alignment horizontal="center" vertical="center"/>
    </xf>
    <xf numFmtId="20" fontId="0" fillId="0" borderId="46" xfId="0" applyNumberFormat="1" applyBorder="1" applyAlignment="1">
      <alignment horizontal="center" vertical="center"/>
    </xf>
    <xf numFmtId="2" fontId="0" fillId="0" borderId="41" xfId="0" applyNumberFormat="1" applyBorder="1" applyAlignment="1">
      <alignment horizontal="center" vertical="center"/>
    </xf>
    <xf numFmtId="2" fontId="0" fillId="0" borderId="46" xfId="0" applyNumberFormat="1" applyBorder="1" applyAlignment="1">
      <alignment horizontal="center" vertical="center"/>
    </xf>
    <xf numFmtId="2" fontId="0" fillId="0" borderId="38"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distributed"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distributed" vertical="center"/>
    </xf>
    <xf numFmtId="0" fontId="0" fillId="0" borderId="6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distributed" vertical="center"/>
    </xf>
    <xf numFmtId="0" fontId="0" fillId="0" borderId="17" xfId="0" applyBorder="1" applyAlignment="1">
      <alignment horizontal="distributed" vertical="center"/>
    </xf>
    <xf numFmtId="0" fontId="0" fillId="0" borderId="14" xfId="0" applyBorder="1" applyAlignment="1">
      <alignment horizontal="distributed" vertical="center"/>
    </xf>
    <xf numFmtId="0" fontId="0" fillId="0" borderId="63" xfId="0" applyBorder="1" applyAlignment="1">
      <alignment horizontal="distributed" vertical="center"/>
    </xf>
    <xf numFmtId="0" fontId="0" fillId="0" borderId="45" xfId="0" applyBorder="1" applyAlignment="1">
      <alignment horizontal="distributed" vertical="center" justifyLastLine="1"/>
    </xf>
    <xf numFmtId="0" fontId="0" fillId="0" borderId="18" xfId="0" applyBorder="1" applyAlignment="1">
      <alignment horizontal="distributed" vertical="center" justifyLastLine="1"/>
    </xf>
    <xf numFmtId="0" fontId="3" fillId="0" borderId="64" xfId="0" applyFont="1" applyBorder="1" applyAlignment="1">
      <alignment horizontal="center" vertical="center"/>
    </xf>
    <xf numFmtId="0" fontId="0" fillId="0" borderId="63"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distributed" vertical="center"/>
    </xf>
    <xf numFmtId="0" fontId="0" fillId="0" borderId="14" xfId="0" applyBorder="1" applyAlignment="1">
      <alignment vertical="center"/>
    </xf>
    <xf numFmtId="0" fontId="0" fillId="0" borderId="57" xfId="0" applyBorder="1" applyAlignment="1">
      <alignment horizontal="center" vertical="center"/>
    </xf>
    <xf numFmtId="0" fontId="0" fillId="0" borderId="38" xfId="0" applyBorder="1" applyAlignment="1">
      <alignment horizontal="center" vertical="center"/>
    </xf>
    <xf numFmtId="0" fontId="0" fillId="0" borderId="66" xfId="0" applyBorder="1" applyAlignment="1">
      <alignment vertical="center"/>
    </xf>
    <xf numFmtId="0" fontId="0" fillId="0" borderId="66" xfId="0" applyBorder="1" applyAlignment="1">
      <alignment horizontal="distributed" vertical="center" justifyLastLine="1"/>
    </xf>
    <xf numFmtId="0" fontId="0" fillId="0" borderId="66" xfId="0" applyBorder="1" applyAlignment="1">
      <alignment horizontal="center" vertical="center"/>
    </xf>
    <xf numFmtId="0" fontId="1" fillId="0" borderId="0" xfId="43" applyAlignment="1">
      <alignment vertical="center"/>
    </xf>
    <xf numFmtId="0" fontId="0" fillId="0" borderId="55" xfId="0" applyBorder="1" applyAlignment="1">
      <alignment horizontal="right" vertical="center"/>
    </xf>
    <xf numFmtId="0" fontId="0" fillId="0" borderId="40" xfId="0" applyBorder="1"/>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原本_手賀沼プランクトン同定計数結果Ｈ26 2" xfId="43" xr:uid="{51677407-71B7-4AB7-8D42-BD344E8C33A3}"/>
    <cellStyle name="良い" xfId="42" builtinId="26" customBuiltin="1"/>
  </cellStyles>
  <dxfs count="24">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
      <fill>
        <patternFill>
          <bgColor rgb="FFFF9966"/>
        </patternFill>
      </fill>
    </dxf>
  </dxfs>
  <tableStyles count="0" defaultTableStyle="TableStyleMedium2" defaultPivotStyle="PivotStyleLight16"/>
  <colors>
    <mruColors>
      <color rgb="FF99FF33"/>
      <color rgb="FFFF99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83BDF-BDB8-4CEC-88B1-B2E161AF4BC6}">
  <sheetPr>
    <tabColor rgb="FFC00000"/>
  </sheetPr>
  <dimension ref="B1:S93"/>
  <sheetViews>
    <sheetView view="pageBreakPreview" zoomScale="75" zoomScaleNormal="75" zoomScaleSheetLayoutView="75" workbookViewId="0"/>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117</v>
      </c>
      <c r="L5" s="85" t="str">
        <f>K5</f>
        <v>2024.4.3</v>
      </c>
    </row>
    <row r="6" spans="2:19" ht="18" customHeight="1" x14ac:dyDescent="0.15">
      <c r="B6" s="4"/>
      <c r="C6" s="37"/>
      <c r="D6" s="116" t="s">
        <v>2</v>
      </c>
      <c r="E6" s="116"/>
      <c r="F6" s="116"/>
      <c r="G6" s="116"/>
      <c r="H6" s="37"/>
      <c r="I6" s="37"/>
      <c r="J6" s="5"/>
      <c r="K6" s="98">
        <v>0.40069444444444446</v>
      </c>
      <c r="L6" s="99">
        <v>0.41944444444444445</v>
      </c>
    </row>
    <row r="7" spans="2:19" ht="18" customHeight="1" x14ac:dyDescent="0.15">
      <c r="B7" s="4"/>
      <c r="C7" s="37"/>
      <c r="D7" s="116" t="s">
        <v>3</v>
      </c>
      <c r="E7" s="124"/>
      <c r="F7" s="124"/>
      <c r="G7" s="25" t="s">
        <v>4</v>
      </c>
      <c r="H7" s="37"/>
      <c r="I7" s="37"/>
      <c r="J7" s="5"/>
      <c r="K7" s="100">
        <v>2.2000000000000002</v>
      </c>
      <c r="L7" s="101">
        <v>1.69</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t="s">
        <v>118</v>
      </c>
      <c r="L11" s="63" t="s">
        <v>120</v>
      </c>
      <c r="N11" t="s">
        <v>13</v>
      </c>
      <c r="O11" t="e">
        <f>IF(#REF!="",0,VALUE(MID(#REF!,2,LEN(#REF!)-2)))</f>
        <v>#REF!</v>
      </c>
      <c r="P11">
        <f t="shared" ref="P11" si="0">IF(L11="",0,VALUE(MID(L11,2,LEN(L11)-2)))</f>
        <v>5</v>
      </c>
      <c r="Q11" t="e">
        <f>IF(#REF!="",0,VALUE(MID(#REF!,2,LEN(#REF!)-2)))</f>
        <v>#REF!</v>
      </c>
      <c r="R11">
        <f>IF(K11="＋",0,IF(K11="(＋)",0,ABS(K11)))</f>
        <v>5</v>
      </c>
      <c r="S11">
        <f t="shared" ref="S11" si="1">IF(L11="＋",0,IF(L11="(＋)",0,ABS(L11)))</f>
        <v>5</v>
      </c>
    </row>
    <row r="12" spans="2:19" ht="14.25" customHeight="1" x14ac:dyDescent="0.15">
      <c r="B12" s="30">
        <f>B11+1</f>
        <v>2</v>
      </c>
      <c r="C12" s="33"/>
      <c r="D12" s="34"/>
      <c r="E12" s="37"/>
      <c r="F12" s="37" t="s">
        <v>124</v>
      </c>
      <c r="G12" s="37"/>
      <c r="H12" s="37"/>
      <c r="I12" s="37"/>
      <c r="J12" s="37"/>
      <c r="K12" s="62" t="s">
        <v>118</v>
      </c>
      <c r="L12" s="63" t="s">
        <v>121</v>
      </c>
      <c r="N12" s="60" t="s">
        <v>14</v>
      </c>
      <c r="O12" t="str">
        <f t="shared" ref="O12:P12" si="2">K12</f>
        <v>(5)</v>
      </c>
      <c r="P12" t="str">
        <f t="shared" si="2"/>
        <v>(60)</v>
      </c>
      <c r="Q12" t="e">
        <f>#REF!</f>
        <v>#REF!</v>
      </c>
      <c r="R12">
        <f t="shared" ref="R12:S12" si="3">IF(K12="＋",0,IF(K12="(＋)",0,ABS(K12)))</f>
        <v>5</v>
      </c>
      <c r="S12">
        <f t="shared" si="3"/>
        <v>60</v>
      </c>
    </row>
    <row r="13" spans="2:19" ht="14.25" customHeight="1" x14ac:dyDescent="0.15">
      <c r="B13" s="30">
        <f t="shared" ref="B13:B47" si="4">B12+1</f>
        <v>3</v>
      </c>
      <c r="C13" s="33"/>
      <c r="D13" s="34"/>
      <c r="E13" s="37"/>
      <c r="F13" s="37" t="s">
        <v>89</v>
      </c>
      <c r="G13" s="37"/>
      <c r="H13" s="37"/>
      <c r="I13" s="37"/>
      <c r="J13" s="37"/>
      <c r="K13" s="62"/>
      <c r="L13" s="63" t="s">
        <v>122</v>
      </c>
      <c r="N13" t="s">
        <v>13</v>
      </c>
      <c r="O13">
        <f t="shared" ref="O13:P13" si="5">IF(K13="",0,VALUE(MID(K13,2,LEN(K13)-2)))</f>
        <v>0</v>
      </c>
      <c r="P13">
        <f t="shared" si="5"/>
        <v>20</v>
      </c>
      <c r="Q13" t="e">
        <f>IF(#REF!="",0,VALUE(MID(#REF!,2,LEN(#REF!)-2)))</f>
        <v>#REF!</v>
      </c>
      <c r="R13">
        <f>IF(K13="＋",0,IF(K13="(＋)",0,ABS(K13)))</f>
        <v>0</v>
      </c>
      <c r="S13">
        <f>IF(L13="＋",0,IF(L13="(＋)",0,ABS(L13)))</f>
        <v>20</v>
      </c>
    </row>
    <row r="14" spans="2:19" ht="14.25" customHeight="1" x14ac:dyDescent="0.15">
      <c r="B14" s="30">
        <f t="shared" si="4"/>
        <v>4</v>
      </c>
      <c r="C14" s="32" t="s">
        <v>21</v>
      </c>
      <c r="D14" s="32" t="s">
        <v>22</v>
      </c>
      <c r="E14" s="37"/>
      <c r="F14" s="37" t="s">
        <v>88</v>
      </c>
      <c r="G14" s="37"/>
      <c r="H14" s="37"/>
      <c r="I14" s="37"/>
      <c r="J14" s="37"/>
      <c r="K14" s="64">
        <v>30</v>
      </c>
      <c r="L14" s="65">
        <v>375</v>
      </c>
      <c r="S14">
        <f>COUNTA(L11:L13)</f>
        <v>3</v>
      </c>
    </row>
    <row r="15" spans="2:19" ht="14.25" customHeight="1" x14ac:dyDescent="0.15">
      <c r="B15" s="30">
        <f t="shared" si="4"/>
        <v>5</v>
      </c>
      <c r="C15" s="32" t="s">
        <v>61</v>
      </c>
      <c r="D15" s="32" t="s">
        <v>16</v>
      </c>
      <c r="E15" s="37"/>
      <c r="F15" s="37" t="s">
        <v>77</v>
      </c>
      <c r="G15" s="37"/>
      <c r="H15" s="37"/>
      <c r="I15" s="37"/>
      <c r="J15" s="37"/>
      <c r="K15" s="64" t="s">
        <v>119</v>
      </c>
      <c r="L15" s="65"/>
    </row>
    <row r="16" spans="2:19" ht="14.25" customHeight="1" x14ac:dyDescent="0.15">
      <c r="B16" s="30">
        <f t="shared" si="4"/>
        <v>6</v>
      </c>
      <c r="C16" s="34"/>
      <c r="D16" s="34"/>
      <c r="E16" s="37"/>
      <c r="F16" s="37" t="s">
        <v>78</v>
      </c>
      <c r="G16" s="37"/>
      <c r="H16" s="37"/>
      <c r="I16" s="37"/>
      <c r="J16" s="37"/>
      <c r="K16" s="64">
        <v>20</v>
      </c>
      <c r="L16" s="65" t="s">
        <v>123</v>
      </c>
    </row>
    <row r="17" spans="2:12" ht="14.25" customHeight="1" x14ac:dyDescent="0.15">
      <c r="B17" s="30">
        <f t="shared" si="4"/>
        <v>7</v>
      </c>
      <c r="C17" s="34"/>
      <c r="D17" s="34"/>
      <c r="E17" s="37"/>
      <c r="F17" s="37" t="s">
        <v>79</v>
      </c>
      <c r="G17" s="37"/>
      <c r="H17" s="37"/>
      <c r="I17" s="37"/>
      <c r="J17" s="37"/>
      <c r="K17" s="64">
        <v>40</v>
      </c>
      <c r="L17" s="65"/>
    </row>
    <row r="18" spans="2:12" ht="14.25" customHeight="1" x14ac:dyDescent="0.15">
      <c r="B18" s="30">
        <f t="shared" si="4"/>
        <v>8</v>
      </c>
      <c r="C18" s="34"/>
      <c r="D18" s="34"/>
      <c r="E18" s="37"/>
      <c r="F18" s="37" t="s">
        <v>125</v>
      </c>
      <c r="G18" s="37"/>
      <c r="H18" s="37"/>
      <c r="I18" s="37"/>
      <c r="J18" s="37"/>
      <c r="K18" s="64">
        <v>5</v>
      </c>
      <c r="L18" s="65">
        <v>5</v>
      </c>
    </row>
    <row r="19" spans="2:12" ht="14.25" customHeight="1" x14ac:dyDescent="0.15">
      <c r="B19" s="30">
        <f t="shared" si="4"/>
        <v>9</v>
      </c>
      <c r="C19" s="34"/>
      <c r="D19" s="34"/>
      <c r="E19" s="37"/>
      <c r="F19" s="37" t="s">
        <v>17</v>
      </c>
      <c r="G19" s="37"/>
      <c r="H19" s="37"/>
      <c r="I19" s="37"/>
      <c r="J19" s="37"/>
      <c r="K19" s="64">
        <v>220</v>
      </c>
      <c r="L19" s="65">
        <v>625</v>
      </c>
    </row>
    <row r="20" spans="2:12" ht="14.25" customHeight="1" x14ac:dyDescent="0.15">
      <c r="B20" s="30">
        <f t="shared" si="4"/>
        <v>10</v>
      </c>
      <c r="C20" s="34"/>
      <c r="D20" s="34"/>
      <c r="E20" s="37"/>
      <c r="F20" s="37" t="s">
        <v>80</v>
      </c>
      <c r="G20" s="37"/>
      <c r="H20" s="37"/>
      <c r="I20" s="37"/>
      <c r="J20" s="37"/>
      <c r="K20" s="64">
        <v>90</v>
      </c>
      <c r="L20" s="65">
        <v>100</v>
      </c>
    </row>
    <row r="21" spans="2:12" ht="14.25" customHeight="1" x14ac:dyDescent="0.15">
      <c r="B21" s="30">
        <f t="shared" si="4"/>
        <v>11</v>
      </c>
      <c r="C21" s="34"/>
      <c r="D21" s="34"/>
      <c r="E21" s="37"/>
      <c r="F21" s="37" t="s">
        <v>86</v>
      </c>
      <c r="G21" s="37"/>
      <c r="H21" s="37"/>
      <c r="I21" s="37"/>
      <c r="J21" s="37"/>
      <c r="K21" s="64">
        <v>35</v>
      </c>
      <c r="L21" s="65">
        <v>25</v>
      </c>
    </row>
    <row r="22" spans="2:12" ht="14.25" customHeight="1" x14ac:dyDescent="0.15">
      <c r="B22" s="30">
        <f t="shared" si="4"/>
        <v>12</v>
      </c>
      <c r="C22" s="34"/>
      <c r="D22" s="34"/>
      <c r="E22" s="37"/>
      <c r="F22" s="37" t="s">
        <v>62</v>
      </c>
      <c r="G22" s="37"/>
      <c r="H22" s="37"/>
      <c r="I22" s="37"/>
      <c r="J22" s="37"/>
      <c r="K22" s="64">
        <v>10850</v>
      </c>
      <c r="L22" s="65">
        <v>110</v>
      </c>
    </row>
    <row r="23" spans="2:12" ht="14.25" customHeight="1" x14ac:dyDescent="0.15">
      <c r="B23" s="30">
        <f t="shared" si="4"/>
        <v>13</v>
      </c>
      <c r="C23" s="34"/>
      <c r="D23" s="34"/>
      <c r="E23" s="37"/>
      <c r="F23" s="37" t="s">
        <v>90</v>
      </c>
      <c r="G23" s="37"/>
      <c r="H23" s="37"/>
      <c r="I23" s="37"/>
      <c r="J23" s="37"/>
      <c r="K23" s="64">
        <v>80</v>
      </c>
      <c r="L23" s="65">
        <v>105</v>
      </c>
    </row>
    <row r="24" spans="2:12" ht="14.25" customHeight="1" x14ac:dyDescent="0.15">
      <c r="B24" s="30">
        <f t="shared" si="4"/>
        <v>14</v>
      </c>
      <c r="C24" s="34"/>
      <c r="D24" s="34"/>
      <c r="E24" s="37"/>
      <c r="F24" s="37" t="s">
        <v>108</v>
      </c>
      <c r="G24" s="37"/>
      <c r="H24" s="37"/>
      <c r="I24" s="37"/>
      <c r="J24" s="37"/>
      <c r="K24" s="64" t="s">
        <v>119</v>
      </c>
      <c r="L24" s="65"/>
    </row>
    <row r="25" spans="2:12" ht="14.25" customHeight="1" x14ac:dyDescent="0.15">
      <c r="B25" s="30">
        <f t="shared" si="4"/>
        <v>15</v>
      </c>
      <c r="C25" s="34"/>
      <c r="D25" s="34"/>
      <c r="E25" s="37"/>
      <c r="F25" s="37" t="s">
        <v>18</v>
      </c>
      <c r="G25" s="37"/>
      <c r="H25" s="37"/>
      <c r="I25" s="37"/>
      <c r="J25" s="37"/>
      <c r="K25" s="64">
        <v>1100</v>
      </c>
      <c r="L25" s="65">
        <v>1000</v>
      </c>
    </row>
    <row r="26" spans="2:12" ht="14.25" customHeight="1" x14ac:dyDescent="0.15">
      <c r="B26" s="30">
        <f t="shared" si="4"/>
        <v>16</v>
      </c>
      <c r="C26" s="34"/>
      <c r="D26" s="34"/>
      <c r="E26" s="37"/>
      <c r="F26" s="37" t="s">
        <v>19</v>
      </c>
      <c r="G26" s="37"/>
      <c r="H26" s="37"/>
      <c r="I26" s="37"/>
      <c r="J26" s="37"/>
      <c r="K26" s="64">
        <v>4800</v>
      </c>
      <c r="L26" s="65">
        <v>15450</v>
      </c>
    </row>
    <row r="27" spans="2:12" ht="14.25" customHeight="1" x14ac:dyDescent="0.15">
      <c r="B27" s="30">
        <f t="shared" si="4"/>
        <v>17</v>
      </c>
      <c r="C27" s="34"/>
      <c r="D27" s="34"/>
      <c r="E27" s="37"/>
      <c r="F27" s="37" t="s">
        <v>20</v>
      </c>
      <c r="G27" s="37"/>
      <c r="H27" s="37"/>
      <c r="I27" s="37"/>
      <c r="J27" s="37"/>
      <c r="K27" s="64" t="s">
        <v>119</v>
      </c>
      <c r="L27" s="65" t="s">
        <v>123</v>
      </c>
    </row>
    <row r="28" spans="2:12" ht="14.25" customHeight="1" x14ac:dyDescent="0.15">
      <c r="B28" s="30">
        <f t="shared" si="4"/>
        <v>18</v>
      </c>
      <c r="C28" s="32" t="s">
        <v>64</v>
      </c>
      <c r="D28" s="32" t="s">
        <v>24</v>
      </c>
      <c r="E28" s="37"/>
      <c r="F28" s="37" t="s">
        <v>126</v>
      </c>
      <c r="G28" s="37"/>
      <c r="H28" s="37"/>
      <c r="I28" s="37"/>
      <c r="J28" s="37"/>
      <c r="K28" s="64">
        <v>40</v>
      </c>
      <c r="L28" s="65">
        <v>120</v>
      </c>
    </row>
    <row r="29" spans="2:12" ht="14.25" customHeight="1" x14ac:dyDescent="0.15">
      <c r="B29" s="30">
        <f t="shared" si="4"/>
        <v>19</v>
      </c>
      <c r="C29" s="34"/>
      <c r="D29" s="34"/>
      <c r="E29" s="37"/>
      <c r="F29" s="37" t="s">
        <v>111</v>
      </c>
      <c r="G29" s="37"/>
      <c r="H29" s="37"/>
      <c r="I29" s="37"/>
      <c r="J29" s="37"/>
      <c r="K29" s="64">
        <v>5</v>
      </c>
      <c r="L29" s="65">
        <v>180</v>
      </c>
    </row>
    <row r="30" spans="2:12" ht="14.25" customHeight="1" x14ac:dyDescent="0.15">
      <c r="B30" s="30">
        <f t="shared" si="4"/>
        <v>20</v>
      </c>
      <c r="C30" s="34"/>
      <c r="D30" s="34"/>
      <c r="E30" s="37"/>
      <c r="F30" s="37" t="s">
        <v>106</v>
      </c>
      <c r="G30" s="37"/>
      <c r="H30" s="37"/>
      <c r="I30" s="37"/>
      <c r="J30" s="37"/>
      <c r="K30" s="64">
        <v>60</v>
      </c>
      <c r="L30" s="65">
        <v>100</v>
      </c>
    </row>
    <row r="31" spans="2:12" ht="14.25" customHeight="1" x14ac:dyDescent="0.15">
      <c r="B31" s="30">
        <f t="shared" si="4"/>
        <v>21</v>
      </c>
      <c r="C31" s="34"/>
      <c r="D31" s="34"/>
      <c r="E31" s="37"/>
      <c r="F31" s="37" t="s">
        <v>87</v>
      </c>
      <c r="G31" s="37"/>
      <c r="H31" s="37"/>
      <c r="I31" s="37"/>
      <c r="J31" s="37"/>
      <c r="K31" s="64">
        <v>50</v>
      </c>
      <c r="L31" s="65">
        <v>20</v>
      </c>
    </row>
    <row r="32" spans="2:12" ht="14.25" customHeight="1" x14ac:dyDescent="0.15">
      <c r="B32" s="30">
        <f t="shared" si="4"/>
        <v>22</v>
      </c>
      <c r="C32" s="34"/>
      <c r="D32" s="34"/>
      <c r="E32" s="37"/>
      <c r="F32" s="37" t="s">
        <v>25</v>
      </c>
      <c r="G32" s="37"/>
      <c r="H32" s="37"/>
      <c r="I32" s="37"/>
      <c r="J32" s="37"/>
      <c r="K32" s="64">
        <v>10</v>
      </c>
      <c r="L32" s="65">
        <v>15</v>
      </c>
    </row>
    <row r="33" spans="2:12" ht="14.25" customHeight="1" x14ac:dyDescent="0.15">
      <c r="B33" s="30">
        <f t="shared" si="4"/>
        <v>23</v>
      </c>
      <c r="C33" s="34"/>
      <c r="D33" s="34"/>
      <c r="E33" s="37"/>
      <c r="F33" s="37" t="s">
        <v>26</v>
      </c>
      <c r="G33" s="37"/>
      <c r="H33" s="37"/>
      <c r="I33" s="37"/>
      <c r="J33" s="37"/>
      <c r="K33" s="64"/>
      <c r="L33" s="65">
        <v>8</v>
      </c>
    </row>
    <row r="34" spans="2:12" ht="14.25" customHeight="1" x14ac:dyDescent="0.15">
      <c r="B34" s="30">
        <f t="shared" si="4"/>
        <v>24</v>
      </c>
      <c r="C34" s="34"/>
      <c r="D34" s="34"/>
      <c r="E34" s="37"/>
      <c r="F34" s="37" t="s">
        <v>67</v>
      </c>
      <c r="G34" s="37"/>
      <c r="H34" s="37"/>
      <c r="I34" s="37"/>
      <c r="J34" s="37"/>
      <c r="K34" s="64">
        <v>60</v>
      </c>
      <c r="L34" s="65" t="s">
        <v>123</v>
      </c>
    </row>
    <row r="35" spans="2:12" ht="14.25" customHeight="1" x14ac:dyDescent="0.15">
      <c r="B35" s="30">
        <f t="shared" si="4"/>
        <v>25</v>
      </c>
      <c r="C35" s="34"/>
      <c r="D35" s="34"/>
      <c r="E35" s="37"/>
      <c r="F35" s="37" t="s">
        <v>107</v>
      </c>
      <c r="G35" s="37"/>
      <c r="H35" s="37"/>
      <c r="I35" s="37"/>
      <c r="J35" s="37"/>
      <c r="K35" s="64">
        <v>130</v>
      </c>
      <c r="L35" s="65">
        <v>180</v>
      </c>
    </row>
    <row r="36" spans="2:12" ht="14.25" customHeight="1" x14ac:dyDescent="0.15">
      <c r="B36" s="30">
        <f t="shared" si="4"/>
        <v>26</v>
      </c>
      <c r="C36" s="34"/>
      <c r="D36" s="34"/>
      <c r="E36" s="37"/>
      <c r="F36" s="37" t="s">
        <v>114</v>
      </c>
      <c r="G36" s="37"/>
      <c r="H36" s="37"/>
      <c r="I36" s="37"/>
      <c r="J36" s="37"/>
      <c r="K36" s="64" t="s">
        <v>119</v>
      </c>
      <c r="L36" s="65"/>
    </row>
    <row r="37" spans="2:12" ht="14.25" customHeight="1" x14ac:dyDescent="0.15">
      <c r="B37" s="30">
        <f t="shared" si="4"/>
        <v>27</v>
      </c>
      <c r="C37" s="34"/>
      <c r="D37" s="34"/>
      <c r="E37" s="37"/>
      <c r="F37" s="37" t="s">
        <v>109</v>
      </c>
      <c r="G37" s="37"/>
      <c r="H37" s="37"/>
      <c r="I37" s="37"/>
      <c r="J37" s="37"/>
      <c r="K37" s="64"/>
      <c r="L37" s="65">
        <v>5</v>
      </c>
    </row>
    <row r="38" spans="2:12" ht="14.25" customHeight="1" x14ac:dyDescent="0.15">
      <c r="B38" s="30">
        <f t="shared" si="4"/>
        <v>28</v>
      </c>
      <c r="C38" s="34"/>
      <c r="D38" s="34"/>
      <c r="E38" s="37"/>
      <c r="F38" s="37" t="s">
        <v>27</v>
      </c>
      <c r="G38" s="37"/>
      <c r="H38" s="37"/>
      <c r="I38" s="37"/>
      <c r="J38" s="37"/>
      <c r="K38" s="64">
        <v>25</v>
      </c>
      <c r="L38" s="65">
        <v>125</v>
      </c>
    </row>
    <row r="39" spans="2:12" ht="14.25" customHeight="1" x14ac:dyDescent="0.15">
      <c r="B39" s="30">
        <f t="shared" si="4"/>
        <v>29</v>
      </c>
      <c r="C39" s="32" t="s">
        <v>28</v>
      </c>
      <c r="D39" s="32" t="s">
        <v>29</v>
      </c>
      <c r="E39" s="37"/>
      <c r="F39" s="37" t="s">
        <v>113</v>
      </c>
      <c r="G39" s="37"/>
      <c r="H39" s="37"/>
      <c r="I39" s="37"/>
      <c r="J39" s="37"/>
      <c r="K39" s="64"/>
      <c r="L39" s="65">
        <v>1</v>
      </c>
    </row>
    <row r="40" spans="2:12" ht="14.25" customHeight="1" x14ac:dyDescent="0.15">
      <c r="B40" s="30">
        <f t="shared" si="4"/>
        <v>30</v>
      </c>
      <c r="C40" s="34"/>
      <c r="D40" s="34"/>
      <c r="E40" s="37"/>
      <c r="F40" s="37" t="s">
        <v>30</v>
      </c>
      <c r="G40" s="37"/>
      <c r="H40" s="37"/>
      <c r="I40" s="37"/>
      <c r="J40" s="37"/>
      <c r="K40" s="64"/>
      <c r="L40" s="65">
        <v>1</v>
      </c>
    </row>
    <row r="41" spans="2:12" ht="14.25" customHeight="1" x14ac:dyDescent="0.15">
      <c r="B41" s="30">
        <f t="shared" si="4"/>
        <v>31</v>
      </c>
      <c r="C41" s="32" t="s">
        <v>31</v>
      </c>
      <c r="D41" s="32" t="s">
        <v>82</v>
      </c>
      <c r="E41" s="37"/>
      <c r="F41" s="37" t="s">
        <v>81</v>
      </c>
      <c r="G41" s="37"/>
      <c r="H41" s="37"/>
      <c r="I41" s="37"/>
      <c r="J41" s="37"/>
      <c r="K41" s="64"/>
      <c r="L41" s="65">
        <v>11</v>
      </c>
    </row>
    <row r="42" spans="2:12" ht="14.25" customHeight="1" x14ac:dyDescent="0.15">
      <c r="B42" s="30">
        <f t="shared" si="4"/>
        <v>32</v>
      </c>
      <c r="C42" s="34"/>
      <c r="D42" s="32" t="s">
        <v>32</v>
      </c>
      <c r="E42" s="37"/>
      <c r="F42" s="37" t="s">
        <v>127</v>
      </c>
      <c r="G42" s="37"/>
      <c r="H42" s="37"/>
      <c r="I42" s="37"/>
      <c r="J42" s="37"/>
      <c r="K42" s="64" t="s">
        <v>119</v>
      </c>
      <c r="L42" s="65"/>
    </row>
    <row r="43" spans="2:12" ht="14.25" customHeight="1" x14ac:dyDescent="0.15">
      <c r="B43" s="30">
        <f t="shared" si="4"/>
        <v>33</v>
      </c>
      <c r="C43" s="34"/>
      <c r="D43" s="35"/>
      <c r="E43" s="37"/>
      <c r="F43" s="37" t="s">
        <v>33</v>
      </c>
      <c r="G43" s="37"/>
      <c r="H43" s="37"/>
      <c r="I43" s="37"/>
      <c r="J43" s="37"/>
      <c r="K43" s="64">
        <v>5</v>
      </c>
      <c r="L43" s="65">
        <v>30</v>
      </c>
    </row>
    <row r="44" spans="2:12" ht="14.25" customHeight="1" x14ac:dyDescent="0.15">
      <c r="B44" s="30">
        <f t="shared" si="4"/>
        <v>34</v>
      </c>
      <c r="C44" s="35"/>
      <c r="D44" s="39" t="s">
        <v>34</v>
      </c>
      <c r="E44" s="37"/>
      <c r="F44" s="37" t="s">
        <v>35</v>
      </c>
      <c r="G44" s="37"/>
      <c r="H44" s="37"/>
      <c r="I44" s="37"/>
      <c r="J44" s="37"/>
      <c r="K44" s="64" t="s">
        <v>119</v>
      </c>
      <c r="L44" s="65">
        <v>10</v>
      </c>
    </row>
    <row r="45" spans="2:12" ht="14.25" customHeight="1" x14ac:dyDescent="0.15">
      <c r="B45" s="30">
        <f t="shared" si="4"/>
        <v>35</v>
      </c>
      <c r="C45" s="118" t="s">
        <v>36</v>
      </c>
      <c r="D45" s="119"/>
      <c r="E45" s="37"/>
      <c r="F45" s="37" t="s">
        <v>37</v>
      </c>
      <c r="G45" s="37"/>
      <c r="H45" s="37"/>
      <c r="I45" s="37"/>
      <c r="J45" s="37"/>
      <c r="K45" s="64">
        <v>150</v>
      </c>
      <c r="L45" s="65">
        <v>75</v>
      </c>
    </row>
    <row r="46" spans="2:12" ht="14.25" customHeight="1" x14ac:dyDescent="0.15">
      <c r="B46" s="30">
        <f t="shared" si="4"/>
        <v>36</v>
      </c>
      <c r="C46" s="33"/>
      <c r="D46" s="36"/>
      <c r="E46" s="37"/>
      <c r="F46" s="37" t="s">
        <v>38</v>
      </c>
      <c r="G46" s="37"/>
      <c r="H46" s="37"/>
      <c r="I46" s="37"/>
      <c r="J46" s="37"/>
      <c r="K46" s="64">
        <v>50</v>
      </c>
      <c r="L46" s="65">
        <v>75</v>
      </c>
    </row>
    <row r="47" spans="2:12" ht="14.25" customHeight="1" thickBot="1" x14ac:dyDescent="0.2">
      <c r="B47" s="30">
        <f t="shared" si="4"/>
        <v>37</v>
      </c>
      <c r="C47" s="33"/>
      <c r="D47" s="36"/>
      <c r="E47" s="37"/>
      <c r="F47" s="37" t="s">
        <v>71</v>
      </c>
      <c r="G47" s="37"/>
      <c r="H47" s="37"/>
      <c r="I47" s="37"/>
      <c r="J47" s="37"/>
      <c r="K47" s="64">
        <v>50</v>
      </c>
      <c r="L47" s="66">
        <v>175</v>
      </c>
    </row>
    <row r="48" spans="2:12" ht="19.899999999999999" customHeight="1" thickTop="1" x14ac:dyDescent="0.15">
      <c r="B48" s="120" t="s">
        <v>76</v>
      </c>
      <c r="C48" s="121"/>
      <c r="D48" s="121"/>
      <c r="E48" s="121"/>
      <c r="F48" s="121"/>
      <c r="G48" s="121"/>
      <c r="H48" s="121"/>
      <c r="I48" s="121"/>
      <c r="J48" s="29"/>
      <c r="K48" s="72">
        <f>SUM(K49:K57)</f>
        <v>17915</v>
      </c>
      <c r="L48" s="88">
        <f>SUM(L49:L57)</f>
        <v>19011</v>
      </c>
    </row>
    <row r="49" spans="2:19" ht="13.9" customHeight="1" x14ac:dyDescent="0.15">
      <c r="B49" s="108" t="s">
        <v>40</v>
      </c>
      <c r="C49" s="109"/>
      <c r="D49" s="122"/>
      <c r="E49" s="41"/>
      <c r="F49" s="15"/>
      <c r="G49" s="116" t="s">
        <v>12</v>
      </c>
      <c r="H49" s="116"/>
      <c r="I49" s="15"/>
      <c r="J49" s="16"/>
      <c r="K49" s="38">
        <f>SUM(R$11:R$13)</f>
        <v>10</v>
      </c>
      <c r="L49" s="89">
        <f>SUM(S$11:S$13)</f>
        <v>85</v>
      </c>
    </row>
    <row r="50" spans="2:19" ht="13.9" customHeight="1" x14ac:dyDescent="0.15">
      <c r="B50" s="17"/>
      <c r="C50" s="18"/>
      <c r="D50" s="19"/>
      <c r="E50" s="20"/>
      <c r="F50" s="37"/>
      <c r="G50" s="116" t="s">
        <v>65</v>
      </c>
      <c r="H50" s="116"/>
      <c r="I50" s="105"/>
      <c r="J50" s="42"/>
      <c r="K50" s="38">
        <f>SUM(K$14)</f>
        <v>30</v>
      </c>
      <c r="L50" s="89">
        <f>SUM(L$14)</f>
        <v>375</v>
      </c>
    </row>
    <row r="51" spans="2:19" ht="13.9" customHeight="1" x14ac:dyDescent="0.15">
      <c r="B51" s="17"/>
      <c r="C51" s="18"/>
      <c r="D51" s="19"/>
      <c r="E51" s="20"/>
      <c r="F51" s="37"/>
      <c r="G51" s="116" t="s">
        <v>23</v>
      </c>
      <c r="H51" s="116"/>
      <c r="I51" s="15"/>
      <c r="J51" s="16"/>
      <c r="K51" s="38">
        <v>0</v>
      </c>
      <c r="L51" s="89">
        <v>0</v>
      </c>
    </row>
    <row r="52" spans="2:19" ht="13.9" customHeight="1" x14ac:dyDescent="0.15">
      <c r="B52" s="17"/>
      <c r="C52" s="18"/>
      <c r="D52" s="19"/>
      <c r="E52" s="20"/>
      <c r="F52" s="37"/>
      <c r="G52" s="116" t="s">
        <v>15</v>
      </c>
      <c r="H52" s="116"/>
      <c r="I52" s="15"/>
      <c r="J52" s="16"/>
      <c r="K52" s="38">
        <v>0</v>
      </c>
      <c r="L52" s="89">
        <v>0</v>
      </c>
    </row>
    <row r="53" spans="2:19" ht="13.9" customHeight="1" x14ac:dyDescent="0.15">
      <c r="B53" s="17"/>
      <c r="C53" s="18"/>
      <c r="D53" s="19"/>
      <c r="E53" s="20"/>
      <c r="F53" s="37"/>
      <c r="G53" s="116" t="s">
        <v>16</v>
      </c>
      <c r="H53" s="116"/>
      <c r="I53" s="15"/>
      <c r="J53" s="16"/>
      <c r="K53" s="38">
        <f>SUM(K$15:K$27)</f>
        <v>17240</v>
      </c>
      <c r="L53" s="89">
        <f>SUM(L$15:L$27)</f>
        <v>17420</v>
      </c>
    </row>
    <row r="54" spans="2:19" ht="13.9" customHeight="1" x14ac:dyDescent="0.15">
      <c r="B54" s="17"/>
      <c r="C54" s="18"/>
      <c r="D54" s="19"/>
      <c r="E54" s="20"/>
      <c r="F54" s="37"/>
      <c r="G54" s="116" t="s">
        <v>63</v>
      </c>
      <c r="H54" s="116"/>
      <c r="I54" s="15"/>
      <c r="J54" s="16"/>
      <c r="K54" s="38">
        <v>0</v>
      </c>
      <c r="L54" s="89">
        <v>0</v>
      </c>
    </row>
    <row r="55" spans="2:19" ht="13.9" customHeight="1" x14ac:dyDescent="0.15">
      <c r="B55" s="17"/>
      <c r="C55" s="18"/>
      <c r="D55" s="19"/>
      <c r="E55" s="20"/>
      <c r="F55" s="37"/>
      <c r="G55" s="116" t="s">
        <v>24</v>
      </c>
      <c r="H55" s="116"/>
      <c r="I55" s="15"/>
      <c r="J55" s="16"/>
      <c r="K55" s="38">
        <f>SUM(K$28:K$38)</f>
        <v>380</v>
      </c>
      <c r="L55" s="89">
        <f>SUM(L$28:L$38)</f>
        <v>753</v>
      </c>
    </row>
    <row r="56" spans="2:19" ht="13.9" customHeight="1" x14ac:dyDescent="0.15">
      <c r="B56" s="17"/>
      <c r="C56" s="18"/>
      <c r="D56" s="19"/>
      <c r="E56" s="20"/>
      <c r="F56" s="37"/>
      <c r="G56" s="116" t="s">
        <v>70</v>
      </c>
      <c r="H56" s="116"/>
      <c r="I56" s="15"/>
      <c r="J56" s="16"/>
      <c r="K56" s="38">
        <f>SUM(K$45:K$46)</f>
        <v>200</v>
      </c>
      <c r="L56" s="89">
        <f>SUM(L$45:L$46)</f>
        <v>150</v>
      </c>
      <c r="R56">
        <f>COUNTA(K$11:K$47)</f>
        <v>31</v>
      </c>
      <c r="S56">
        <f>COUNTA(L$11:L$47)</f>
        <v>32</v>
      </c>
    </row>
    <row r="57" spans="2:19" ht="13.9" customHeight="1" thickBot="1" x14ac:dyDescent="0.2">
      <c r="B57" s="21"/>
      <c r="C57" s="22"/>
      <c r="D57" s="23"/>
      <c r="E57" s="43"/>
      <c r="F57" s="10"/>
      <c r="G57" s="110" t="s">
        <v>39</v>
      </c>
      <c r="H57" s="110"/>
      <c r="I57" s="44"/>
      <c r="J57" s="45"/>
      <c r="K57" s="40">
        <f>SUM(K$39:K$44,K$47)</f>
        <v>55</v>
      </c>
      <c r="L57" s="90">
        <f>SUM(L$39:L$44,L$47)</f>
        <v>228</v>
      </c>
      <c r="R57">
        <f>SUM(R$11:R$13,K$14:K$47)</f>
        <v>17915</v>
      </c>
      <c r="S57">
        <f>SUM(S$11:S$13,L$14:L$47)</f>
        <v>19011</v>
      </c>
    </row>
    <row r="58" spans="2:19" ht="18" customHeight="1" thickTop="1" x14ac:dyDescent="0.15">
      <c r="B58" s="111" t="s">
        <v>41</v>
      </c>
      <c r="C58" s="112"/>
      <c r="D58" s="113"/>
      <c r="E58" s="51"/>
      <c r="F58" s="106"/>
      <c r="G58" s="114" t="s">
        <v>42</v>
      </c>
      <c r="H58" s="114"/>
      <c r="I58" s="106"/>
      <c r="J58" s="107"/>
      <c r="K58" s="73" t="s">
        <v>43</v>
      </c>
      <c r="L58" s="78"/>
    </row>
    <row r="59" spans="2:19" ht="18" customHeight="1" x14ac:dyDescent="0.15">
      <c r="B59" s="48"/>
      <c r="C59" s="49"/>
      <c r="D59" s="49"/>
      <c r="E59" s="46"/>
      <c r="F59" s="47"/>
      <c r="G59" s="31"/>
      <c r="H59" s="31"/>
      <c r="I59" s="47"/>
      <c r="J59" s="50"/>
      <c r="K59" s="74" t="s">
        <v>44</v>
      </c>
      <c r="L59" s="79"/>
    </row>
    <row r="60" spans="2:19" ht="18" customHeight="1" x14ac:dyDescent="0.15">
      <c r="B60" s="17"/>
      <c r="C60" s="18"/>
      <c r="D60" s="18"/>
      <c r="E60" s="52"/>
      <c r="F60" s="7"/>
      <c r="G60" s="115" t="s">
        <v>45</v>
      </c>
      <c r="H60" s="115"/>
      <c r="I60" s="103"/>
      <c r="J60" s="104"/>
      <c r="K60" s="75" t="s">
        <v>46</v>
      </c>
      <c r="L60" s="80"/>
    </row>
    <row r="61" spans="2:19" ht="18" customHeight="1" x14ac:dyDescent="0.15">
      <c r="B61" s="17"/>
      <c r="C61" s="18"/>
      <c r="D61" s="18"/>
      <c r="E61" s="53"/>
      <c r="F61" s="18"/>
      <c r="G61" s="54"/>
      <c r="H61" s="54"/>
      <c r="I61" s="49"/>
      <c r="J61" s="55"/>
      <c r="K61" s="76" t="s">
        <v>68</v>
      </c>
      <c r="L61" s="81"/>
    </row>
    <row r="62" spans="2:19" ht="18" customHeight="1" x14ac:dyDescent="0.15">
      <c r="B62" s="17"/>
      <c r="C62" s="18"/>
      <c r="D62" s="18"/>
      <c r="E62" s="53"/>
      <c r="F62" s="18"/>
      <c r="G62" s="54"/>
      <c r="H62" s="54"/>
      <c r="I62" s="49"/>
      <c r="J62" s="55"/>
      <c r="K62" s="76" t="s">
        <v>69</v>
      </c>
      <c r="L62" s="81"/>
    </row>
    <row r="63" spans="2:19" ht="18" customHeight="1" x14ac:dyDescent="0.15">
      <c r="B63" s="17"/>
      <c r="C63" s="18"/>
      <c r="D63" s="18"/>
      <c r="E63" s="52"/>
      <c r="F63" s="7"/>
      <c r="G63" s="115" t="s">
        <v>47</v>
      </c>
      <c r="H63" s="115"/>
      <c r="I63" s="103"/>
      <c r="J63" s="104"/>
      <c r="K63" s="75" t="s">
        <v>72</v>
      </c>
      <c r="L63" s="80"/>
    </row>
    <row r="64" spans="2:19" ht="18" customHeight="1" x14ac:dyDescent="0.15">
      <c r="B64" s="17"/>
      <c r="C64" s="18"/>
      <c r="D64" s="18"/>
      <c r="E64" s="53"/>
      <c r="F64" s="18"/>
      <c r="G64" s="54"/>
      <c r="H64" s="54"/>
      <c r="I64" s="49"/>
      <c r="J64" s="55"/>
      <c r="K64" s="76" t="s">
        <v>73</v>
      </c>
      <c r="L64" s="81"/>
    </row>
    <row r="65" spans="2:12" ht="18" customHeight="1" x14ac:dyDescent="0.15">
      <c r="B65" s="17"/>
      <c r="C65" s="18"/>
      <c r="D65" s="18"/>
      <c r="E65" s="53"/>
      <c r="F65" s="18"/>
      <c r="G65" s="54"/>
      <c r="H65" s="54"/>
      <c r="I65" s="49"/>
      <c r="J65" s="55"/>
      <c r="K65" s="76" t="s">
        <v>74</v>
      </c>
      <c r="L65" s="81"/>
    </row>
    <row r="66" spans="2:12" ht="18" customHeight="1" x14ac:dyDescent="0.15">
      <c r="B66" s="17"/>
      <c r="C66" s="18"/>
      <c r="D66" s="18"/>
      <c r="E66" s="12"/>
      <c r="F66" s="13"/>
      <c r="G66" s="31"/>
      <c r="H66" s="31"/>
      <c r="I66" s="47"/>
      <c r="J66" s="50"/>
      <c r="K66" s="76" t="s">
        <v>75</v>
      </c>
      <c r="L66" s="79"/>
    </row>
    <row r="67" spans="2:12" ht="18" customHeight="1" x14ac:dyDescent="0.15">
      <c r="B67" s="24"/>
      <c r="C67" s="13"/>
      <c r="D67" s="13"/>
      <c r="E67" s="20"/>
      <c r="F67" s="37"/>
      <c r="G67" s="116" t="s">
        <v>48</v>
      </c>
      <c r="H67" s="116"/>
      <c r="I67" s="15"/>
      <c r="J67" s="16"/>
      <c r="K67" s="67" t="s">
        <v>116</v>
      </c>
      <c r="L67" s="82"/>
    </row>
    <row r="68" spans="2:12" ht="18" customHeight="1" x14ac:dyDescent="0.15">
      <c r="B68" s="108" t="s">
        <v>49</v>
      </c>
      <c r="C68" s="109"/>
      <c r="D68" s="109"/>
      <c r="E68" s="7"/>
      <c r="F68" s="7"/>
      <c r="G68" s="7"/>
      <c r="H68" s="7"/>
      <c r="I68" s="7"/>
      <c r="J68" s="7"/>
      <c r="K68" s="7"/>
      <c r="L68" s="91"/>
    </row>
    <row r="69" spans="2:12" ht="14.1" customHeight="1" x14ac:dyDescent="0.15">
      <c r="B69" s="56"/>
      <c r="C69" s="57" t="s">
        <v>50</v>
      </c>
      <c r="D69" s="58"/>
      <c r="E69" s="57"/>
      <c r="F69" s="57"/>
      <c r="G69" s="57"/>
      <c r="H69" s="57"/>
      <c r="I69" s="57"/>
      <c r="J69" s="57"/>
      <c r="K69" s="57"/>
      <c r="L69" s="83"/>
    </row>
    <row r="70" spans="2:12" ht="14.1" customHeight="1" x14ac:dyDescent="0.15">
      <c r="B70" s="56"/>
      <c r="C70" s="57" t="s">
        <v>51</v>
      </c>
      <c r="D70" s="58"/>
      <c r="E70" s="57"/>
      <c r="F70" s="57"/>
      <c r="G70" s="57"/>
      <c r="H70" s="57"/>
      <c r="I70" s="57"/>
      <c r="J70" s="57"/>
      <c r="K70" s="57"/>
      <c r="L70" s="83"/>
    </row>
    <row r="71" spans="2:12" ht="14.1" customHeight="1" x14ac:dyDescent="0.15">
      <c r="B71" s="56"/>
      <c r="C71" s="57" t="s">
        <v>52</v>
      </c>
      <c r="D71" s="58"/>
      <c r="E71" s="57"/>
      <c r="F71" s="57"/>
      <c r="G71" s="57"/>
      <c r="H71" s="57"/>
      <c r="I71" s="57"/>
      <c r="J71" s="57"/>
      <c r="K71" s="57"/>
      <c r="L71" s="83"/>
    </row>
    <row r="72" spans="2:12" ht="14.1" customHeight="1" x14ac:dyDescent="0.15">
      <c r="B72" s="56"/>
      <c r="C72" s="57" t="s">
        <v>96</v>
      </c>
      <c r="D72" s="58"/>
      <c r="E72" s="57"/>
      <c r="F72" s="57"/>
      <c r="G72" s="57"/>
      <c r="H72" s="57"/>
      <c r="I72" s="57"/>
      <c r="J72" s="57"/>
      <c r="K72" s="57"/>
      <c r="L72" s="83"/>
    </row>
    <row r="73" spans="2:12" ht="14.1" customHeight="1" x14ac:dyDescent="0.15">
      <c r="B73" s="56"/>
      <c r="C73" s="57" t="s">
        <v>94</v>
      </c>
      <c r="D73" s="58"/>
      <c r="E73" s="57"/>
      <c r="F73" s="57"/>
      <c r="G73" s="57"/>
      <c r="H73" s="57"/>
      <c r="I73" s="57"/>
      <c r="J73" s="57"/>
      <c r="K73" s="57"/>
      <c r="L73" s="83"/>
    </row>
    <row r="74" spans="2:12" ht="14.1" customHeight="1" x14ac:dyDescent="0.15">
      <c r="B74" s="59"/>
      <c r="C74" s="57" t="s">
        <v>97</v>
      </c>
      <c r="D74" s="57"/>
      <c r="E74" s="57"/>
      <c r="F74" s="57"/>
      <c r="G74" s="57"/>
      <c r="H74" s="57"/>
      <c r="I74" s="57"/>
      <c r="J74" s="57"/>
      <c r="K74" s="57"/>
      <c r="L74" s="83"/>
    </row>
    <row r="75" spans="2:12" ht="14.1" customHeight="1" x14ac:dyDescent="0.15">
      <c r="B75" s="59"/>
      <c r="C75" s="57" t="s">
        <v>98</v>
      </c>
      <c r="D75" s="57"/>
      <c r="E75" s="57"/>
      <c r="F75" s="57"/>
      <c r="G75" s="57"/>
      <c r="H75" s="57"/>
      <c r="I75" s="57"/>
      <c r="J75" s="57"/>
      <c r="K75" s="57"/>
      <c r="L75" s="83"/>
    </row>
    <row r="76" spans="2:12" ht="14.1" customHeight="1" x14ac:dyDescent="0.15">
      <c r="B76" s="59"/>
      <c r="C76" s="57" t="s">
        <v>83</v>
      </c>
      <c r="D76" s="57"/>
      <c r="E76" s="57"/>
      <c r="F76" s="57"/>
      <c r="G76" s="57"/>
      <c r="H76" s="57"/>
      <c r="I76" s="57"/>
      <c r="J76" s="57"/>
      <c r="K76" s="57"/>
      <c r="L76" s="83"/>
    </row>
    <row r="77" spans="2:12" ht="14.1" customHeight="1" x14ac:dyDescent="0.15">
      <c r="B77" s="59"/>
      <c r="C77" s="57" t="s">
        <v>84</v>
      </c>
      <c r="D77" s="57"/>
      <c r="E77" s="57"/>
      <c r="F77" s="57"/>
      <c r="G77" s="57"/>
      <c r="H77" s="57"/>
      <c r="I77" s="57"/>
      <c r="J77" s="57"/>
      <c r="K77" s="57"/>
      <c r="L77" s="83"/>
    </row>
    <row r="78" spans="2:12" ht="14.1" customHeight="1" x14ac:dyDescent="0.15">
      <c r="B78" s="59"/>
      <c r="C78" s="57" t="s">
        <v>91</v>
      </c>
      <c r="D78" s="57"/>
      <c r="E78" s="57"/>
      <c r="F78" s="57"/>
      <c r="G78" s="57"/>
      <c r="H78" s="57"/>
      <c r="I78" s="57"/>
      <c r="J78" s="57"/>
      <c r="K78" s="57"/>
      <c r="L78" s="83"/>
    </row>
    <row r="79" spans="2:12" ht="14.1" customHeight="1" x14ac:dyDescent="0.15">
      <c r="B79" s="59"/>
      <c r="C79" s="57" t="s">
        <v>99</v>
      </c>
      <c r="D79" s="57"/>
      <c r="E79" s="57"/>
      <c r="F79" s="57"/>
      <c r="G79" s="57"/>
      <c r="H79" s="57"/>
      <c r="I79" s="57"/>
      <c r="J79" s="57"/>
      <c r="K79" s="57"/>
      <c r="L79" s="83"/>
    </row>
    <row r="80" spans="2:12" ht="14.1" customHeight="1" x14ac:dyDescent="0.15">
      <c r="B80" s="59"/>
      <c r="C80" s="57" t="s">
        <v>100</v>
      </c>
      <c r="D80" s="57"/>
      <c r="E80" s="57"/>
      <c r="F80" s="57"/>
      <c r="G80" s="57"/>
      <c r="H80" s="57"/>
      <c r="I80" s="57"/>
      <c r="J80" s="57"/>
      <c r="K80" s="57"/>
      <c r="L80" s="83"/>
    </row>
    <row r="81" spans="2:14" ht="14.1" customHeight="1" x14ac:dyDescent="0.15">
      <c r="B81" s="59"/>
      <c r="C81" s="57" t="s">
        <v>101</v>
      </c>
      <c r="D81" s="57"/>
      <c r="E81" s="57"/>
      <c r="F81" s="57"/>
      <c r="G81" s="57"/>
      <c r="H81" s="57"/>
      <c r="I81" s="57"/>
      <c r="J81" s="57"/>
      <c r="K81" s="57"/>
      <c r="L81" s="83"/>
    </row>
    <row r="82" spans="2:14" ht="18" customHeight="1" x14ac:dyDescent="0.15">
      <c r="B82" s="59"/>
      <c r="C82" s="57" t="s">
        <v>85</v>
      </c>
      <c r="D82" s="57"/>
      <c r="E82" s="57"/>
      <c r="F82" s="57"/>
      <c r="G82" s="57"/>
      <c r="H82" s="57"/>
      <c r="I82" s="57"/>
      <c r="J82" s="57"/>
      <c r="K82" s="57"/>
      <c r="L82" s="57"/>
      <c r="M82" s="92"/>
    </row>
    <row r="83" spans="2:14" x14ac:dyDescent="0.15">
      <c r="B83" s="59"/>
      <c r="C83" s="57" t="s">
        <v>92</v>
      </c>
      <c r="D83" s="57"/>
      <c r="E83" s="57"/>
      <c r="F83" s="57"/>
      <c r="G83" s="57"/>
      <c r="H83" s="57"/>
      <c r="I83" s="57"/>
      <c r="J83" s="57"/>
      <c r="K83" s="57"/>
      <c r="L83" s="57"/>
      <c r="M83" s="92"/>
    </row>
    <row r="84" spans="2:14" x14ac:dyDescent="0.15">
      <c r="B84" s="59"/>
      <c r="C84" s="57" t="s">
        <v>93</v>
      </c>
      <c r="D84" s="57"/>
      <c r="E84" s="57"/>
      <c r="F84" s="57"/>
      <c r="G84" s="57"/>
      <c r="H84" s="57"/>
      <c r="I84" s="57"/>
      <c r="J84" s="57"/>
      <c r="K84" s="57"/>
      <c r="L84" s="57"/>
      <c r="M84" s="92"/>
    </row>
    <row r="85" spans="2:14" x14ac:dyDescent="0.15">
      <c r="B85" s="59"/>
      <c r="C85" s="57" t="s">
        <v>102</v>
      </c>
      <c r="D85" s="57"/>
      <c r="E85" s="57"/>
      <c r="F85" s="57"/>
      <c r="G85" s="57"/>
      <c r="H85" s="57"/>
      <c r="I85" s="57"/>
      <c r="J85" s="57"/>
      <c r="K85" s="57"/>
      <c r="L85" s="57"/>
      <c r="M85" s="92"/>
    </row>
    <row r="86" spans="2:14" ht="14.1" customHeight="1" x14ac:dyDescent="0.15">
      <c r="B86" s="59"/>
      <c r="C86" s="57" t="s">
        <v>95</v>
      </c>
      <c r="D86" s="57"/>
      <c r="E86" s="57"/>
      <c r="F86" s="57"/>
      <c r="G86" s="57"/>
      <c r="H86" s="57"/>
      <c r="I86" s="57"/>
      <c r="J86" s="57"/>
      <c r="K86" s="57"/>
      <c r="L86" s="57"/>
      <c r="M86" s="59"/>
      <c r="N86" s="97"/>
    </row>
    <row r="87" spans="2:14" ht="14.1" customHeight="1" x14ac:dyDescent="0.15">
      <c r="B87" s="59"/>
      <c r="C87" s="57" t="s">
        <v>115</v>
      </c>
      <c r="D87" s="57"/>
      <c r="E87" s="57"/>
      <c r="F87" s="57"/>
      <c r="G87" s="57"/>
      <c r="H87" s="57"/>
      <c r="I87" s="57"/>
      <c r="J87" s="57"/>
      <c r="K87" s="57"/>
      <c r="L87" s="57"/>
      <c r="M87" s="59"/>
      <c r="N87" s="57"/>
    </row>
    <row r="88" spans="2:14" x14ac:dyDescent="0.15">
      <c r="B88" s="59"/>
      <c r="C88" s="57" t="s">
        <v>103</v>
      </c>
      <c r="D88" s="57"/>
      <c r="E88" s="57"/>
      <c r="F88" s="57"/>
      <c r="G88" s="57"/>
      <c r="H88" s="57"/>
      <c r="I88" s="57"/>
      <c r="J88" s="57"/>
      <c r="K88" s="57"/>
      <c r="L88" s="57"/>
      <c r="M88" s="92"/>
    </row>
    <row r="89" spans="2:14" x14ac:dyDescent="0.15">
      <c r="B89" s="59"/>
      <c r="C89" s="57" t="s">
        <v>66</v>
      </c>
      <c r="D89" s="57"/>
      <c r="E89" s="57"/>
      <c r="F89" s="57"/>
      <c r="G89" s="57"/>
      <c r="H89" s="57"/>
      <c r="I89" s="57"/>
      <c r="J89" s="57"/>
      <c r="K89" s="57"/>
      <c r="L89" s="57"/>
      <c r="M89" s="92"/>
    </row>
    <row r="90" spans="2:14" x14ac:dyDescent="0.15">
      <c r="B90" s="92"/>
      <c r="C90" s="57" t="s">
        <v>53</v>
      </c>
      <c r="M90" s="92"/>
    </row>
    <row r="91" spans="2:14" x14ac:dyDescent="0.15">
      <c r="B91" s="92"/>
      <c r="C91" s="57" t="s">
        <v>104</v>
      </c>
      <c r="M91" s="92"/>
      <c r="N91" s="93"/>
    </row>
    <row r="92" spans="2:14" x14ac:dyDescent="0.15">
      <c r="B92" s="92"/>
      <c r="C92" s="57" t="s">
        <v>112</v>
      </c>
      <c r="M92" s="92"/>
    </row>
    <row r="93" spans="2:14" ht="14.25" thickBot="1" x14ac:dyDescent="0.2">
      <c r="B93" s="94"/>
      <c r="C93" s="77" t="s">
        <v>105</v>
      </c>
      <c r="D93" s="95"/>
      <c r="E93" s="95"/>
      <c r="F93" s="95"/>
      <c r="G93" s="95"/>
      <c r="H93" s="95"/>
      <c r="I93" s="95"/>
      <c r="J93" s="95"/>
      <c r="K93" s="95"/>
      <c r="L93" s="96"/>
    </row>
  </sheetData>
  <mergeCells count="25">
    <mergeCell ref="D9:F9"/>
    <mergeCell ref="D4:G4"/>
    <mergeCell ref="D5:G5"/>
    <mergeCell ref="D6:G6"/>
    <mergeCell ref="D7:F7"/>
    <mergeCell ref="D8:F8"/>
    <mergeCell ref="G55:H55"/>
    <mergeCell ref="G10:H10"/>
    <mergeCell ref="C45:D45"/>
    <mergeCell ref="B48:I48"/>
    <mergeCell ref="B49:D49"/>
    <mergeCell ref="G49:H49"/>
    <mergeCell ref="G50:H50"/>
    <mergeCell ref="G51:H51"/>
    <mergeCell ref="G52:H52"/>
    <mergeCell ref="G53:H53"/>
    <mergeCell ref="G54:H54"/>
    <mergeCell ref="G67:H67"/>
    <mergeCell ref="B68:D68"/>
    <mergeCell ref="G56:H56"/>
    <mergeCell ref="G57:H57"/>
    <mergeCell ref="B58:D58"/>
    <mergeCell ref="G58:H58"/>
    <mergeCell ref="G60:H60"/>
    <mergeCell ref="G63:H63"/>
  </mergeCells>
  <phoneticPr fontId="23"/>
  <conditionalFormatting sqref="M11:M47">
    <cfRule type="expression" dxfId="23" priority="3"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7681-2754-4ABA-BE39-B42A2A1CAE25}">
  <sheetPr>
    <tabColor rgb="FFC00000"/>
  </sheetPr>
  <dimension ref="B1:S131"/>
  <sheetViews>
    <sheetView view="pageBreakPreview" zoomScale="75" zoomScaleNormal="75" zoomScaleSheetLayoutView="75" workbookViewId="0">
      <selection activeCell="F44" sqref="F44"/>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257</v>
      </c>
      <c r="L5" s="85" t="str">
        <f>K5</f>
        <v>2024.8.22</v>
      </c>
    </row>
    <row r="6" spans="2:19" ht="18" customHeight="1" x14ac:dyDescent="0.15">
      <c r="B6" s="4"/>
      <c r="C6" s="37"/>
      <c r="D6" s="116" t="s">
        <v>2</v>
      </c>
      <c r="E6" s="116"/>
      <c r="F6" s="116"/>
      <c r="G6" s="116"/>
      <c r="H6" s="37"/>
      <c r="I6" s="37"/>
      <c r="J6" s="5"/>
      <c r="K6" s="98">
        <v>0.3923611111111111</v>
      </c>
      <c r="L6" s="99">
        <v>0.40833333333333333</v>
      </c>
    </row>
    <row r="7" spans="2:19" ht="18" customHeight="1" x14ac:dyDescent="0.15">
      <c r="B7" s="4"/>
      <c r="C7" s="37"/>
      <c r="D7" s="116" t="s">
        <v>3</v>
      </c>
      <c r="E7" s="124"/>
      <c r="F7" s="124"/>
      <c r="G7" s="25" t="s">
        <v>4</v>
      </c>
      <c r="H7" s="37"/>
      <c r="I7" s="37"/>
      <c r="J7" s="5"/>
      <c r="K7" s="100">
        <v>2.2000000000000002</v>
      </c>
      <c r="L7" s="101">
        <v>1.83</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t="s">
        <v>256</v>
      </c>
      <c r="L11" s="63" t="s">
        <v>255</v>
      </c>
      <c r="N11" t="s">
        <v>13</v>
      </c>
      <c r="O11" t="e">
        <f>IF(#REF!="",0,VALUE(MID(#REF!,2,LEN(#REF!)-2)))</f>
        <v>#REF!</v>
      </c>
      <c r="P11">
        <f>IF(L11="",0,VALUE(MID(L11,2,LEN(L11)-2)))</f>
        <v>625</v>
      </c>
      <c r="Q11" t="e">
        <f>IF(#REF!="",0,VALUE(MID(#REF!,2,LEN(#REF!)-2)))</f>
        <v>#REF!</v>
      </c>
      <c r="R11">
        <f>IF(K11="＋",0,IF(K11="(＋)",0,ABS(K11)))</f>
        <v>240</v>
      </c>
      <c r="S11">
        <f>IF(L11="＋",0,IF(L11="(＋)",0,ABS(L11)))</f>
        <v>625</v>
      </c>
    </row>
    <row r="12" spans="2:19" ht="14.25" customHeight="1" x14ac:dyDescent="0.15">
      <c r="B12" s="30">
        <f>B11+1</f>
        <v>2</v>
      </c>
      <c r="C12" s="33"/>
      <c r="D12" s="34"/>
      <c r="E12" s="37"/>
      <c r="F12" s="37" t="s">
        <v>254</v>
      </c>
      <c r="G12" s="37"/>
      <c r="H12" s="37"/>
      <c r="I12" s="37"/>
      <c r="J12" s="37"/>
      <c r="K12" s="62" t="s">
        <v>173</v>
      </c>
      <c r="L12" s="63" t="s">
        <v>118</v>
      </c>
      <c r="N12" t="s">
        <v>13</v>
      </c>
      <c r="O12" t="e">
        <f>IF(K12="",0,VALUE(MID(K12,2,LEN(K12)-2)))</f>
        <v>#VALUE!</v>
      </c>
      <c r="P12">
        <f>IF(L12="",0,VALUE(MID(L12,2,LEN(L12)-2)))</f>
        <v>5</v>
      </c>
      <c r="Q12" t="e">
        <f>IF(#REF!="",0,VALUE(MID(#REF!,2,LEN(#REF!)-2)))</f>
        <v>#REF!</v>
      </c>
      <c r="R12">
        <f>IF(K12="＋",0,IF(K12="(＋)",0,ABS(K12)))</f>
        <v>0</v>
      </c>
      <c r="S12">
        <f>IF(L12="＋",0,IF(L12="(＋)",0,ABS(L12)))</f>
        <v>5</v>
      </c>
    </row>
    <row r="13" spans="2:19" ht="14.25" customHeight="1" x14ac:dyDescent="0.15">
      <c r="B13" s="30">
        <f>B12+1</f>
        <v>3</v>
      </c>
      <c r="C13" s="33"/>
      <c r="D13" s="34"/>
      <c r="E13" s="37"/>
      <c r="F13" s="37" t="s">
        <v>222</v>
      </c>
      <c r="G13" s="37"/>
      <c r="H13" s="37"/>
      <c r="I13" s="37"/>
      <c r="J13" s="37"/>
      <c r="K13" s="62" t="s">
        <v>223</v>
      </c>
      <c r="L13" s="63" t="s">
        <v>209</v>
      </c>
      <c r="R13">
        <f>IF(K13="＋",0,IF(K13="(＋)",0,ABS(K13)))</f>
        <v>50</v>
      </c>
      <c r="S13">
        <f>IF(L13="＋",0,IF(L13="(＋)",0,ABS(L13)))</f>
        <v>30</v>
      </c>
    </row>
    <row r="14" spans="2:19" ht="14.25" customHeight="1" x14ac:dyDescent="0.15">
      <c r="B14" s="30">
        <f>B13+1</f>
        <v>4</v>
      </c>
      <c r="C14" s="33"/>
      <c r="D14" s="34"/>
      <c r="E14" s="37"/>
      <c r="F14" s="37" t="s">
        <v>208</v>
      </c>
      <c r="G14" s="37"/>
      <c r="H14" s="37"/>
      <c r="I14" s="37"/>
      <c r="J14" s="37"/>
      <c r="K14" s="62" t="s">
        <v>253</v>
      </c>
      <c r="L14" s="63" t="s">
        <v>252</v>
      </c>
      <c r="N14" s="60" t="s">
        <v>14</v>
      </c>
      <c r="O14" t="str">
        <f>K14</f>
        <v>(200)</v>
      </c>
      <c r="P14" t="str">
        <f>L14</f>
        <v>(375)</v>
      </c>
      <c r="Q14" t="e">
        <f>#REF!</f>
        <v>#REF!</v>
      </c>
      <c r="R14">
        <f>IF(K14="＋",0,IF(K14="(＋)",0,ABS(K14)))</f>
        <v>200</v>
      </c>
      <c r="S14">
        <f>IF(L14="＋",0,IF(L14="(＋)",0,ABS(L14)))</f>
        <v>375</v>
      </c>
    </row>
    <row r="15" spans="2:19" ht="14.25" customHeight="1" x14ac:dyDescent="0.15">
      <c r="B15" s="30">
        <f>B14+1</f>
        <v>5</v>
      </c>
      <c r="C15" s="33"/>
      <c r="D15" s="34"/>
      <c r="E15" s="37"/>
      <c r="F15" s="37" t="s">
        <v>160</v>
      </c>
      <c r="G15" s="37"/>
      <c r="H15" s="37"/>
      <c r="I15" s="37"/>
      <c r="J15" s="37"/>
      <c r="K15" s="62" t="s">
        <v>251</v>
      </c>
      <c r="L15" s="63" t="s">
        <v>250</v>
      </c>
      <c r="N15" t="s">
        <v>13</v>
      </c>
      <c r="O15">
        <f>IF(K15="",0,VALUE(MID(K15,2,LEN(K15)-2)))</f>
        <v>1</v>
      </c>
      <c r="P15">
        <f>IF(L15="",0,VALUE(MID(L15,2,LEN(L15)-2)))</f>
        <v>6</v>
      </c>
      <c r="Q15" t="e">
        <f>IF(#REF!="",0,VALUE(MID(#REF!,2,LEN(#REF!)-2)))</f>
        <v>#REF!</v>
      </c>
      <c r="R15">
        <f>IF(K15="＋",0,IF(K15="(＋)",0,ABS(K15)))</f>
        <v>115</v>
      </c>
      <c r="S15">
        <f>IF(L15="＋",0,IF(L15="(＋)",0,ABS(L15)))</f>
        <v>165</v>
      </c>
    </row>
    <row r="16" spans="2:19" ht="14.25" customHeight="1" x14ac:dyDescent="0.15">
      <c r="B16" s="30">
        <f>B15+1</f>
        <v>6</v>
      </c>
      <c r="C16" s="33"/>
      <c r="D16" s="34"/>
      <c r="E16" s="37"/>
      <c r="F16" s="37" t="s">
        <v>124</v>
      </c>
      <c r="G16" s="37"/>
      <c r="H16" s="37"/>
      <c r="I16" s="37"/>
      <c r="J16" s="37"/>
      <c r="K16" s="62" t="s">
        <v>132</v>
      </c>
      <c r="L16" s="63" t="s">
        <v>132</v>
      </c>
      <c r="N16" s="60" t="s">
        <v>14</v>
      </c>
      <c r="O16" t="str">
        <f>K16</f>
        <v>(10)</v>
      </c>
      <c r="P16" t="str">
        <f>L16</f>
        <v>(10)</v>
      </c>
      <c r="Q16" t="e">
        <f>#REF!</f>
        <v>#REF!</v>
      </c>
      <c r="R16">
        <f>IF(K16="＋",0,IF(K16="(＋)",0,ABS(K16)))</f>
        <v>10</v>
      </c>
      <c r="S16">
        <f>IF(L16="＋",0,IF(L16="(＋)",0,ABS(L16)))</f>
        <v>10</v>
      </c>
    </row>
    <row r="17" spans="2:19" ht="14.25" customHeight="1" x14ac:dyDescent="0.15">
      <c r="B17" s="30">
        <f>B16+1</f>
        <v>7</v>
      </c>
      <c r="C17" s="33"/>
      <c r="D17" s="34"/>
      <c r="E17" s="37"/>
      <c r="F17" s="37" t="s">
        <v>89</v>
      </c>
      <c r="G17" s="37"/>
      <c r="H17" s="37"/>
      <c r="I17" s="37"/>
      <c r="J17" s="37"/>
      <c r="K17" s="62" t="s">
        <v>223</v>
      </c>
      <c r="L17" s="63" t="s">
        <v>249</v>
      </c>
      <c r="N17" t="s">
        <v>13</v>
      </c>
      <c r="O17">
        <f>IF(K17="",0,VALUE(MID(K17,2,LEN(K17)-2)))</f>
        <v>50</v>
      </c>
      <c r="P17">
        <f>IF(L17="",0,VALUE(MID(L17,2,LEN(L17)-2)))</f>
        <v>65</v>
      </c>
      <c r="Q17" t="e">
        <f>IF(#REF!="",0,VALUE(MID(#REF!,2,LEN(#REF!)-2)))</f>
        <v>#REF!</v>
      </c>
      <c r="R17">
        <f>IF(K17="＋",0,IF(K17="(＋)",0,ABS(K17)))</f>
        <v>50</v>
      </c>
      <c r="S17">
        <f>IF(L17="＋",0,IF(L17="(＋)",0,ABS(L17)))</f>
        <v>65</v>
      </c>
    </row>
    <row r="18" spans="2:19" ht="14.25" customHeight="1" x14ac:dyDescent="0.15">
      <c r="B18" s="30">
        <f>B17+1</f>
        <v>8</v>
      </c>
      <c r="C18" s="33"/>
      <c r="D18" s="34"/>
      <c r="E18" s="37"/>
      <c r="F18" s="37" t="s">
        <v>131</v>
      </c>
      <c r="G18" s="37"/>
      <c r="H18" s="37"/>
      <c r="I18" s="37"/>
      <c r="J18" s="37"/>
      <c r="K18" s="62" t="s">
        <v>248</v>
      </c>
      <c r="L18" s="63" t="s">
        <v>247</v>
      </c>
      <c r="N18" t="s">
        <v>13</v>
      </c>
      <c r="O18" t="e">
        <f>IF(#REF!="",0,VALUE(MID(#REF!,2,LEN(#REF!)-2)))</f>
        <v>#REF!</v>
      </c>
      <c r="P18">
        <f>IF(L18="",0,VALUE(MID(L18,2,LEN(L18)-2)))</f>
        <v>525</v>
      </c>
      <c r="Q18" t="e">
        <f>IF(#REF!="",0,VALUE(MID(#REF!,2,LEN(#REF!)-2)))</f>
        <v>#REF!</v>
      </c>
      <c r="R18">
        <f>IF(K18="＋",0,IF(K18="(＋)",0,ABS(K18)))</f>
        <v>210</v>
      </c>
      <c r="S18">
        <f>IF(L18="＋",0,IF(L18="(＋)",0,ABS(L18)))</f>
        <v>525</v>
      </c>
    </row>
    <row r="19" spans="2:19" ht="14.25" customHeight="1" x14ac:dyDescent="0.15">
      <c r="B19" s="30">
        <f>B18+1</f>
        <v>9</v>
      </c>
      <c r="C19" s="32" t="s">
        <v>21</v>
      </c>
      <c r="D19" s="32" t="s">
        <v>22</v>
      </c>
      <c r="E19" s="37"/>
      <c r="F19" s="37" t="s">
        <v>88</v>
      </c>
      <c r="G19" s="37"/>
      <c r="H19" s="37"/>
      <c r="I19" s="37"/>
      <c r="J19" s="37"/>
      <c r="K19" s="64">
        <v>1900</v>
      </c>
      <c r="L19" s="65">
        <v>1700</v>
      </c>
      <c r="S19">
        <f>COUNTA(L11:L18)</f>
        <v>8</v>
      </c>
    </row>
    <row r="20" spans="2:19" ht="14.25" customHeight="1" x14ac:dyDescent="0.15">
      <c r="B20" s="30">
        <f>B19+1</f>
        <v>10</v>
      </c>
      <c r="C20" s="32" t="s">
        <v>158</v>
      </c>
      <c r="D20" s="32" t="s">
        <v>23</v>
      </c>
      <c r="E20" s="37"/>
      <c r="F20" s="37" t="s">
        <v>157</v>
      </c>
      <c r="G20" s="37"/>
      <c r="H20" s="37"/>
      <c r="I20" s="37"/>
      <c r="J20" s="37"/>
      <c r="K20" s="64">
        <v>40</v>
      </c>
      <c r="L20" s="65">
        <v>65</v>
      </c>
    </row>
    <row r="21" spans="2:19" ht="14.25" customHeight="1" x14ac:dyDescent="0.15">
      <c r="B21" s="30">
        <f>B20+1</f>
        <v>11</v>
      </c>
      <c r="C21" s="32" t="s">
        <v>61</v>
      </c>
      <c r="D21" s="32" t="s">
        <v>15</v>
      </c>
      <c r="E21" s="37"/>
      <c r="F21" s="37" t="s">
        <v>232</v>
      </c>
      <c r="G21" s="37"/>
      <c r="H21" s="37"/>
      <c r="I21" s="37"/>
      <c r="J21" s="37"/>
      <c r="K21" s="64"/>
      <c r="L21" s="65" t="s">
        <v>119</v>
      </c>
    </row>
    <row r="22" spans="2:19" ht="14.25" customHeight="1" x14ac:dyDescent="0.15">
      <c r="B22" s="30">
        <f>B21+1</f>
        <v>12</v>
      </c>
      <c r="C22" s="34"/>
      <c r="D22" s="32" t="s">
        <v>16</v>
      </c>
      <c r="E22" s="37"/>
      <c r="F22" s="37" t="s">
        <v>78</v>
      </c>
      <c r="G22" s="37"/>
      <c r="H22" s="37"/>
      <c r="I22" s="37"/>
      <c r="J22" s="37"/>
      <c r="K22" s="64">
        <v>15</v>
      </c>
      <c r="L22" s="65"/>
    </row>
    <row r="23" spans="2:19" ht="14.25" customHeight="1" x14ac:dyDescent="0.15">
      <c r="B23" s="30">
        <f>B22+1</f>
        <v>13</v>
      </c>
      <c r="C23" s="34"/>
      <c r="D23" s="34"/>
      <c r="E23" s="37"/>
      <c r="F23" s="37" t="s">
        <v>79</v>
      </c>
      <c r="G23" s="37"/>
      <c r="H23" s="37"/>
      <c r="I23" s="37"/>
      <c r="J23" s="37"/>
      <c r="K23" s="64">
        <v>15</v>
      </c>
      <c r="L23" s="65" t="s">
        <v>119</v>
      </c>
    </row>
    <row r="24" spans="2:19" ht="14.25" customHeight="1" x14ac:dyDescent="0.15">
      <c r="B24" s="30">
        <f>B23+1</f>
        <v>14</v>
      </c>
      <c r="C24" s="34"/>
      <c r="D24" s="34"/>
      <c r="E24" s="37"/>
      <c r="F24" s="37" t="s">
        <v>154</v>
      </c>
      <c r="G24" s="37"/>
      <c r="H24" s="37"/>
      <c r="I24" s="37"/>
      <c r="J24" s="37"/>
      <c r="K24" s="64">
        <v>10</v>
      </c>
      <c r="L24" s="65">
        <v>50</v>
      </c>
    </row>
    <row r="25" spans="2:19" ht="14.25" customHeight="1" x14ac:dyDescent="0.15">
      <c r="B25" s="30">
        <f>B24+1</f>
        <v>15</v>
      </c>
      <c r="C25" s="34"/>
      <c r="D25" s="34"/>
      <c r="E25" s="37"/>
      <c r="F25" s="37" t="s">
        <v>133</v>
      </c>
      <c r="G25" s="37"/>
      <c r="H25" s="37"/>
      <c r="I25" s="37"/>
      <c r="J25" s="37"/>
      <c r="K25" s="64" t="s">
        <v>119</v>
      </c>
      <c r="L25" s="65"/>
    </row>
    <row r="26" spans="2:19" ht="14.25" customHeight="1" x14ac:dyDescent="0.15">
      <c r="B26" s="30">
        <f>B25+1</f>
        <v>16</v>
      </c>
      <c r="C26" s="34"/>
      <c r="D26" s="34"/>
      <c r="E26" s="37"/>
      <c r="F26" s="37" t="s">
        <v>17</v>
      </c>
      <c r="G26" s="37"/>
      <c r="H26" s="37"/>
      <c r="I26" s="37"/>
      <c r="J26" s="37"/>
      <c r="K26" s="64">
        <v>65</v>
      </c>
      <c r="L26" s="65">
        <v>300</v>
      </c>
    </row>
    <row r="27" spans="2:19" ht="14.25" customHeight="1" x14ac:dyDescent="0.15">
      <c r="B27" s="30">
        <f>B26+1</f>
        <v>17</v>
      </c>
      <c r="C27" s="34"/>
      <c r="D27" s="34"/>
      <c r="E27" s="37"/>
      <c r="F27" s="37" t="s">
        <v>80</v>
      </c>
      <c r="G27" s="37"/>
      <c r="H27" s="37"/>
      <c r="I27" s="37"/>
      <c r="J27" s="37"/>
      <c r="K27" s="64">
        <v>150</v>
      </c>
      <c r="L27" s="65">
        <v>480</v>
      </c>
    </row>
    <row r="28" spans="2:19" ht="14.25" customHeight="1" x14ac:dyDescent="0.15">
      <c r="B28" s="30">
        <f>B27+1</f>
        <v>18</v>
      </c>
      <c r="C28" s="34"/>
      <c r="D28" s="34"/>
      <c r="E28" s="37"/>
      <c r="F28" s="37" t="s">
        <v>86</v>
      </c>
      <c r="G28" s="37"/>
      <c r="H28" s="37"/>
      <c r="I28" s="37"/>
      <c r="J28" s="37"/>
      <c r="K28" s="64">
        <v>190</v>
      </c>
      <c r="L28" s="65">
        <v>575</v>
      </c>
    </row>
    <row r="29" spans="2:19" ht="14.25" customHeight="1" x14ac:dyDescent="0.15">
      <c r="B29" s="30">
        <f>B28+1</f>
        <v>19</v>
      </c>
      <c r="C29" s="34"/>
      <c r="D29" s="34"/>
      <c r="E29" s="37"/>
      <c r="F29" s="37" t="s">
        <v>62</v>
      </c>
      <c r="G29" s="37"/>
      <c r="H29" s="37"/>
      <c r="I29" s="37"/>
      <c r="J29" s="37"/>
      <c r="K29" s="64">
        <v>580</v>
      </c>
      <c r="L29" s="65">
        <v>150</v>
      </c>
    </row>
    <row r="30" spans="2:19" ht="14.25" customHeight="1" x14ac:dyDescent="0.15">
      <c r="B30" s="30">
        <f>B29+1</f>
        <v>20</v>
      </c>
      <c r="C30" s="34"/>
      <c r="D30" s="34"/>
      <c r="E30" s="37"/>
      <c r="F30" s="37" t="s">
        <v>151</v>
      </c>
      <c r="G30" s="37"/>
      <c r="H30" s="37"/>
      <c r="I30" s="37"/>
      <c r="J30" s="37"/>
      <c r="K30" s="64"/>
      <c r="L30" s="65" t="s">
        <v>119</v>
      </c>
    </row>
    <row r="31" spans="2:19" ht="14.25" customHeight="1" x14ac:dyDescent="0.15">
      <c r="B31" s="30">
        <f>B30+1</f>
        <v>21</v>
      </c>
      <c r="C31" s="34"/>
      <c r="D31" s="34"/>
      <c r="E31" s="37"/>
      <c r="F31" s="37" t="s">
        <v>90</v>
      </c>
      <c r="G31" s="37"/>
      <c r="H31" s="37"/>
      <c r="I31" s="37"/>
      <c r="J31" s="37"/>
      <c r="K31" s="64"/>
      <c r="L31" s="65">
        <v>5</v>
      </c>
    </row>
    <row r="32" spans="2:19" ht="14.25" customHeight="1" x14ac:dyDescent="0.15">
      <c r="B32" s="30">
        <f>B31+1</f>
        <v>22</v>
      </c>
      <c r="C32" s="34"/>
      <c r="D32" s="34"/>
      <c r="E32" s="37"/>
      <c r="F32" s="37" t="s">
        <v>18</v>
      </c>
      <c r="G32" s="37"/>
      <c r="H32" s="37"/>
      <c r="I32" s="37"/>
      <c r="J32" s="37"/>
      <c r="K32" s="64">
        <v>6450</v>
      </c>
      <c r="L32" s="65">
        <v>9050</v>
      </c>
    </row>
    <row r="33" spans="2:12" ht="14.25" customHeight="1" x14ac:dyDescent="0.15">
      <c r="B33" s="30">
        <f>B32+1</f>
        <v>23</v>
      </c>
      <c r="C33" s="34"/>
      <c r="D33" s="34"/>
      <c r="E33" s="37"/>
      <c r="F33" s="37" t="s">
        <v>19</v>
      </c>
      <c r="G33" s="37"/>
      <c r="H33" s="37"/>
      <c r="I33" s="37"/>
      <c r="J33" s="37"/>
      <c r="K33" s="64">
        <v>2050</v>
      </c>
      <c r="L33" s="65">
        <v>2150</v>
      </c>
    </row>
    <row r="34" spans="2:12" ht="14.25" customHeight="1" x14ac:dyDescent="0.15">
      <c r="B34" s="30">
        <f>B33+1</f>
        <v>24</v>
      </c>
      <c r="C34" s="34"/>
      <c r="D34" s="34"/>
      <c r="E34" s="37"/>
      <c r="F34" s="37" t="s">
        <v>20</v>
      </c>
      <c r="G34" s="37"/>
      <c r="H34" s="37"/>
      <c r="I34" s="37"/>
      <c r="J34" s="37"/>
      <c r="K34" s="64" t="s">
        <v>119</v>
      </c>
      <c r="L34" s="65" t="s">
        <v>119</v>
      </c>
    </row>
    <row r="35" spans="2:12" ht="14.25" customHeight="1" x14ac:dyDescent="0.15">
      <c r="B35" s="30">
        <f>B34+1</f>
        <v>25</v>
      </c>
      <c r="C35" s="32" t="s">
        <v>134</v>
      </c>
      <c r="D35" s="32" t="s">
        <v>63</v>
      </c>
      <c r="E35" s="37"/>
      <c r="F35" s="37" t="s">
        <v>193</v>
      </c>
      <c r="G35" s="37"/>
      <c r="H35" s="37"/>
      <c r="I35" s="37"/>
      <c r="J35" s="37"/>
      <c r="K35" s="64" t="s">
        <v>119</v>
      </c>
      <c r="L35" s="65">
        <v>25</v>
      </c>
    </row>
    <row r="36" spans="2:12" ht="14.25" customHeight="1" x14ac:dyDescent="0.15">
      <c r="B36" s="30">
        <f>B35+1</f>
        <v>26</v>
      </c>
      <c r="C36" s="34"/>
      <c r="D36" s="34"/>
      <c r="E36" s="37"/>
      <c r="F36" s="37" t="s">
        <v>150</v>
      </c>
      <c r="G36" s="37"/>
      <c r="H36" s="37"/>
      <c r="I36" s="37"/>
      <c r="J36" s="37"/>
      <c r="K36" s="64" t="s">
        <v>119</v>
      </c>
      <c r="L36" s="65"/>
    </row>
    <row r="37" spans="2:12" ht="14.25" customHeight="1" x14ac:dyDescent="0.15">
      <c r="B37" s="30">
        <f>B36+1</f>
        <v>27</v>
      </c>
      <c r="C37" s="32" t="s">
        <v>64</v>
      </c>
      <c r="D37" s="32" t="s">
        <v>24</v>
      </c>
      <c r="E37" s="37"/>
      <c r="F37" s="37" t="s">
        <v>126</v>
      </c>
      <c r="G37" s="37"/>
      <c r="H37" s="37"/>
      <c r="I37" s="37"/>
      <c r="J37" s="37"/>
      <c r="K37" s="64" t="s">
        <v>119</v>
      </c>
      <c r="L37" s="65">
        <v>40</v>
      </c>
    </row>
    <row r="38" spans="2:12" ht="14.25" customHeight="1" x14ac:dyDescent="0.15">
      <c r="B38" s="30">
        <f>B37+1</f>
        <v>28</v>
      </c>
      <c r="C38" s="34"/>
      <c r="D38" s="34"/>
      <c r="E38" s="37"/>
      <c r="F38" s="37" t="s">
        <v>185</v>
      </c>
      <c r="G38" s="37"/>
      <c r="H38" s="37"/>
      <c r="I38" s="37"/>
      <c r="J38" s="37"/>
      <c r="K38" s="64" t="s">
        <v>119</v>
      </c>
      <c r="L38" s="65"/>
    </row>
    <row r="39" spans="2:12" ht="14.25" customHeight="1" x14ac:dyDescent="0.15">
      <c r="B39" s="30">
        <f>B38+1</f>
        <v>29</v>
      </c>
      <c r="C39" s="34"/>
      <c r="D39" s="34"/>
      <c r="E39" s="37"/>
      <c r="F39" s="37" t="s">
        <v>111</v>
      </c>
      <c r="G39" s="37"/>
      <c r="H39" s="37"/>
      <c r="I39" s="37"/>
      <c r="J39" s="37"/>
      <c r="K39" s="64">
        <v>250</v>
      </c>
      <c r="L39" s="65">
        <v>250</v>
      </c>
    </row>
    <row r="40" spans="2:12" ht="14.25" customHeight="1" x14ac:dyDescent="0.15">
      <c r="B40" s="30">
        <f>B39+1</f>
        <v>30</v>
      </c>
      <c r="C40" s="34"/>
      <c r="D40" s="34"/>
      <c r="E40" s="37"/>
      <c r="F40" s="37" t="s">
        <v>183</v>
      </c>
      <c r="G40" s="37"/>
      <c r="H40" s="37"/>
      <c r="I40" s="37"/>
      <c r="J40" s="37"/>
      <c r="K40" s="64">
        <v>40</v>
      </c>
      <c r="L40" s="65">
        <v>440</v>
      </c>
    </row>
    <row r="41" spans="2:12" ht="14.25" customHeight="1" x14ac:dyDescent="0.15">
      <c r="B41" s="30">
        <f>B40+1</f>
        <v>31</v>
      </c>
      <c r="C41" s="34"/>
      <c r="D41" s="34"/>
      <c r="E41" s="37"/>
      <c r="F41" s="37" t="s">
        <v>246</v>
      </c>
      <c r="G41" s="37"/>
      <c r="H41" s="37"/>
      <c r="I41" s="37"/>
      <c r="J41" s="37"/>
      <c r="K41" s="64" t="s">
        <v>119</v>
      </c>
      <c r="L41" s="65" t="s">
        <v>119</v>
      </c>
    </row>
    <row r="42" spans="2:12" ht="14.25" customHeight="1" x14ac:dyDescent="0.15">
      <c r="B42" s="30">
        <f>B41+1</f>
        <v>32</v>
      </c>
      <c r="C42" s="34"/>
      <c r="D42" s="34"/>
      <c r="E42" s="37"/>
      <c r="F42" s="37" t="s">
        <v>182</v>
      </c>
      <c r="G42" s="37"/>
      <c r="H42" s="37"/>
      <c r="I42" s="37"/>
      <c r="J42" s="37"/>
      <c r="K42" s="64">
        <v>60</v>
      </c>
      <c r="L42" s="65">
        <v>200</v>
      </c>
    </row>
    <row r="43" spans="2:12" ht="14.25" customHeight="1" x14ac:dyDescent="0.15">
      <c r="B43" s="30">
        <f>B42+1</f>
        <v>33</v>
      </c>
      <c r="C43" s="34"/>
      <c r="D43" s="34"/>
      <c r="E43" s="37"/>
      <c r="F43" s="37" t="s">
        <v>169</v>
      </c>
      <c r="G43" s="37"/>
      <c r="H43" s="37"/>
      <c r="I43" s="37"/>
      <c r="J43" s="37"/>
      <c r="K43" s="64"/>
      <c r="L43" s="65">
        <v>80</v>
      </c>
    </row>
    <row r="44" spans="2:12" ht="14.25" customHeight="1" x14ac:dyDescent="0.15">
      <c r="B44" s="30">
        <f>B43+1</f>
        <v>34</v>
      </c>
      <c r="C44" s="34"/>
      <c r="D44" s="34"/>
      <c r="E44" s="37"/>
      <c r="F44" s="37" t="s">
        <v>106</v>
      </c>
      <c r="G44" s="37"/>
      <c r="H44" s="37"/>
      <c r="I44" s="37"/>
      <c r="J44" s="37"/>
      <c r="K44" s="64">
        <v>220</v>
      </c>
      <c r="L44" s="65">
        <v>500</v>
      </c>
    </row>
    <row r="45" spans="2:12" ht="14.25" customHeight="1" x14ac:dyDescent="0.15">
      <c r="B45" s="30">
        <f>B44+1</f>
        <v>35</v>
      </c>
      <c r="C45" s="34"/>
      <c r="D45" s="34"/>
      <c r="E45" s="37"/>
      <c r="F45" s="37" t="s">
        <v>227</v>
      </c>
      <c r="G45" s="37"/>
      <c r="H45" s="37"/>
      <c r="I45" s="37"/>
      <c r="J45" s="37"/>
      <c r="K45" s="64" t="s">
        <v>119</v>
      </c>
      <c r="L45" s="65">
        <v>10</v>
      </c>
    </row>
    <row r="46" spans="2:12" ht="14.25" customHeight="1" x14ac:dyDescent="0.15">
      <c r="B46" s="30">
        <f>B45+1</f>
        <v>36</v>
      </c>
      <c r="C46" s="34"/>
      <c r="D46" s="34"/>
      <c r="E46" s="37"/>
      <c r="F46" s="37" t="s">
        <v>214</v>
      </c>
      <c r="G46" s="37"/>
      <c r="H46" s="37"/>
      <c r="I46" s="37"/>
      <c r="J46" s="37"/>
      <c r="K46" s="64" t="s">
        <v>119</v>
      </c>
      <c r="L46" s="65">
        <v>80</v>
      </c>
    </row>
    <row r="47" spans="2:12" ht="14.25" customHeight="1" x14ac:dyDescent="0.15">
      <c r="B47" s="30">
        <f>B46+1</f>
        <v>37</v>
      </c>
      <c r="C47" s="34"/>
      <c r="D47" s="34"/>
      <c r="E47" s="37"/>
      <c r="F47" s="37" t="s">
        <v>87</v>
      </c>
      <c r="G47" s="37"/>
      <c r="H47" s="37"/>
      <c r="I47" s="37"/>
      <c r="J47" s="37"/>
      <c r="K47" s="64" t="s">
        <v>119</v>
      </c>
      <c r="L47" s="65">
        <v>10</v>
      </c>
    </row>
    <row r="48" spans="2:12" ht="14.25" customHeight="1" x14ac:dyDescent="0.15">
      <c r="B48" s="30">
        <f>B47+1</f>
        <v>38</v>
      </c>
      <c r="C48" s="34"/>
      <c r="D48" s="34"/>
      <c r="E48" s="37"/>
      <c r="F48" s="37" t="s">
        <v>25</v>
      </c>
      <c r="G48" s="37"/>
      <c r="H48" s="37"/>
      <c r="I48" s="37"/>
      <c r="J48" s="37"/>
      <c r="K48" s="64" t="s">
        <v>119</v>
      </c>
      <c r="L48" s="65">
        <v>15</v>
      </c>
    </row>
    <row r="49" spans="2:12" ht="14.25" customHeight="1" x14ac:dyDescent="0.15">
      <c r="B49" s="30">
        <f>B48+1</f>
        <v>39</v>
      </c>
      <c r="C49" s="34"/>
      <c r="D49" s="34"/>
      <c r="E49" s="37"/>
      <c r="F49" s="37" t="s">
        <v>167</v>
      </c>
      <c r="G49" s="37"/>
      <c r="H49" s="37"/>
      <c r="I49" s="37"/>
      <c r="J49" s="37"/>
      <c r="K49" s="64">
        <v>10</v>
      </c>
      <c r="L49" s="65" t="s">
        <v>119</v>
      </c>
    </row>
    <row r="50" spans="2:12" ht="14.25" customHeight="1" x14ac:dyDescent="0.15">
      <c r="B50" s="30">
        <f>B49+1</f>
        <v>40</v>
      </c>
      <c r="C50" s="34"/>
      <c r="D50" s="34"/>
      <c r="E50" s="37"/>
      <c r="F50" s="37" t="s">
        <v>26</v>
      </c>
      <c r="G50" s="37"/>
      <c r="H50" s="37"/>
      <c r="I50" s="37"/>
      <c r="J50" s="37"/>
      <c r="K50" s="64" t="s">
        <v>119</v>
      </c>
      <c r="L50" s="65"/>
    </row>
    <row r="51" spans="2:12" ht="14.25" customHeight="1" x14ac:dyDescent="0.15">
      <c r="B51" s="30">
        <f>B50+1</f>
        <v>41</v>
      </c>
      <c r="C51" s="34"/>
      <c r="D51" s="34"/>
      <c r="E51" s="37"/>
      <c r="F51" s="37" t="s">
        <v>136</v>
      </c>
      <c r="G51" s="37"/>
      <c r="H51" s="37"/>
      <c r="I51" s="37"/>
      <c r="J51" s="37"/>
      <c r="K51" s="64" t="s">
        <v>119</v>
      </c>
      <c r="L51" s="65"/>
    </row>
    <row r="52" spans="2:12" ht="14.25" customHeight="1" x14ac:dyDescent="0.15">
      <c r="B52" s="30">
        <f>B51+1</f>
        <v>42</v>
      </c>
      <c r="C52" s="34"/>
      <c r="D52" s="34"/>
      <c r="E52" s="37"/>
      <c r="F52" s="37" t="s">
        <v>145</v>
      </c>
      <c r="G52" s="37"/>
      <c r="H52" s="37"/>
      <c r="I52" s="37"/>
      <c r="J52" s="37"/>
      <c r="K52" s="64" t="s">
        <v>119</v>
      </c>
      <c r="L52" s="65">
        <v>16</v>
      </c>
    </row>
    <row r="53" spans="2:12" ht="14.25" customHeight="1" x14ac:dyDescent="0.15">
      <c r="B53" s="30">
        <f>B52+1</f>
        <v>43</v>
      </c>
      <c r="C53" s="34"/>
      <c r="D53" s="34"/>
      <c r="E53" s="37"/>
      <c r="F53" s="37" t="s">
        <v>166</v>
      </c>
      <c r="G53" s="37"/>
      <c r="H53" s="37"/>
      <c r="I53" s="37"/>
      <c r="J53" s="37"/>
      <c r="K53" s="64"/>
      <c r="L53" s="65" t="s">
        <v>119</v>
      </c>
    </row>
    <row r="54" spans="2:12" ht="14.25" customHeight="1" x14ac:dyDescent="0.15">
      <c r="B54" s="30">
        <f>B53+1</f>
        <v>44</v>
      </c>
      <c r="C54" s="34"/>
      <c r="D54" s="34"/>
      <c r="E54" s="37"/>
      <c r="F54" s="37" t="s">
        <v>204</v>
      </c>
      <c r="G54" s="37"/>
      <c r="H54" s="37"/>
      <c r="I54" s="37"/>
      <c r="J54" s="37"/>
      <c r="K54" s="64">
        <v>16</v>
      </c>
      <c r="L54" s="65">
        <v>8</v>
      </c>
    </row>
    <row r="55" spans="2:12" ht="14.25" customHeight="1" x14ac:dyDescent="0.15">
      <c r="B55" s="30">
        <f>B54+1</f>
        <v>45</v>
      </c>
      <c r="C55" s="34"/>
      <c r="D55" s="34"/>
      <c r="E55" s="37"/>
      <c r="F55" s="37" t="s">
        <v>178</v>
      </c>
      <c r="G55" s="37"/>
      <c r="H55" s="37"/>
      <c r="I55" s="37"/>
      <c r="J55" s="37"/>
      <c r="K55" s="64"/>
      <c r="L55" s="65" t="s">
        <v>119</v>
      </c>
    </row>
    <row r="56" spans="2:12" ht="14.25" customHeight="1" x14ac:dyDescent="0.15">
      <c r="B56" s="30">
        <f>B55+1</f>
        <v>46</v>
      </c>
      <c r="C56" s="34"/>
      <c r="D56" s="34"/>
      <c r="E56" s="37"/>
      <c r="F56" s="37" t="s">
        <v>67</v>
      </c>
      <c r="G56" s="37"/>
      <c r="H56" s="37"/>
      <c r="I56" s="37"/>
      <c r="J56" s="37"/>
      <c r="K56" s="64">
        <v>20</v>
      </c>
      <c r="L56" s="65">
        <v>20</v>
      </c>
    </row>
    <row r="57" spans="2:12" ht="14.25" customHeight="1" x14ac:dyDescent="0.15">
      <c r="B57" s="30">
        <f>B56+1</f>
        <v>47</v>
      </c>
      <c r="C57" s="34"/>
      <c r="D57" s="34"/>
      <c r="E57" s="37"/>
      <c r="F57" s="37" t="s">
        <v>144</v>
      </c>
      <c r="G57" s="37"/>
      <c r="H57" s="37"/>
      <c r="I57" s="37"/>
      <c r="J57" s="37"/>
      <c r="K57" s="64" t="s">
        <v>119</v>
      </c>
      <c r="L57" s="65">
        <v>60</v>
      </c>
    </row>
    <row r="58" spans="2:12" ht="14.25" customHeight="1" x14ac:dyDescent="0.15">
      <c r="B58" s="30">
        <f>B57+1</f>
        <v>48</v>
      </c>
      <c r="C58" s="34"/>
      <c r="D58" s="34"/>
      <c r="E58" s="37"/>
      <c r="F58" s="37" t="s">
        <v>177</v>
      </c>
      <c r="G58" s="37"/>
      <c r="H58" s="37"/>
      <c r="I58" s="37"/>
      <c r="J58" s="37"/>
      <c r="K58" s="64">
        <v>40</v>
      </c>
      <c r="L58" s="65">
        <v>20</v>
      </c>
    </row>
    <row r="59" spans="2:12" ht="14.25" customHeight="1" x14ac:dyDescent="0.15">
      <c r="B59" s="30">
        <f>B58+1</f>
        <v>49</v>
      </c>
      <c r="C59" s="34"/>
      <c r="D59" s="34"/>
      <c r="E59" s="37"/>
      <c r="F59" s="37" t="s">
        <v>107</v>
      </c>
      <c r="G59" s="37"/>
      <c r="H59" s="37"/>
      <c r="I59" s="37"/>
      <c r="J59" s="37"/>
      <c r="K59" s="64">
        <v>270</v>
      </c>
      <c r="L59" s="65">
        <v>640</v>
      </c>
    </row>
    <row r="60" spans="2:12" ht="14.25" customHeight="1" x14ac:dyDescent="0.15">
      <c r="B60" s="30">
        <f>B59+1</f>
        <v>50</v>
      </c>
      <c r="C60" s="34"/>
      <c r="D60" s="34"/>
      <c r="E60" s="37"/>
      <c r="F60" s="37" t="s">
        <v>211</v>
      </c>
      <c r="G60" s="37"/>
      <c r="H60" s="37"/>
      <c r="I60" s="37"/>
      <c r="J60" s="37"/>
      <c r="K60" s="64">
        <v>5</v>
      </c>
      <c r="L60" s="65" t="s">
        <v>119</v>
      </c>
    </row>
    <row r="61" spans="2:12" ht="14.25" customHeight="1" x14ac:dyDescent="0.15">
      <c r="B61" s="30">
        <f>B60+1</f>
        <v>51</v>
      </c>
      <c r="C61" s="34"/>
      <c r="D61" s="34"/>
      <c r="E61" s="37"/>
      <c r="F61" s="37" t="s">
        <v>245</v>
      </c>
      <c r="G61" s="37"/>
      <c r="H61" s="37"/>
      <c r="I61" s="37"/>
      <c r="J61" s="37"/>
      <c r="K61" s="64"/>
      <c r="L61" s="65">
        <v>10</v>
      </c>
    </row>
    <row r="62" spans="2:12" ht="14.25" customHeight="1" x14ac:dyDescent="0.15">
      <c r="B62" s="30">
        <f>B61+1</f>
        <v>52</v>
      </c>
      <c r="C62" s="34"/>
      <c r="D62" s="34"/>
      <c r="E62" s="37"/>
      <c r="F62" s="37" t="s">
        <v>114</v>
      </c>
      <c r="G62" s="37"/>
      <c r="H62" s="37"/>
      <c r="I62" s="37"/>
      <c r="J62" s="37"/>
      <c r="K62" s="64"/>
      <c r="L62" s="65" t="s">
        <v>119</v>
      </c>
    </row>
    <row r="63" spans="2:12" ht="14.25" customHeight="1" x14ac:dyDescent="0.15">
      <c r="B63" s="30">
        <f>B62+1</f>
        <v>53</v>
      </c>
      <c r="C63" s="34"/>
      <c r="D63" s="34"/>
      <c r="E63" s="37"/>
      <c r="F63" s="37" t="s">
        <v>139</v>
      </c>
      <c r="G63" s="37"/>
      <c r="H63" s="37"/>
      <c r="I63" s="37"/>
      <c r="J63" s="37"/>
      <c r="K63" s="64" t="s">
        <v>119</v>
      </c>
      <c r="L63" s="65">
        <v>40</v>
      </c>
    </row>
    <row r="64" spans="2:12" ht="14.25" customHeight="1" x14ac:dyDescent="0.15">
      <c r="B64" s="30">
        <f>B63+1</f>
        <v>54</v>
      </c>
      <c r="C64" s="34"/>
      <c r="D64" s="34"/>
      <c r="E64" s="37"/>
      <c r="F64" s="37" t="s">
        <v>203</v>
      </c>
      <c r="G64" s="37"/>
      <c r="H64" s="37"/>
      <c r="I64" s="37"/>
      <c r="J64" s="37"/>
      <c r="K64" s="64" t="s">
        <v>119</v>
      </c>
      <c r="L64" s="65">
        <v>20</v>
      </c>
    </row>
    <row r="65" spans="2:19" ht="14.25" customHeight="1" x14ac:dyDescent="0.15">
      <c r="B65" s="30">
        <f>B64+1</f>
        <v>55</v>
      </c>
      <c r="C65" s="34"/>
      <c r="D65" s="34"/>
      <c r="E65" s="37"/>
      <c r="F65" s="37" t="s">
        <v>244</v>
      </c>
      <c r="G65" s="37"/>
      <c r="H65" s="37"/>
      <c r="I65" s="37"/>
      <c r="J65" s="37"/>
      <c r="K65" s="64">
        <v>5</v>
      </c>
      <c r="L65" s="65">
        <v>10</v>
      </c>
    </row>
    <row r="66" spans="2:19" ht="14.25" customHeight="1" x14ac:dyDescent="0.15">
      <c r="B66" s="30">
        <f>B65+1</f>
        <v>56</v>
      </c>
      <c r="C66" s="34"/>
      <c r="D66" s="34"/>
      <c r="E66" s="37"/>
      <c r="F66" s="37" t="s">
        <v>27</v>
      </c>
      <c r="G66" s="37"/>
      <c r="H66" s="37"/>
      <c r="I66" s="37"/>
      <c r="J66" s="37"/>
      <c r="K66" s="64">
        <v>800</v>
      </c>
      <c r="L66" s="65">
        <v>1000</v>
      </c>
    </row>
    <row r="67" spans="2:19" ht="14.25" customHeight="1" x14ac:dyDescent="0.15">
      <c r="B67" s="30">
        <f>B66+1</f>
        <v>57</v>
      </c>
      <c r="C67" s="32" t="s">
        <v>28</v>
      </c>
      <c r="D67" s="32" t="s">
        <v>29</v>
      </c>
      <c r="E67" s="37"/>
      <c r="F67" s="37" t="s">
        <v>176</v>
      </c>
      <c r="G67" s="37"/>
      <c r="H67" s="37"/>
      <c r="I67" s="37"/>
      <c r="J67" s="37"/>
      <c r="K67" s="64"/>
      <c r="L67" s="65" t="s">
        <v>119</v>
      </c>
    </row>
    <row r="68" spans="2:19" ht="14.25" customHeight="1" x14ac:dyDescent="0.15">
      <c r="B68" s="30">
        <f>B67+1</f>
        <v>58</v>
      </c>
      <c r="C68" s="34"/>
      <c r="D68" s="34"/>
      <c r="E68" s="37"/>
      <c r="F68" s="37" t="s">
        <v>190</v>
      </c>
      <c r="G68" s="37"/>
      <c r="H68" s="37"/>
      <c r="I68" s="37"/>
      <c r="J68" s="37"/>
      <c r="K68" s="64"/>
      <c r="L68" s="65" t="s">
        <v>119</v>
      </c>
    </row>
    <row r="69" spans="2:19" ht="14.25" customHeight="1" x14ac:dyDescent="0.15">
      <c r="B69" s="30">
        <f>B68+1</f>
        <v>59</v>
      </c>
      <c r="C69" s="34"/>
      <c r="D69" s="34"/>
      <c r="E69" s="37"/>
      <c r="F69" s="37" t="s">
        <v>189</v>
      </c>
      <c r="G69" s="37"/>
      <c r="H69" s="37"/>
      <c r="I69" s="37"/>
      <c r="J69" s="37"/>
      <c r="K69" s="64">
        <v>2</v>
      </c>
      <c r="L69" s="65">
        <v>4</v>
      </c>
    </row>
    <row r="70" spans="2:19" ht="14.25" customHeight="1" x14ac:dyDescent="0.15">
      <c r="B70" s="30">
        <f>B69+1</f>
        <v>60</v>
      </c>
      <c r="C70" s="34"/>
      <c r="D70" s="34"/>
      <c r="E70" s="37"/>
      <c r="F70" s="37" t="s">
        <v>165</v>
      </c>
      <c r="G70" s="37"/>
      <c r="H70" s="37"/>
      <c r="I70" s="37"/>
      <c r="J70" s="37"/>
      <c r="K70" s="64">
        <v>3</v>
      </c>
      <c r="L70" s="65">
        <v>5</v>
      </c>
    </row>
    <row r="71" spans="2:19" ht="14.25" customHeight="1" x14ac:dyDescent="0.15">
      <c r="B71" s="30">
        <f>B70+1</f>
        <v>61</v>
      </c>
      <c r="C71" s="34"/>
      <c r="D71" s="34"/>
      <c r="E71" s="37"/>
      <c r="F71" s="37" t="s">
        <v>30</v>
      </c>
      <c r="G71" s="37"/>
      <c r="H71" s="37"/>
      <c r="I71" s="37"/>
      <c r="J71" s="37"/>
      <c r="K71" s="64">
        <v>1</v>
      </c>
      <c r="L71" s="65" t="s">
        <v>119</v>
      </c>
    </row>
    <row r="72" spans="2:19" ht="14.25" customHeight="1" x14ac:dyDescent="0.15">
      <c r="B72" s="30">
        <f>B71+1</f>
        <v>62</v>
      </c>
      <c r="C72" s="32" t="s">
        <v>31</v>
      </c>
      <c r="D72" s="32" t="s">
        <v>82</v>
      </c>
      <c r="E72" s="37"/>
      <c r="F72" s="37" t="s">
        <v>81</v>
      </c>
      <c r="G72" s="37"/>
      <c r="H72" s="37"/>
      <c r="I72" s="37"/>
      <c r="J72" s="37"/>
      <c r="K72" s="64" t="s">
        <v>119</v>
      </c>
      <c r="L72" s="65"/>
    </row>
    <row r="73" spans="2:19" ht="14.25" customHeight="1" x14ac:dyDescent="0.15">
      <c r="B73" s="30">
        <f>B72+1</f>
        <v>63</v>
      </c>
      <c r="C73" s="34"/>
      <c r="D73" s="32" t="s">
        <v>32</v>
      </c>
      <c r="E73" s="37"/>
      <c r="F73" s="37" t="s">
        <v>164</v>
      </c>
      <c r="G73" s="37"/>
      <c r="H73" s="37"/>
      <c r="I73" s="37"/>
      <c r="J73" s="37"/>
      <c r="K73" s="64">
        <v>1</v>
      </c>
      <c r="L73" s="65">
        <v>3</v>
      </c>
    </row>
    <row r="74" spans="2:19" ht="14.25" customHeight="1" x14ac:dyDescent="0.15">
      <c r="B74" s="30">
        <f>B73+1</f>
        <v>64</v>
      </c>
      <c r="C74" s="34"/>
      <c r="D74" s="35"/>
      <c r="E74" s="37"/>
      <c r="F74" s="37" t="s">
        <v>33</v>
      </c>
      <c r="G74" s="37"/>
      <c r="H74" s="37"/>
      <c r="I74" s="37"/>
      <c r="J74" s="37"/>
      <c r="K74" s="64">
        <v>25</v>
      </c>
      <c r="L74" s="65">
        <v>65</v>
      </c>
    </row>
    <row r="75" spans="2:19" ht="14.25" customHeight="1" x14ac:dyDescent="0.15">
      <c r="B75" s="30">
        <f>B74+1</f>
        <v>65</v>
      </c>
      <c r="C75" s="35"/>
      <c r="D75" s="39" t="s">
        <v>34</v>
      </c>
      <c r="E75" s="37"/>
      <c r="F75" s="37" t="s">
        <v>35</v>
      </c>
      <c r="G75" s="37"/>
      <c r="H75" s="37"/>
      <c r="I75" s="37"/>
      <c r="J75" s="37"/>
      <c r="K75" s="64">
        <v>15</v>
      </c>
      <c r="L75" s="65">
        <v>15</v>
      </c>
    </row>
    <row r="76" spans="2:19" ht="14.25" customHeight="1" x14ac:dyDescent="0.15">
      <c r="B76" s="30">
        <f>B75+1</f>
        <v>66</v>
      </c>
      <c r="C76" s="32" t="s">
        <v>142</v>
      </c>
      <c r="D76" s="39" t="s">
        <v>141</v>
      </c>
      <c r="E76" s="37"/>
      <c r="F76" s="37" t="s">
        <v>140</v>
      </c>
      <c r="G76" s="37"/>
      <c r="H76" s="37"/>
      <c r="I76" s="37"/>
      <c r="J76" s="37"/>
      <c r="K76" s="64" t="s">
        <v>119</v>
      </c>
      <c r="L76" s="65" t="s">
        <v>119</v>
      </c>
      <c r="R76">
        <f>COUNTA(K67:K76)</f>
        <v>8</v>
      </c>
      <c r="S76">
        <f>COUNTA(L67:L76)</f>
        <v>9</v>
      </c>
    </row>
    <row r="77" spans="2:19" ht="14.25" customHeight="1" x14ac:dyDescent="0.15">
      <c r="B77" s="30">
        <f>B76+1</f>
        <v>67</v>
      </c>
      <c r="C77" s="118" t="s">
        <v>36</v>
      </c>
      <c r="D77" s="119"/>
      <c r="E77" s="37"/>
      <c r="F77" s="37" t="s">
        <v>37</v>
      </c>
      <c r="G77" s="37"/>
      <c r="H77" s="37"/>
      <c r="I77" s="37"/>
      <c r="J77" s="37"/>
      <c r="K77" s="64">
        <v>625</v>
      </c>
      <c r="L77" s="65">
        <v>925</v>
      </c>
    </row>
    <row r="78" spans="2:19" ht="14.25" customHeight="1" x14ac:dyDescent="0.15">
      <c r="B78" s="30">
        <f>B77+1</f>
        <v>68</v>
      </c>
      <c r="C78" s="33"/>
      <c r="D78" s="36"/>
      <c r="E78" s="37"/>
      <c r="F78" s="37" t="s">
        <v>38</v>
      </c>
      <c r="G78" s="37"/>
      <c r="H78" s="37"/>
      <c r="I78" s="37"/>
      <c r="J78" s="37"/>
      <c r="K78" s="64">
        <v>75</v>
      </c>
      <c r="L78" s="65">
        <v>125</v>
      </c>
    </row>
    <row r="79" spans="2:19" ht="14.25" customHeight="1" thickBot="1" x14ac:dyDescent="0.2">
      <c r="B79" s="30">
        <f>B78+1</f>
        <v>69</v>
      </c>
      <c r="C79" s="33"/>
      <c r="D79" s="36"/>
      <c r="E79" s="37"/>
      <c r="F79" s="37" t="s">
        <v>71</v>
      </c>
      <c r="G79" s="37"/>
      <c r="H79" s="37"/>
      <c r="I79" s="37"/>
      <c r="J79" s="37"/>
      <c r="K79" s="64">
        <v>300</v>
      </c>
      <c r="L79" s="66">
        <v>525</v>
      </c>
    </row>
    <row r="80" spans="2:19" ht="13.9" customHeight="1" x14ac:dyDescent="0.15">
      <c r="B80" s="129"/>
      <c r="C80" s="128"/>
      <c r="D80" s="128"/>
      <c r="E80" s="127"/>
      <c r="F80" s="127"/>
      <c r="G80" s="127"/>
      <c r="H80" s="127"/>
      <c r="I80" s="127"/>
      <c r="J80" s="127"/>
      <c r="K80" s="127"/>
      <c r="L80" s="127"/>
    </row>
    <row r="81" spans="2:19" ht="18" customHeight="1" x14ac:dyDescent="0.15">
      <c r="R81">
        <f>COUNTA(K11:K79)</f>
        <v>59</v>
      </c>
      <c r="S81">
        <f>COUNTA(L11:L79)</f>
        <v>62</v>
      </c>
    </row>
    <row r="82" spans="2:19" ht="18" customHeight="1" x14ac:dyDescent="0.15">
      <c r="B82" s="18"/>
      <c r="R82">
        <f>SUM(R11:R18,K19:K79)</f>
        <v>15123</v>
      </c>
      <c r="S82">
        <f>SUM(S11:S18,L19:L79)</f>
        <v>21486</v>
      </c>
    </row>
    <row r="83" spans="2:19" ht="9" customHeight="1" thickBot="1" x14ac:dyDescent="0.2"/>
    <row r="84" spans="2:19" ht="18" customHeight="1" x14ac:dyDescent="0.15">
      <c r="B84" s="1"/>
      <c r="C84" s="2"/>
      <c r="D84" s="123" t="s">
        <v>0</v>
      </c>
      <c r="E84" s="123"/>
      <c r="F84" s="123"/>
      <c r="G84" s="123"/>
      <c r="H84" s="2"/>
      <c r="I84" s="2"/>
      <c r="J84" s="3"/>
      <c r="K84" s="68" t="s">
        <v>55</v>
      </c>
      <c r="L84" s="84" t="s">
        <v>56</v>
      </c>
    </row>
    <row r="85" spans="2:19" ht="18" customHeight="1" thickBot="1" x14ac:dyDescent="0.2">
      <c r="B85" s="6"/>
      <c r="C85" s="7"/>
      <c r="D85" s="110" t="s">
        <v>1</v>
      </c>
      <c r="E85" s="110"/>
      <c r="F85" s="110"/>
      <c r="G85" s="110"/>
      <c r="H85" s="7"/>
      <c r="I85" s="7"/>
      <c r="J85" s="8"/>
      <c r="K85" s="126" t="str">
        <f>K5</f>
        <v>2024.8.22</v>
      </c>
      <c r="L85" s="125" t="str">
        <f>K85</f>
        <v>2024.8.22</v>
      </c>
    </row>
    <row r="86" spans="2:19" ht="19.899999999999999" customHeight="1" thickTop="1" x14ac:dyDescent="0.15">
      <c r="B86" s="120" t="s">
        <v>76</v>
      </c>
      <c r="C86" s="121"/>
      <c r="D86" s="121"/>
      <c r="E86" s="121"/>
      <c r="F86" s="121"/>
      <c r="G86" s="121"/>
      <c r="H86" s="121"/>
      <c r="I86" s="121"/>
      <c r="J86" s="29"/>
      <c r="K86" s="72">
        <f>SUM(K87:K95)</f>
        <v>15123</v>
      </c>
      <c r="L86" s="88">
        <f>SUM(L87:L95)</f>
        <v>21486</v>
      </c>
    </row>
    <row r="87" spans="2:19" ht="13.9" customHeight="1" x14ac:dyDescent="0.15">
      <c r="B87" s="108" t="s">
        <v>40</v>
      </c>
      <c r="C87" s="109"/>
      <c r="D87" s="122"/>
      <c r="E87" s="41"/>
      <c r="F87" s="15"/>
      <c r="G87" s="116" t="s">
        <v>12</v>
      </c>
      <c r="H87" s="116"/>
      <c r="I87" s="15"/>
      <c r="J87" s="16"/>
      <c r="K87" s="38">
        <f>SUM(R$11:R$18)</f>
        <v>875</v>
      </c>
      <c r="L87" s="89">
        <f>SUM(S$11:S$18)</f>
        <v>1800</v>
      </c>
    </row>
    <row r="88" spans="2:19" ht="13.9" customHeight="1" x14ac:dyDescent="0.15">
      <c r="B88" s="17"/>
      <c r="C88" s="18"/>
      <c r="D88" s="19"/>
      <c r="E88" s="20"/>
      <c r="F88" s="37"/>
      <c r="G88" s="116" t="s">
        <v>65</v>
      </c>
      <c r="H88" s="116"/>
      <c r="I88" s="105"/>
      <c r="J88" s="42"/>
      <c r="K88" s="38">
        <f>SUM(K$19)</f>
        <v>1900</v>
      </c>
      <c r="L88" s="89">
        <f>SUM(L$19)</f>
        <v>1700</v>
      </c>
    </row>
    <row r="89" spans="2:19" ht="13.9" customHeight="1" x14ac:dyDescent="0.15">
      <c r="B89" s="17"/>
      <c r="C89" s="18"/>
      <c r="D89" s="19"/>
      <c r="E89" s="20"/>
      <c r="F89" s="37"/>
      <c r="G89" s="116" t="s">
        <v>23</v>
      </c>
      <c r="H89" s="116"/>
      <c r="I89" s="15"/>
      <c r="J89" s="16"/>
      <c r="K89" s="38">
        <f>SUM(K$20:K$20)</f>
        <v>40</v>
      </c>
      <c r="L89" s="89">
        <f>SUM(L$20:L$20)</f>
        <v>65</v>
      </c>
    </row>
    <row r="90" spans="2:19" ht="13.9" customHeight="1" x14ac:dyDescent="0.15">
      <c r="B90" s="17"/>
      <c r="C90" s="18"/>
      <c r="D90" s="19"/>
      <c r="E90" s="20"/>
      <c r="F90" s="37"/>
      <c r="G90" s="116" t="s">
        <v>15</v>
      </c>
      <c r="H90" s="116"/>
      <c r="I90" s="15"/>
      <c r="J90" s="16"/>
      <c r="K90" s="38">
        <f>SUM(K$21:K$21)</f>
        <v>0</v>
      </c>
      <c r="L90" s="89">
        <f>SUM(L$21:L$21)</f>
        <v>0</v>
      </c>
    </row>
    <row r="91" spans="2:19" ht="13.9" customHeight="1" x14ac:dyDescent="0.15">
      <c r="B91" s="17"/>
      <c r="C91" s="18"/>
      <c r="D91" s="19"/>
      <c r="E91" s="20"/>
      <c r="F91" s="37"/>
      <c r="G91" s="116" t="s">
        <v>16</v>
      </c>
      <c r="H91" s="116"/>
      <c r="I91" s="15"/>
      <c r="J91" s="16"/>
      <c r="K91" s="38">
        <f>SUM(K$22:K$34)</f>
        <v>9525</v>
      </c>
      <c r="L91" s="89">
        <f>SUM(L$22:L$34)</f>
        <v>12760</v>
      </c>
    </row>
    <row r="92" spans="2:19" ht="13.9" customHeight="1" x14ac:dyDescent="0.15">
      <c r="B92" s="17"/>
      <c r="C92" s="18"/>
      <c r="D92" s="19"/>
      <c r="E92" s="20"/>
      <c r="F92" s="37"/>
      <c r="G92" s="116" t="s">
        <v>63</v>
      </c>
      <c r="H92" s="116"/>
      <c r="I92" s="15"/>
      <c r="J92" s="16"/>
      <c r="K92" s="38">
        <f>SUM(K$35:K$36)</f>
        <v>0</v>
      </c>
      <c r="L92" s="89">
        <f>SUM(L$35:L$36)</f>
        <v>25</v>
      </c>
    </row>
    <row r="93" spans="2:19" ht="13.9" customHeight="1" x14ac:dyDescent="0.15">
      <c r="B93" s="17"/>
      <c r="C93" s="18"/>
      <c r="D93" s="19"/>
      <c r="E93" s="20"/>
      <c r="F93" s="37"/>
      <c r="G93" s="116" t="s">
        <v>24</v>
      </c>
      <c r="H93" s="116"/>
      <c r="I93" s="15"/>
      <c r="J93" s="16"/>
      <c r="K93" s="38">
        <f>SUM(K$37:K$66)</f>
        <v>1736</v>
      </c>
      <c r="L93" s="89">
        <f>SUM(L$37:L$66)</f>
        <v>3469</v>
      </c>
    </row>
    <row r="94" spans="2:19" ht="13.9" customHeight="1" x14ac:dyDescent="0.15">
      <c r="B94" s="17"/>
      <c r="C94" s="18"/>
      <c r="D94" s="19"/>
      <c r="E94" s="20"/>
      <c r="F94" s="37"/>
      <c r="G94" s="116" t="s">
        <v>70</v>
      </c>
      <c r="H94" s="116"/>
      <c r="I94" s="15"/>
      <c r="J94" s="16"/>
      <c r="K94" s="38">
        <f>SUM(K$77:K$78)</f>
        <v>700</v>
      </c>
      <c r="L94" s="89">
        <f>SUM(L$77:L$78)</f>
        <v>1050</v>
      </c>
      <c r="R94">
        <f>COUNTA(K$11:K$79)</f>
        <v>59</v>
      </c>
      <c r="S94">
        <f>COUNTA(L$11:L$79)</f>
        <v>62</v>
      </c>
    </row>
    <row r="95" spans="2:19" ht="13.9" customHeight="1" thickBot="1" x14ac:dyDescent="0.2">
      <c r="B95" s="21"/>
      <c r="C95" s="22"/>
      <c r="D95" s="23"/>
      <c r="E95" s="43"/>
      <c r="F95" s="10"/>
      <c r="G95" s="110" t="s">
        <v>39</v>
      </c>
      <c r="H95" s="110"/>
      <c r="I95" s="44"/>
      <c r="J95" s="45"/>
      <c r="K95" s="40">
        <f>SUM(K$67:K$76,K$79)</f>
        <v>347</v>
      </c>
      <c r="L95" s="90">
        <f>SUM(L$67:L$76,L$79)</f>
        <v>617</v>
      </c>
      <c r="R95">
        <f>SUM(R$11:R$18,K$19:K$79)</f>
        <v>15123</v>
      </c>
      <c r="S95">
        <f>SUM(S$11:S$18,L$19:L$79)</f>
        <v>21486</v>
      </c>
    </row>
    <row r="96" spans="2:19" ht="18" customHeight="1" thickTop="1" x14ac:dyDescent="0.15">
      <c r="B96" s="111" t="s">
        <v>41</v>
      </c>
      <c r="C96" s="112"/>
      <c r="D96" s="113"/>
      <c r="E96" s="51"/>
      <c r="F96" s="106"/>
      <c r="G96" s="114" t="s">
        <v>42</v>
      </c>
      <c r="H96" s="114"/>
      <c r="I96" s="106"/>
      <c r="J96" s="107"/>
      <c r="K96" s="73" t="s">
        <v>43</v>
      </c>
      <c r="L96" s="78"/>
    </row>
    <row r="97" spans="2:12" ht="18" customHeight="1" x14ac:dyDescent="0.15">
      <c r="B97" s="48"/>
      <c r="C97" s="49"/>
      <c r="D97" s="49"/>
      <c r="E97" s="46"/>
      <c r="F97" s="47"/>
      <c r="G97" s="31"/>
      <c r="H97" s="31"/>
      <c r="I97" s="47"/>
      <c r="J97" s="50"/>
      <c r="K97" s="74" t="s">
        <v>44</v>
      </c>
      <c r="L97" s="79"/>
    </row>
    <row r="98" spans="2:12" ht="18" customHeight="1" x14ac:dyDescent="0.15">
      <c r="B98" s="17"/>
      <c r="C98" s="18"/>
      <c r="D98" s="18"/>
      <c r="E98" s="52"/>
      <c r="F98" s="7"/>
      <c r="G98" s="115" t="s">
        <v>45</v>
      </c>
      <c r="H98" s="115"/>
      <c r="I98" s="103"/>
      <c r="J98" s="104"/>
      <c r="K98" s="75" t="s">
        <v>46</v>
      </c>
      <c r="L98" s="80"/>
    </row>
    <row r="99" spans="2:12" ht="18" customHeight="1" x14ac:dyDescent="0.15">
      <c r="B99" s="17"/>
      <c r="C99" s="18"/>
      <c r="D99" s="18"/>
      <c r="E99" s="53"/>
      <c r="F99" s="18"/>
      <c r="G99" s="54"/>
      <c r="H99" s="54"/>
      <c r="I99" s="49"/>
      <c r="J99" s="55"/>
      <c r="K99" s="76" t="s">
        <v>68</v>
      </c>
      <c r="L99" s="81"/>
    </row>
    <row r="100" spans="2:12" ht="18" customHeight="1" x14ac:dyDescent="0.15">
      <c r="B100" s="17"/>
      <c r="C100" s="18"/>
      <c r="D100" s="18"/>
      <c r="E100" s="53"/>
      <c r="F100" s="18"/>
      <c r="G100" s="54"/>
      <c r="H100" s="54"/>
      <c r="I100" s="49"/>
      <c r="J100" s="55"/>
      <c r="K100" s="76" t="s">
        <v>69</v>
      </c>
      <c r="L100" s="81"/>
    </row>
    <row r="101" spans="2:12" ht="18" customHeight="1" x14ac:dyDescent="0.15">
      <c r="B101" s="17"/>
      <c r="C101" s="18"/>
      <c r="D101" s="18"/>
      <c r="E101" s="52"/>
      <c r="F101" s="7"/>
      <c r="G101" s="115" t="s">
        <v>47</v>
      </c>
      <c r="H101" s="115"/>
      <c r="I101" s="103"/>
      <c r="J101" s="104"/>
      <c r="K101" s="75" t="s">
        <v>72</v>
      </c>
      <c r="L101" s="80"/>
    </row>
    <row r="102" spans="2:12" ht="18" customHeight="1" x14ac:dyDescent="0.15">
      <c r="B102" s="17"/>
      <c r="C102" s="18"/>
      <c r="D102" s="18"/>
      <c r="E102" s="53"/>
      <c r="F102" s="18"/>
      <c r="G102" s="54"/>
      <c r="H102" s="54"/>
      <c r="I102" s="49"/>
      <c r="J102" s="55"/>
      <c r="K102" s="76" t="s">
        <v>73</v>
      </c>
      <c r="L102" s="81"/>
    </row>
    <row r="103" spans="2:12" ht="18" customHeight="1" x14ac:dyDescent="0.15">
      <c r="B103" s="17"/>
      <c r="C103" s="18"/>
      <c r="D103" s="18"/>
      <c r="E103" s="53"/>
      <c r="F103" s="18"/>
      <c r="G103" s="54"/>
      <c r="H103" s="54"/>
      <c r="I103" s="49"/>
      <c r="J103" s="55"/>
      <c r="K103" s="76" t="s">
        <v>74</v>
      </c>
      <c r="L103" s="81"/>
    </row>
    <row r="104" spans="2:12" ht="18" customHeight="1" x14ac:dyDescent="0.15">
      <c r="B104" s="17"/>
      <c r="C104" s="18"/>
      <c r="D104" s="18"/>
      <c r="E104" s="12"/>
      <c r="F104" s="13"/>
      <c r="G104" s="31"/>
      <c r="H104" s="31"/>
      <c r="I104" s="47"/>
      <c r="J104" s="50"/>
      <c r="K104" s="76" t="s">
        <v>75</v>
      </c>
      <c r="L104" s="79"/>
    </row>
    <row r="105" spans="2:12" ht="18" customHeight="1" x14ac:dyDescent="0.15">
      <c r="B105" s="24"/>
      <c r="C105" s="13"/>
      <c r="D105" s="13"/>
      <c r="E105" s="20"/>
      <c r="F105" s="37"/>
      <c r="G105" s="116" t="s">
        <v>48</v>
      </c>
      <c r="H105" s="116"/>
      <c r="I105" s="15"/>
      <c r="J105" s="16"/>
      <c r="K105" s="67" t="s">
        <v>116</v>
      </c>
      <c r="L105" s="82"/>
    </row>
    <row r="106" spans="2:12" ht="18" customHeight="1" x14ac:dyDescent="0.15">
      <c r="B106" s="108" t="s">
        <v>49</v>
      </c>
      <c r="C106" s="109"/>
      <c r="D106" s="109"/>
      <c r="E106" s="7"/>
      <c r="F106" s="7"/>
      <c r="G106" s="7"/>
      <c r="H106" s="7"/>
      <c r="I106" s="7"/>
      <c r="J106" s="7"/>
      <c r="K106" s="7"/>
      <c r="L106" s="91"/>
    </row>
    <row r="107" spans="2:12" ht="14.1" customHeight="1" x14ac:dyDescent="0.15">
      <c r="B107" s="56"/>
      <c r="C107" s="57" t="s">
        <v>50</v>
      </c>
      <c r="D107" s="58"/>
      <c r="E107" s="57"/>
      <c r="F107" s="57"/>
      <c r="G107" s="57"/>
      <c r="H107" s="57"/>
      <c r="I107" s="57"/>
      <c r="J107" s="57"/>
      <c r="K107" s="57"/>
      <c r="L107" s="83"/>
    </row>
    <row r="108" spans="2:12" ht="14.1" customHeight="1" x14ac:dyDescent="0.15">
      <c r="B108" s="56"/>
      <c r="C108" s="57" t="s">
        <v>51</v>
      </c>
      <c r="D108" s="58"/>
      <c r="E108" s="57"/>
      <c r="F108" s="57"/>
      <c r="G108" s="57"/>
      <c r="H108" s="57"/>
      <c r="I108" s="57"/>
      <c r="J108" s="57"/>
      <c r="K108" s="57"/>
      <c r="L108" s="83"/>
    </row>
    <row r="109" spans="2:12" ht="14.1" customHeight="1" x14ac:dyDescent="0.15">
      <c r="B109" s="56"/>
      <c r="C109" s="57" t="s">
        <v>52</v>
      </c>
      <c r="D109" s="58"/>
      <c r="E109" s="57"/>
      <c r="F109" s="57"/>
      <c r="G109" s="57"/>
      <c r="H109" s="57"/>
      <c r="I109" s="57"/>
      <c r="J109" s="57"/>
      <c r="K109" s="57"/>
      <c r="L109" s="83"/>
    </row>
    <row r="110" spans="2:12" ht="14.1" customHeight="1" x14ac:dyDescent="0.15">
      <c r="B110" s="56"/>
      <c r="C110" s="57" t="s">
        <v>96</v>
      </c>
      <c r="D110" s="58"/>
      <c r="E110" s="57"/>
      <c r="F110" s="57"/>
      <c r="G110" s="57"/>
      <c r="H110" s="57"/>
      <c r="I110" s="57"/>
      <c r="J110" s="57"/>
      <c r="K110" s="57"/>
      <c r="L110" s="83"/>
    </row>
    <row r="111" spans="2:12" ht="14.1" customHeight="1" x14ac:dyDescent="0.15">
      <c r="B111" s="56"/>
      <c r="C111" s="57" t="s">
        <v>94</v>
      </c>
      <c r="D111" s="58"/>
      <c r="E111" s="57"/>
      <c r="F111" s="57"/>
      <c r="G111" s="57"/>
      <c r="H111" s="57"/>
      <c r="I111" s="57"/>
      <c r="J111" s="57"/>
      <c r="K111" s="57"/>
      <c r="L111" s="83"/>
    </row>
    <row r="112" spans="2:12" ht="14.1" customHeight="1" x14ac:dyDescent="0.15">
      <c r="B112" s="59"/>
      <c r="C112" s="57" t="s">
        <v>97</v>
      </c>
      <c r="D112" s="57"/>
      <c r="E112" s="57"/>
      <c r="F112" s="57"/>
      <c r="G112" s="57"/>
      <c r="H112" s="57"/>
      <c r="I112" s="57"/>
      <c r="J112" s="57"/>
      <c r="K112" s="57"/>
      <c r="L112" s="83"/>
    </row>
    <row r="113" spans="2:14" ht="14.1" customHeight="1" x14ac:dyDescent="0.15">
      <c r="B113" s="59"/>
      <c r="C113" s="57" t="s">
        <v>98</v>
      </c>
      <c r="D113" s="57"/>
      <c r="E113" s="57"/>
      <c r="F113" s="57"/>
      <c r="G113" s="57"/>
      <c r="H113" s="57"/>
      <c r="I113" s="57"/>
      <c r="J113" s="57"/>
      <c r="K113" s="57"/>
      <c r="L113" s="83"/>
    </row>
    <row r="114" spans="2:14" ht="14.1" customHeight="1" x14ac:dyDescent="0.15">
      <c r="B114" s="59"/>
      <c r="C114" s="57" t="s">
        <v>83</v>
      </c>
      <c r="D114" s="57"/>
      <c r="E114" s="57"/>
      <c r="F114" s="57"/>
      <c r="G114" s="57"/>
      <c r="H114" s="57"/>
      <c r="I114" s="57"/>
      <c r="J114" s="57"/>
      <c r="K114" s="57"/>
      <c r="L114" s="83"/>
    </row>
    <row r="115" spans="2:14" ht="14.1" customHeight="1" x14ac:dyDescent="0.15">
      <c r="B115" s="59"/>
      <c r="C115" s="57" t="s">
        <v>84</v>
      </c>
      <c r="D115" s="57"/>
      <c r="E115" s="57"/>
      <c r="F115" s="57"/>
      <c r="G115" s="57"/>
      <c r="H115" s="57"/>
      <c r="I115" s="57"/>
      <c r="J115" s="57"/>
      <c r="K115" s="57"/>
      <c r="L115" s="83"/>
    </row>
    <row r="116" spans="2:14" ht="14.1" customHeight="1" x14ac:dyDescent="0.15">
      <c r="B116" s="59"/>
      <c r="C116" s="57" t="s">
        <v>91</v>
      </c>
      <c r="D116" s="57"/>
      <c r="E116" s="57"/>
      <c r="F116" s="57"/>
      <c r="G116" s="57"/>
      <c r="H116" s="57"/>
      <c r="I116" s="57"/>
      <c r="J116" s="57"/>
      <c r="K116" s="57"/>
      <c r="L116" s="83"/>
    </row>
    <row r="117" spans="2:14" ht="14.1" customHeight="1" x14ac:dyDescent="0.15">
      <c r="B117" s="59"/>
      <c r="C117" s="57" t="s">
        <v>99</v>
      </c>
      <c r="D117" s="57"/>
      <c r="E117" s="57"/>
      <c r="F117" s="57"/>
      <c r="G117" s="57"/>
      <c r="H117" s="57"/>
      <c r="I117" s="57"/>
      <c r="J117" s="57"/>
      <c r="K117" s="57"/>
      <c r="L117" s="83"/>
    </row>
    <row r="118" spans="2:14" ht="14.1" customHeight="1" x14ac:dyDescent="0.15">
      <c r="B118" s="59"/>
      <c r="C118" s="57" t="s">
        <v>100</v>
      </c>
      <c r="D118" s="57"/>
      <c r="E118" s="57"/>
      <c r="F118" s="57"/>
      <c r="G118" s="57"/>
      <c r="H118" s="57"/>
      <c r="I118" s="57"/>
      <c r="J118" s="57"/>
      <c r="K118" s="57"/>
      <c r="L118" s="83"/>
    </row>
    <row r="119" spans="2:14" ht="14.1" customHeight="1" x14ac:dyDescent="0.15">
      <c r="B119" s="59"/>
      <c r="C119" s="57" t="s">
        <v>101</v>
      </c>
      <c r="D119" s="57"/>
      <c r="E119" s="57"/>
      <c r="F119" s="57"/>
      <c r="G119" s="57"/>
      <c r="H119" s="57"/>
      <c r="I119" s="57"/>
      <c r="J119" s="57"/>
      <c r="K119" s="57"/>
      <c r="L119" s="83"/>
    </row>
    <row r="120" spans="2:14" ht="18" customHeight="1" x14ac:dyDescent="0.15">
      <c r="B120" s="59"/>
      <c r="C120" s="57" t="s">
        <v>85</v>
      </c>
      <c r="D120" s="57"/>
      <c r="E120" s="57"/>
      <c r="F120" s="57"/>
      <c r="G120" s="57"/>
      <c r="H120" s="57"/>
      <c r="I120" s="57"/>
      <c r="J120" s="57"/>
      <c r="K120" s="57"/>
      <c r="L120" s="57"/>
      <c r="M120" s="92"/>
    </row>
    <row r="121" spans="2:14" x14ac:dyDescent="0.15">
      <c r="B121" s="59"/>
      <c r="C121" s="57" t="s">
        <v>92</v>
      </c>
      <c r="D121" s="57"/>
      <c r="E121" s="57"/>
      <c r="F121" s="57"/>
      <c r="G121" s="57"/>
      <c r="H121" s="57"/>
      <c r="I121" s="57"/>
      <c r="J121" s="57"/>
      <c r="K121" s="57"/>
      <c r="L121" s="57"/>
      <c r="M121" s="92"/>
    </row>
    <row r="122" spans="2:14" x14ac:dyDescent="0.15">
      <c r="B122" s="59"/>
      <c r="C122" s="57" t="s">
        <v>93</v>
      </c>
      <c r="D122" s="57"/>
      <c r="E122" s="57"/>
      <c r="F122" s="57"/>
      <c r="G122" s="57"/>
      <c r="H122" s="57"/>
      <c r="I122" s="57"/>
      <c r="J122" s="57"/>
      <c r="K122" s="57"/>
      <c r="L122" s="57"/>
      <c r="M122" s="92"/>
    </row>
    <row r="123" spans="2:14" x14ac:dyDescent="0.15">
      <c r="B123" s="59"/>
      <c r="C123" s="57" t="s">
        <v>102</v>
      </c>
      <c r="D123" s="57"/>
      <c r="E123" s="57"/>
      <c r="F123" s="57"/>
      <c r="G123" s="57"/>
      <c r="H123" s="57"/>
      <c r="I123" s="57"/>
      <c r="J123" s="57"/>
      <c r="K123" s="57"/>
      <c r="L123" s="57"/>
      <c r="M123" s="92"/>
    </row>
    <row r="124" spans="2:14" ht="14.1" customHeight="1" x14ac:dyDescent="0.15">
      <c r="B124" s="59"/>
      <c r="C124" s="57" t="s">
        <v>95</v>
      </c>
      <c r="D124" s="57"/>
      <c r="E124" s="57"/>
      <c r="F124" s="57"/>
      <c r="G124" s="57"/>
      <c r="H124" s="57"/>
      <c r="I124" s="57"/>
      <c r="J124" s="57"/>
      <c r="K124" s="57"/>
      <c r="L124" s="57"/>
      <c r="M124" s="59"/>
      <c r="N124" s="97"/>
    </row>
    <row r="125" spans="2:14" ht="14.1" customHeight="1" x14ac:dyDescent="0.15">
      <c r="B125" s="59"/>
      <c r="C125" s="57" t="s">
        <v>115</v>
      </c>
      <c r="D125" s="57"/>
      <c r="E125" s="57"/>
      <c r="F125" s="57"/>
      <c r="G125" s="57"/>
      <c r="H125" s="57"/>
      <c r="I125" s="57"/>
      <c r="J125" s="57"/>
      <c r="K125" s="57"/>
      <c r="L125" s="57"/>
      <c r="M125" s="59"/>
      <c r="N125" s="57"/>
    </row>
    <row r="126" spans="2:14" x14ac:dyDescent="0.15">
      <c r="B126" s="59"/>
      <c r="C126" s="57" t="s">
        <v>103</v>
      </c>
      <c r="D126" s="57"/>
      <c r="E126" s="57"/>
      <c r="F126" s="57"/>
      <c r="G126" s="57"/>
      <c r="H126" s="57"/>
      <c r="I126" s="57"/>
      <c r="J126" s="57"/>
      <c r="K126" s="57"/>
      <c r="L126" s="57"/>
      <c r="M126" s="92"/>
    </row>
    <row r="127" spans="2:14" x14ac:dyDescent="0.15">
      <c r="B127" s="59"/>
      <c r="C127" s="57" t="s">
        <v>66</v>
      </c>
      <c r="D127" s="57"/>
      <c r="E127" s="57"/>
      <c r="F127" s="57"/>
      <c r="G127" s="57"/>
      <c r="H127" s="57"/>
      <c r="I127" s="57"/>
      <c r="J127" s="57"/>
      <c r="K127" s="57"/>
      <c r="L127" s="57"/>
      <c r="M127" s="92"/>
    </row>
    <row r="128" spans="2:14" x14ac:dyDescent="0.15">
      <c r="B128" s="92"/>
      <c r="C128" s="57" t="s">
        <v>53</v>
      </c>
      <c r="M128" s="92"/>
    </row>
    <row r="129" spans="2:14" x14ac:dyDescent="0.15">
      <c r="B129" s="92"/>
      <c r="C129" s="57" t="s">
        <v>104</v>
      </c>
      <c r="M129" s="92"/>
      <c r="N129" s="93"/>
    </row>
    <row r="130" spans="2:14" x14ac:dyDescent="0.15">
      <c r="B130" s="92"/>
      <c r="C130" s="57" t="s">
        <v>112</v>
      </c>
      <c r="M130" s="92"/>
    </row>
    <row r="131" spans="2:14" ht="14.25" thickBot="1" x14ac:dyDescent="0.2">
      <c r="B131" s="94"/>
      <c r="C131" s="77" t="s">
        <v>105</v>
      </c>
      <c r="D131" s="95"/>
      <c r="E131" s="95"/>
      <c r="F131" s="95"/>
      <c r="G131" s="95"/>
      <c r="H131" s="95"/>
      <c r="I131" s="95"/>
      <c r="J131" s="95"/>
      <c r="K131" s="95"/>
      <c r="L131" s="96"/>
    </row>
  </sheetData>
  <mergeCells count="27">
    <mergeCell ref="G90:H90"/>
    <mergeCell ref="G91:H91"/>
    <mergeCell ref="G92:H92"/>
    <mergeCell ref="D9:F9"/>
    <mergeCell ref="D4:G4"/>
    <mergeCell ref="D5:G5"/>
    <mergeCell ref="D6:G6"/>
    <mergeCell ref="D7:F7"/>
    <mergeCell ref="D8:F8"/>
    <mergeCell ref="G93:H93"/>
    <mergeCell ref="G10:H10"/>
    <mergeCell ref="C77:D77"/>
    <mergeCell ref="D84:G84"/>
    <mergeCell ref="D85:G85"/>
    <mergeCell ref="B86:I86"/>
    <mergeCell ref="B87:D87"/>
    <mergeCell ref="G87:H87"/>
    <mergeCell ref="G88:H88"/>
    <mergeCell ref="G89:H89"/>
    <mergeCell ref="G105:H105"/>
    <mergeCell ref="B106:D106"/>
    <mergeCell ref="G94:H94"/>
    <mergeCell ref="G95:H95"/>
    <mergeCell ref="B96:D96"/>
    <mergeCell ref="G96:H96"/>
    <mergeCell ref="G98:H98"/>
    <mergeCell ref="G101:H101"/>
  </mergeCells>
  <phoneticPr fontId="23"/>
  <conditionalFormatting sqref="M11:M79">
    <cfRule type="expression" dxfId="14"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8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676DC-B85C-4A18-A7FE-B85F49A1BEA6}">
  <sheetPr>
    <tabColor rgb="FFC00000"/>
  </sheetPr>
  <dimension ref="B1:AC130"/>
  <sheetViews>
    <sheetView view="pageBreakPreview" zoomScale="75" zoomScaleNormal="75" zoomScaleSheetLayoutView="75" workbookViewId="0">
      <selection activeCell="V22" sqref="V2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29" ht="18" customHeight="1" x14ac:dyDescent="0.15"/>
    <row r="2" spans="2:29" ht="18" customHeight="1" x14ac:dyDescent="0.15">
      <c r="B2" s="18" t="s">
        <v>54</v>
      </c>
    </row>
    <row r="3" spans="2:29" ht="9" customHeight="1" thickBot="1" x14ac:dyDescent="0.2"/>
    <row r="4" spans="2:29" ht="18" customHeight="1" x14ac:dyDescent="0.15">
      <c r="B4" s="1"/>
      <c r="C4" s="2"/>
      <c r="D4" s="123" t="s">
        <v>0</v>
      </c>
      <c r="E4" s="123"/>
      <c r="F4" s="123"/>
      <c r="G4" s="123"/>
      <c r="H4" s="2"/>
      <c r="I4" s="2"/>
      <c r="J4" s="3"/>
      <c r="K4" s="68" t="s">
        <v>55</v>
      </c>
      <c r="L4" s="84" t="s">
        <v>56</v>
      </c>
    </row>
    <row r="5" spans="2:29" ht="18" customHeight="1" x14ac:dyDescent="0.15">
      <c r="B5" s="4"/>
      <c r="C5" s="37"/>
      <c r="D5" s="116" t="s">
        <v>1</v>
      </c>
      <c r="E5" s="116"/>
      <c r="F5" s="116"/>
      <c r="G5" s="116"/>
      <c r="H5" s="37"/>
      <c r="I5" s="37"/>
      <c r="J5" s="5"/>
      <c r="K5" s="69" t="s">
        <v>267</v>
      </c>
      <c r="L5" s="85" t="str">
        <f>K5</f>
        <v>2024.9.10</v>
      </c>
    </row>
    <row r="6" spans="2:29" ht="18" customHeight="1" x14ac:dyDescent="0.15">
      <c r="B6" s="4"/>
      <c r="C6" s="37"/>
      <c r="D6" s="116" t="s">
        <v>2</v>
      </c>
      <c r="E6" s="116"/>
      <c r="F6" s="116"/>
      <c r="G6" s="116"/>
      <c r="H6" s="37"/>
      <c r="I6" s="37"/>
      <c r="J6" s="5"/>
      <c r="K6" s="98">
        <v>0.3972222222222222</v>
      </c>
      <c r="L6" s="99">
        <v>0.41597222222222224</v>
      </c>
    </row>
    <row r="7" spans="2:29" ht="18" customHeight="1" x14ac:dyDescent="0.15">
      <c r="B7" s="4"/>
      <c r="C7" s="37"/>
      <c r="D7" s="116" t="s">
        <v>3</v>
      </c>
      <c r="E7" s="124"/>
      <c r="F7" s="124"/>
      <c r="G7" s="25" t="s">
        <v>4</v>
      </c>
      <c r="H7" s="37"/>
      <c r="I7" s="37"/>
      <c r="J7" s="5"/>
      <c r="K7" s="100">
        <v>1.91</v>
      </c>
      <c r="L7" s="101">
        <v>1.53</v>
      </c>
      <c r="AC7">
        <v>14</v>
      </c>
    </row>
    <row r="8" spans="2:29" ht="18" customHeight="1" x14ac:dyDescent="0.15">
      <c r="B8" s="6"/>
      <c r="C8" s="7"/>
      <c r="D8" s="116" t="s">
        <v>5</v>
      </c>
      <c r="E8" s="116"/>
      <c r="F8" s="116"/>
      <c r="G8" s="25" t="s">
        <v>4</v>
      </c>
      <c r="H8" s="7"/>
      <c r="I8" s="7"/>
      <c r="J8" s="8"/>
      <c r="K8" s="102">
        <v>0.5</v>
      </c>
      <c r="L8" s="86">
        <v>0.5</v>
      </c>
    </row>
    <row r="9" spans="2:2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29" ht="18" customHeight="1" thickTop="1" x14ac:dyDescent="0.15">
      <c r="B10" s="27" t="s">
        <v>8</v>
      </c>
      <c r="C10" s="28" t="s">
        <v>9</v>
      </c>
      <c r="D10" s="28" t="s">
        <v>10</v>
      </c>
      <c r="E10" s="12"/>
      <c r="F10" s="13"/>
      <c r="G10" s="117" t="s">
        <v>11</v>
      </c>
      <c r="H10" s="117"/>
      <c r="I10" s="13"/>
      <c r="J10" s="14"/>
      <c r="K10" s="71"/>
      <c r="L10" s="88"/>
    </row>
    <row r="11" spans="2:29" ht="14.25" customHeight="1" x14ac:dyDescent="0.15">
      <c r="B11" s="30">
        <v>1</v>
      </c>
      <c r="C11" s="32" t="s">
        <v>60</v>
      </c>
      <c r="D11" s="32" t="s">
        <v>12</v>
      </c>
      <c r="E11" s="37"/>
      <c r="F11" s="37" t="s">
        <v>110</v>
      </c>
      <c r="G11" s="37"/>
      <c r="H11" s="37"/>
      <c r="I11" s="37"/>
      <c r="J11" s="37"/>
      <c r="K11" s="62" t="s">
        <v>121</v>
      </c>
      <c r="L11" s="63" t="s">
        <v>130</v>
      </c>
      <c r="N11" t="s">
        <v>13</v>
      </c>
      <c r="O11" t="e">
        <f>IF(#REF!="",0,VALUE(MID(#REF!,2,LEN(#REF!)-2)))</f>
        <v>#REF!</v>
      </c>
      <c r="P11">
        <f>IF(L11="",0,VALUE(MID(L11,2,LEN(L11)-2)))</f>
        <v>75</v>
      </c>
      <c r="Q11" t="e">
        <f>IF(#REF!="",0,VALUE(MID(#REF!,2,LEN(#REF!)-2)))</f>
        <v>#REF!</v>
      </c>
      <c r="R11">
        <f>IF(K11="＋",0,IF(K11="(＋)",0,ABS(K11)))</f>
        <v>60</v>
      </c>
      <c r="S11">
        <f>IF(L11="＋",0,IF(L11="(＋)",0,ABS(L11)))</f>
        <v>75</v>
      </c>
    </row>
    <row r="12" spans="2:29" ht="14.25" customHeight="1" x14ac:dyDescent="0.15">
      <c r="B12" s="30">
        <f>B11+1</f>
        <v>2</v>
      </c>
      <c r="C12" s="33"/>
      <c r="D12" s="34"/>
      <c r="E12" s="37"/>
      <c r="F12" s="37" t="s">
        <v>266</v>
      </c>
      <c r="G12" s="37"/>
      <c r="H12" s="37"/>
      <c r="I12" s="37"/>
      <c r="J12" s="37"/>
      <c r="K12" s="62"/>
      <c r="L12" s="63" t="s">
        <v>118</v>
      </c>
      <c r="N12" t="s">
        <v>13</v>
      </c>
      <c r="O12">
        <f>IF(K12="",0,VALUE(MID(K12,2,LEN(K12)-2)))</f>
        <v>0</v>
      </c>
      <c r="P12">
        <f>IF(L12="",0,VALUE(MID(L12,2,LEN(L12)-2)))</f>
        <v>5</v>
      </c>
      <c r="Q12" t="e">
        <f>IF(#REF!="",0,VALUE(MID(#REF!,2,LEN(#REF!)-2)))</f>
        <v>#REF!</v>
      </c>
      <c r="R12">
        <f>IF(K12="＋",0,IF(K12="(＋)",0,ABS(K12)))</f>
        <v>0</v>
      </c>
      <c r="S12">
        <f>IF(L12="＋",0,IF(L12="(＋)",0,ABS(L12)))</f>
        <v>5</v>
      </c>
    </row>
    <row r="13" spans="2:29" ht="14.25" customHeight="1" x14ac:dyDescent="0.15">
      <c r="B13" s="30">
        <f>B12+1</f>
        <v>3</v>
      </c>
      <c r="C13" s="33"/>
      <c r="D13" s="34"/>
      <c r="E13" s="37"/>
      <c r="F13" s="37" t="s">
        <v>222</v>
      </c>
      <c r="G13" s="37"/>
      <c r="H13" s="37"/>
      <c r="I13" s="37"/>
      <c r="J13" s="37"/>
      <c r="K13" s="62" t="s">
        <v>220</v>
      </c>
      <c r="L13" s="63" t="s">
        <v>249</v>
      </c>
      <c r="R13">
        <f>IF(K13="＋",0,IF(K13="(＋)",0,ABS(K13)))</f>
        <v>80</v>
      </c>
      <c r="S13">
        <f>IF(L13="＋",0,IF(L13="(＋)",0,ABS(L13)))</f>
        <v>65</v>
      </c>
    </row>
    <row r="14" spans="2:29" ht="14.25" customHeight="1" x14ac:dyDescent="0.15">
      <c r="B14" s="30">
        <f>B13+1</f>
        <v>4</v>
      </c>
      <c r="C14" s="33"/>
      <c r="D14" s="34"/>
      <c r="E14" s="37"/>
      <c r="F14" s="37" t="s">
        <v>208</v>
      </c>
      <c r="G14" s="37"/>
      <c r="H14" s="37"/>
      <c r="I14" s="37"/>
      <c r="J14" s="37"/>
      <c r="K14" s="62" t="s">
        <v>252</v>
      </c>
      <c r="L14" s="63" t="s">
        <v>265</v>
      </c>
      <c r="N14" s="60" t="s">
        <v>14</v>
      </c>
      <c r="O14" t="str">
        <f>K14</f>
        <v>(375)</v>
      </c>
      <c r="P14" t="str">
        <f>L14</f>
        <v>(1500)</v>
      </c>
      <c r="Q14" t="e">
        <f>#REF!</f>
        <v>#REF!</v>
      </c>
      <c r="R14">
        <f>IF(K14="＋",0,IF(K14="(＋)",0,ABS(K14)))</f>
        <v>375</v>
      </c>
      <c r="S14">
        <f>IF(L14="＋",0,IF(L14="(＋)",0,ABS(L14)))</f>
        <v>1500</v>
      </c>
    </row>
    <row r="15" spans="2:29" ht="14.25" customHeight="1" x14ac:dyDescent="0.15">
      <c r="B15" s="30">
        <f>B14+1</f>
        <v>5</v>
      </c>
      <c r="C15" s="33"/>
      <c r="D15" s="34"/>
      <c r="E15" s="37"/>
      <c r="F15" s="37" t="s">
        <v>160</v>
      </c>
      <c r="G15" s="37"/>
      <c r="H15" s="37"/>
      <c r="I15" s="37"/>
      <c r="J15" s="37"/>
      <c r="K15" s="62" t="s">
        <v>264</v>
      </c>
      <c r="L15" s="63" t="s">
        <v>119</v>
      </c>
      <c r="N15" t="s">
        <v>13</v>
      </c>
      <c r="O15" t="e">
        <f>IF(K15="",0,VALUE(MID(K15,2,LEN(K15)-2)))</f>
        <v>#VALUE!</v>
      </c>
      <c r="P15" t="e">
        <f>IF(L15="",0,VALUE(MID(L15,2,LEN(L15)-2)))</f>
        <v>#VALUE!</v>
      </c>
      <c r="Q15" t="e">
        <f>IF(#REF!="",0,VALUE(MID(#REF!,2,LEN(#REF!)-2)))</f>
        <v>#REF!</v>
      </c>
      <c r="R15">
        <f>IF(K15="＋",0,IF(K15="(＋)",0,ABS(K15)))</f>
        <v>20</v>
      </c>
      <c r="S15">
        <f>IF(L15="＋",0,IF(L15="(＋)",0,ABS(L15)))</f>
        <v>0</v>
      </c>
    </row>
    <row r="16" spans="2:29" ht="14.25" customHeight="1" x14ac:dyDescent="0.15">
      <c r="B16" s="30">
        <f>B15+1</f>
        <v>6</v>
      </c>
      <c r="C16" s="33"/>
      <c r="D16" s="34"/>
      <c r="E16" s="37"/>
      <c r="F16" s="37" t="s">
        <v>263</v>
      </c>
      <c r="G16" s="37"/>
      <c r="H16" s="37"/>
      <c r="I16" s="37"/>
      <c r="J16" s="37"/>
      <c r="K16" s="62"/>
      <c r="L16" s="63" t="s">
        <v>262</v>
      </c>
      <c r="N16" t="s">
        <v>13</v>
      </c>
      <c r="O16">
        <f>IF(K16="",0,VALUE(MID(K16,2,LEN(K16)-2)))</f>
        <v>0</v>
      </c>
      <c r="P16" t="e">
        <f>IF(L16="",0,VALUE(MID(L16,2,LEN(L16)-2)))</f>
        <v>#VALUE!</v>
      </c>
      <c r="Q16" t="e">
        <f>IF(#REF!="",0,VALUE(MID(#REF!,2,LEN(#REF!)-2)))</f>
        <v>#REF!</v>
      </c>
      <c r="R16">
        <f>IF(K16="＋",0,IF(K16="(＋)",0,ABS(K16)))</f>
        <v>0</v>
      </c>
      <c r="S16">
        <f>IF(L16="＋",0,IF(L16="(＋)",0,ABS(L16)))</f>
        <v>84</v>
      </c>
    </row>
    <row r="17" spans="2:19" ht="14.25" customHeight="1" x14ac:dyDescent="0.15">
      <c r="B17" s="30">
        <f>B16+1</f>
        <v>7</v>
      </c>
      <c r="C17" s="33"/>
      <c r="D17" s="34"/>
      <c r="E17" s="37"/>
      <c r="F17" s="37" t="s">
        <v>261</v>
      </c>
      <c r="G17" s="37"/>
      <c r="H17" s="37"/>
      <c r="I17" s="37"/>
      <c r="J17" s="37"/>
      <c r="K17" s="62" t="s">
        <v>173</v>
      </c>
      <c r="L17" s="63"/>
      <c r="N17" s="60" t="s">
        <v>14</v>
      </c>
      <c r="O17" t="str">
        <f>K17</f>
        <v>(＋)</v>
      </c>
      <c r="P17">
        <f>L17</f>
        <v>0</v>
      </c>
      <c r="Q17" t="e">
        <f>#REF!</f>
        <v>#REF!</v>
      </c>
      <c r="R17">
        <f>IF(K17="＋",0,IF(K17="(＋)",0,ABS(K17)))</f>
        <v>0</v>
      </c>
      <c r="S17">
        <f>IF(L17="＋",0,IF(L17="(＋)",0,ABS(L17)))</f>
        <v>0</v>
      </c>
    </row>
    <row r="18" spans="2:19" ht="14.25" customHeight="1" x14ac:dyDescent="0.15">
      <c r="B18" s="30">
        <f>B17+1</f>
        <v>8</v>
      </c>
      <c r="C18" s="33"/>
      <c r="D18" s="34"/>
      <c r="E18" s="37"/>
      <c r="F18" s="37" t="s">
        <v>124</v>
      </c>
      <c r="G18" s="37"/>
      <c r="H18" s="37"/>
      <c r="I18" s="37"/>
      <c r="J18" s="37"/>
      <c r="K18" s="62" t="s">
        <v>173</v>
      </c>
      <c r="L18" s="63" t="s">
        <v>122</v>
      </c>
      <c r="N18" s="60" t="s">
        <v>14</v>
      </c>
      <c r="O18" t="str">
        <f>K18</f>
        <v>(＋)</v>
      </c>
      <c r="P18" t="str">
        <f>L18</f>
        <v>(20)</v>
      </c>
      <c r="Q18" t="e">
        <f>#REF!</f>
        <v>#REF!</v>
      </c>
      <c r="R18">
        <f>IF(K18="＋",0,IF(K18="(＋)",0,ABS(K18)))</f>
        <v>0</v>
      </c>
      <c r="S18">
        <f>IF(L18="＋",0,IF(L18="(＋)",0,ABS(L18)))</f>
        <v>20</v>
      </c>
    </row>
    <row r="19" spans="2:19" ht="14.25" customHeight="1" x14ac:dyDescent="0.15">
      <c r="B19" s="30">
        <f>B18+1</f>
        <v>9</v>
      </c>
      <c r="C19" s="33"/>
      <c r="D19" s="34"/>
      <c r="E19" s="37"/>
      <c r="F19" s="37" t="s">
        <v>198</v>
      </c>
      <c r="G19" s="37"/>
      <c r="H19" s="37"/>
      <c r="I19" s="37"/>
      <c r="J19" s="37"/>
      <c r="K19" s="62"/>
      <c r="L19" s="63" t="s">
        <v>173</v>
      </c>
      <c r="N19" t="s">
        <v>13</v>
      </c>
      <c r="O19">
        <f>IF(K19="",0,VALUE(MID(K19,2,LEN(K19)-2)))</f>
        <v>0</v>
      </c>
      <c r="P19" t="e">
        <f>IF(L19="",0,VALUE(MID(L19,2,LEN(L19)-2)))</f>
        <v>#VALUE!</v>
      </c>
      <c r="Q19" t="e">
        <f>IF(#REF!="",0,VALUE(MID(#REF!,2,LEN(#REF!)-2)))</f>
        <v>#REF!</v>
      </c>
      <c r="R19">
        <f>IF(K19="＋",0,IF(K19="(＋)",0,ABS(K19)))</f>
        <v>0</v>
      </c>
      <c r="S19">
        <f>IF(L19="＋",0,IF(L19="(＋)",0,ABS(L19)))</f>
        <v>0</v>
      </c>
    </row>
    <row r="20" spans="2:19" ht="14.25" customHeight="1" x14ac:dyDescent="0.15">
      <c r="B20" s="30">
        <f>B19+1</f>
        <v>10</v>
      </c>
      <c r="C20" s="33"/>
      <c r="D20" s="34"/>
      <c r="E20" s="37"/>
      <c r="F20" s="37" t="s">
        <v>89</v>
      </c>
      <c r="G20" s="37"/>
      <c r="H20" s="37"/>
      <c r="I20" s="37"/>
      <c r="J20" s="37"/>
      <c r="K20" s="62" t="s">
        <v>209</v>
      </c>
      <c r="L20" s="63" t="s">
        <v>219</v>
      </c>
      <c r="N20" t="s">
        <v>13</v>
      </c>
      <c r="O20">
        <f>IF(K20="",0,VALUE(MID(K20,2,LEN(K20)-2)))</f>
        <v>30</v>
      </c>
      <c r="P20">
        <f>IF(L20="",0,VALUE(MID(L20,2,LEN(L20)-2)))</f>
        <v>180</v>
      </c>
      <c r="Q20" t="e">
        <f>IF(#REF!="",0,VALUE(MID(#REF!,2,LEN(#REF!)-2)))</f>
        <v>#REF!</v>
      </c>
      <c r="R20">
        <f>IF(K20="＋",0,IF(K20="(＋)",0,ABS(K20)))</f>
        <v>30</v>
      </c>
      <c r="S20">
        <f>IF(L20="＋",0,IF(L20="(＋)",0,ABS(L20)))</f>
        <v>180</v>
      </c>
    </row>
    <row r="21" spans="2:19" ht="14.25" customHeight="1" x14ac:dyDescent="0.15">
      <c r="B21" s="30">
        <f>B20+1</f>
        <v>11</v>
      </c>
      <c r="C21" s="33"/>
      <c r="D21" s="34"/>
      <c r="E21" s="37"/>
      <c r="F21" s="37" t="s">
        <v>131</v>
      </c>
      <c r="G21" s="37"/>
      <c r="H21" s="37"/>
      <c r="I21" s="37"/>
      <c r="J21" s="37"/>
      <c r="K21" s="62" t="s">
        <v>260</v>
      </c>
      <c r="L21" s="63" t="s">
        <v>242</v>
      </c>
      <c r="N21" t="s">
        <v>13</v>
      </c>
      <c r="O21" t="e">
        <f>IF(#REF!="",0,VALUE(MID(#REF!,2,LEN(#REF!)-2)))</f>
        <v>#REF!</v>
      </c>
      <c r="P21">
        <f>IF(L21="",0,VALUE(MID(L21,2,LEN(L21)-2)))</f>
        <v>800</v>
      </c>
      <c r="Q21" t="e">
        <f>IF(#REF!="",0,VALUE(MID(#REF!,2,LEN(#REF!)-2)))</f>
        <v>#REF!</v>
      </c>
      <c r="R21">
        <f>IF(K21="＋",0,IF(K21="(＋)",0,ABS(K21)))</f>
        <v>230</v>
      </c>
      <c r="S21">
        <f>IF(L21="＋",0,IF(L21="(＋)",0,ABS(L21)))</f>
        <v>800</v>
      </c>
    </row>
    <row r="22" spans="2:19" ht="14.25" customHeight="1" x14ac:dyDescent="0.15">
      <c r="B22" s="30">
        <f>B21+1</f>
        <v>12</v>
      </c>
      <c r="C22" s="32" t="s">
        <v>21</v>
      </c>
      <c r="D22" s="32" t="s">
        <v>22</v>
      </c>
      <c r="E22" s="37"/>
      <c r="F22" s="37" t="s">
        <v>88</v>
      </c>
      <c r="G22" s="37"/>
      <c r="H22" s="37"/>
      <c r="I22" s="37"/>
      <c r="J22" s="37"/>
      <c r="K22" s="64">
        <v>1400</v>
      </c>
      <c r="L22" s="65">
        <v>2100</v>
      </c>
      <c r="S22">
        <f>COUNTA(L11:L21)</f>
        <v>10</v>
      </c>
    </row>
    <row r="23" spans="2:19" ht="14.25" customHeight="1" x14ac:dyDescent="0.15">
      <c r="B23" s="30">
        <f>B22+1</f>
        <v>13</v>
      </c>
      <c r="C23" s="32" t="s">
        <v>158</v>
      </c>
      <c r="D23" s="32" t="s">
        <v>23</v>
      </c>
      <c r="E23" s="37"/>
      <c r="F23" s="37" t="s">
        <v>157</v>
      </c>
      <c r="G23" s="37"/>
      <c r="H23" s="37"/>
      <c r="I23" s="37"/>
      <c r="J23" s="37"/>
      <c r="K23" s="64" t="s">
        <v>119</v>
      </c>
      <c r="L23" s="65">
        <v>20</v>
      </c>
    </row>
    <row r="24" spans="2:19" ht="14.25" customHeight="1" x14ac:dyDescent="0.15">
      <c r="B24" s="30">
        <f>B23+1</f>
        <v>14</v>
      </c>
      <c r="C24" s="32" t="s">
        <v>61</v>
      </c>
      <c r="D24" s="32" t="s">
        <v>15</v>
      </c>
      <c r="E24" s="37"/>
      <c r="F24" s="37" t="s">
        <v>232</v>
      </c>
      <c r="G24" s="37"/>
      <c r="H24" s="37"/>
      <c r="I24" s="37"/>
      <c r="J24" s="37"/>
      <c r="K24" s="64" t="s">
        <v>119</v>
      </c>
      <c r="L24" s="65"/>
    </row>
    <row r="25" spans="2:19" ht="14.25" customHeight="1" x14ac:dyDescent="0.15">
      <c r="B25" s="30">
        <f>B24+1</f>
        <v>15</v>
      </c>
      <c r="C25" s="34"/>
      <c r="D25" s="39" t="s">
        <v>195</v>
      </c>
      <c r="E25" s="37"/>
      <c r="F25" s="37" t="s">
        <v>194</v>
      </c>
      <c r="G25" s="37"/>
      <c r="H25" s="37"/>
      <c r="I25" s="37"/>
      <c r="J25" s="37"/>
      <c r="K25" s="64">
        <v>1</v>
      </c>
      <c r="L25" s="65"/>
    </row>
    <row r="26" spans="2:19" ht="14.25" customHeight="1" x14ac:dyDescent="0.15">
      <c r="B26" s="30">
        <f>B25+1</f>
        <v>16</v>
      </c>
      <c r="C26" s="34"/>
      <c r="D26" s="32" t="s">
        <v>16</v>
      </c>
      <c r="E26" s="37"/>
      <c r="F26" s="37" t="s">
        <v>78</v>
      </c>
      <c r="G26" s="37"/>
      <c r="H26" s="37"/>
      <c r="I26" s="37"/>
      <c r="J26" s="37"/>
      <c r="K26" s="64" t="s">
        <v>119</v>
      </c>
      <c r="L26" s="65"/>
    </row>
    <row r="27" spans="2:19" ht="14.25" customHeight="1" x14ac:dyDescent="0.15">
      <c r="B27" s="30">
        <f>B26+1</f>
        <v>17</v>
      </c>
      <c r="C27" s="34"/>
      <c r="D27" s="34"/>
      <c r="E27" s="37"/>
      <c r="F27" s="37" t="s">
        <v>79</v>
      </c>
      <c r="G27" s="37"/>
      <c r="H27" s="37"/>
      <c r="I27" s="37"/>
      <c r="J27" s="37"/>
      <c r="K27" s="64" t="s">
        <v>119</v>
      </c>
      <c r="L27" s="65"/>
    </row>
    <row r="28" spans="2:19" ht="14.25" customHeight="1" x14ac:dyDescent="0.15">
      <c r="B28" s="30">
        <f>B27+1</f>
        <v>18</v>
      </c>
      <c r="C28" s="34"/>
      <c r="D28" s="34"/>
      <c r="E28" s="37"/>
      <c r="F28" s="37" t="s">
        <v>154</v>
      </c>
      <c r="G28" s="37"/>
      <c r="H28" s="37"/>
      <c r="I28" s="37"/>
      <c r="J28" s="37"/>
      <c r="K28" s="64">
        <v>20</v>
      </c>
      <c r="L28" s="65">
        <v>40</v>
      </c>
    </row>
    <row r="29" spans="2:19" ht="14.25" customHeight="1" x14ac:dyDescent="0.15">
      <c r="B29" s="30">
        <f>B28+1</f>
        <v>19</v>
      </c>
      <c r="C29" s="34"/>
      <c r="D29" s="34"/>
      <c r="E29" s="37"/>
      <c r="F29" s="37" t="s">
        <v>152</v>
      </c>
      <c r="G29" s="37"/>
      <c r="H29" s="37"/>
      <c r="I29" s="37"/>
      <c r="J29" s="37"/>
      <c r="K29" s="64" t="s">
        <v>119</v>
      </c>
      <c r="L29" s="65"/>
    </row>
    <row r="30" spans="2:19" ht="14.25" customHeight="1" x14ac:dyDescent="0.15">
      <c r="B30" s="30">
        <f>B29+1</f>
        <v>20</v>
      </c>
      <c r="C30" s="34"/>
      <c r="D30" s="34"/>
      <c r="E30" s="37"/>
      <c r="F30" s="37" t="s">
        <v>17</v>
      </c>
      <c r="G30" s="37"/>
      <c r="H30" s="37"/>
      <c r="I30" s="37"/>
      <c r="J30" s="37"/>
      <c r="K30" s="64">
        <v>85</v>
      </c>
      <c r="L30" s="65">
        <v>425</v>
      </c>
    </row>
    <row r="31" spans="2:19" ht="14.25" customHeight="1" x14ac:dyDescent="0.15">
      <c r="B31" s="30">
        <f>B30+1</f>
        <v>21</v>
      </c>
      <c r="C31" s="34"/>
      <c r="D31" s="34"/>
      <c r="E31" s="37"/>
      <c r="F31" s="37" t="s">
        <v>80</v>
      </c>
      <c r="G31" s="37"/>
      <c r="H31" s="37"/>
      <c r="I31" s="37"/>
      <c r="J31" s="37"/>
      <c r="K31" s="64">
        <v>20</v>
      </c>
      <c r="L31" s="65">
        <v>160</v>
      </c>
    </row>
    <row r="32" spans="2:19" ht="14.25" customHeight="1" x14ac:dyDescent="0.15">
      <c r="B32" s="30">
        <f>B31+1</f>
        <v>22</v>
      </c>
      <c r="C32" s="34"/>
      <c r="D32" s="34"/>
      <c r="E32" s="37"/>
      <c r="F32" s="37" t="s">
        <v>86</v>
      </c>
      <c r="G32" s="37"/>
      <c r="H32" s="37"/>
      <c r="I32" s="37"/>
      <c r="J32" s="37"/>
      <c r="K32" s="64">
        <v>400</v>
      </c>
      <c r="L32" s="65">
        <v>1450</v>
      </c>
    </row>
    <row r="33" spans="2:25" ht="14.25" customHeight="1" x14ac:dyDescent="0.15">
      <c r="B33" s="30">
        <f>B32+1</f>
        <v>23</v>
      </c>
      <c r="C33" s="34"/>
      <c r="D33" s="34"/>
      <c r="E33" s="37"/>
      <c r="F33" s="37" t="s">
        <v>62</v>
      </c>
      <c r="G33" s="37"/>
      <c r="H33" s="37"/>
      <c r="I33" s="37"/>
      <c r="J33" s="37"/>
      <c r="K33" s="64">
        <v>1030</v>
      </c>
      <c r="L33" s="65">
        <v>430</v>
      </c>
    </row>
    <row r="34" spans="2:25" ht="14.25" customHeight="1" x14ac:dyDescent="0.15">
      <c r="B34" s="30">
        <f>B33+1</f>
        <v>24</v>
      </c>
      <c r="C34" s="34"/>
      <c r="D34" s="34"/>
      <c r="E34" s="37"/>
      <c r="F34" s="37" t="s">
        <v>90</v>
      </c>
      <c r="G34" s="37"/>
      <c r="H34" s="37"/>
      <c r="I34" s="37"/>
      <c r="J34" s="37"/>
      <c r="K34" s="64">
        <v>5</v>
      </c>
      <c r="L34" s="65"/>
    </row>
    <row r="35" spans="2:25" ht="14.25" customHeight="1" x14ac:dyDescent="0.15">
      <c r="B35" s="30">
        <f>B34+1</f>
        <v>25</v>
      </c>
      <c r="C35" s="34"/>
      <c r="D35" s="34"/>
      <c r="E35" s="37"/>
      <c r="F35" s="37" t="s">
        <v>18</v>
      </c>
      <c r="G35" s="37"/>
      <c r="H35" s="37"/>
      <c r="I35" s="37"/>
      <c r="J35" s="37"/>
      <c r="K35" s="64">
        <v>3800</v>
      </c>
      <c r="L35" s="65">
        <v>4000</v>
      </c>
    </row>
    <row r="36" spans="2:25" ht="14.25" customHeight="1" x14ac:dyDescent="0.15">
      <c r="B36" s="30">
        <f>B35+1</f>
        <v>26</v>
      </c>
      <c r="C36" s="34"/>
      <c r="D36" s="34"/>
      <c r="E36" s="37"/>
      <c r="F36" s="37" t="s">
        <v>19</v>
      </c>
      <c r="G36" s="37"/>
      <c r="H36" s="37"/>
      <c r="I36" s="37"/>
      <c r="J36" s="37"/>
      <c r="K36" s="64">
        <v>2300</v>
      </c>
      <c r="L36" s="65">
        <v>1800</v>
      </c>
    </row>
    <row r="37" spans="2:25" ht="14.25" customHeight="1" x14ac:dyDescent="0.15">
      <c r="B37" s="30">
        <f>B36+1</f>
        <v>27</v>
      </c>
      <c r="C37" s="34"/>
      <c r="D37" s="34"/>
      <c r="E37" s="37"/>
      <c r="F37" s="37" t="s">
        <v>20</v>
      </c>
      <c r="G37" s="37"/>
      <c r="H37" s="37"/>
      <c r="I37" s="37"/>
      <c r="J37" s="37"/>
      <c r="K37" s="64"/>
      <c r="L37" s="65" t="s">
        <v>119</v>
      </c>
    </row>
    <row r="38" spans="2:25" ht="14.25" customHeight="1" x14ac:dyDescent="0.15">
      <c r="B38" s="30">
        <f>B37+1</f>
        <v>28</v>
      </c>
      <c r="C38" s="32" t="s">
        <v>134</v>
      </c>
      <c r="D38" s="32" t="s">
        <v>63</v>
      </c>
      <c r="E38" s="37"/>
      <c r="F38" s="37" t="s">
        <v>193</v>
      </c>
      <c r="G38" s="37"/>
      <c r="H38" s="37"/>
      <c r="I38" s="37"/>
      <c r="J38" s="37"/>
      <c r="K38" s="64">
        <v>5</v>
      </c>
      <c r="L38" s="65">
        <v>10</v>
      </c>
    </row>
    <row r="39" spans="2:25" ht="14.25" customHeight="1" x14ac:dyDescent="0.15">
      <c r="B39" s="30">
        <f>B38+1</f>
        <v>29</v>
      </c>
      <c r="C39" s="32" t="s">
        <v>64</v>
      </c>
      <c r="D39" s="32" t="s">
        <v>24</v>
      </c>
      <c r="E39" s="37"/>
      <c r="F39" s="37" t="s">
        <v>126</v>
      </c>
      <c r="G39" s="37"/>
      <c r="H39" s="37"/>
      <c r="I39" s="37"/>
      <c r="J39" s="37"/>
      <c r="K39" s="64">
        <v>80</v>
      </c>
      <c r="L39" s="65">
        <v>320</v>
      </c>
    </row>
    <row r="40" spans="2:25" ht="14.25" customHeight="1" x14ac:dyDescent="0.15">
      <c r="B40" s="30">
        <f>B39+1</f>
        <v>30</v>
      </c>
      <c r="C40" s="34"/>
      <c r="D40" s="34"/>
      <c r="E40" s="37"/>
      <c r="F40" s="37" t="s">
        <v>111</v>
      </c>
      <c r="G40" s="37"/>
      <c r="H40" s="37"/>
      <c r="I40" s="37"/>
      <c r="J40" s="37"/>
      <c r="K40" s="64">
        <v>160</v>
      </c>
      <c r="L40" s="65">
        <v>1000</v>
      </c>
    </row>
    <row r="41" spans="2:25" ht="14.25" customHeight="1" x14ac:dyDescent="0.15">
      <c r="B41" s="30">
        <f>B40+1</f>
        <v>31</v>
      </c>
      <c r="C41" s="34"/>
      <c r="D41" s="34"/>
      <c r="E41" s="37"/>
      <c r="F41" s="37" t="s">
        <v>184</v>
      </c>
      <c r="G41" s="37"/>
      <c r="H41" s="37"/>
      <c r="I41" s="37"/>
      <c r="J41" s="37"/>
      <c r="K41" s="64" t="s">
        <v>119</v>
      </c>
      <c r="L41" s="65"/>
      <c r="R41">
        <f>SUM(R11:R21,K22:K40)</f>
        <v>10101</v>
      </c>
      <c r="S41">
        <f>SUM(S11:S21,L22:L40)</f>
        <v>14484</v>
      </c>
    </row>
    <row r="42" spans="2:25" ht="14.25" customHeight="1" x14ac:dyDescent="0.15">
      <c r="B42" s="30">
        <f>B41+1</f>
        <v>32</v>
      </c>
      <c r="C42" s="34"/>
      <c r="D42" s="34"/>
      <c r="E42" s="37"/>
      <c r="F42" s="37" t="s">
        <v>183</v>
      </c>
      <c r="G42" s="37"/>
      <c r="H42" s="37"/>
      <c r="I42" s="37"/>
      <c r="J42" s="37"/>
      <c r="K42" s="64" t="s">
        <v>119</v>
      </c>
      <c r="L42" s="65" t="s">
        <v>119</v>
      </c>
    </row>
    <row r="43" spans="2:25" ht="14.25" customHeight="1" x14ac:dyDescent="0.15">
      <c r="B43" s="30">
        <f>B42+1</f>
        <v>33</v>
      </c>
      <c r="C43" s="34"/>
      <c r="D43" s="34"/>
      <c r="E43" s="37"/>
      <c r="F43" s="37" t="s">
        <v>182</v>
      </c>
      <c r="G43" s="37"/>
      <c r="H43" s="37"/>
      <c r="I43" s="37"/>
      <c r="J43" s="37"/>
      <c r="K43" s="64">
        <v>20</v>
      </c>
      <c r="L43" s="65"/>
    </row>
    <row r="44" spans="2:25" ht="14.25" customHeight="1" x14ac:dyDescent="0.15">
      <c r="B44" s="30">
        <f>B43+1</f>
        <v>34</v>
      </c>
      <c r="C44" s="34"/>
      <c r="D44" s="34"/>
      <c r="E44" s="37"/>
      <c r="F44" s="37" t="s">
        <v>181</v>
      </c>
      <c r="G44" s="37"/>
      <c r="H44" s="37"/>
      <c r="I44" s="37"/>
      <c r="J44" s="37"/>
      <c r="K44" s="64"/>
      <c r="L44" s="65">
        <v>90</v>
      </c>
    </row>
    <row r="45" spans="2:25" ht="14.25" customHeight="1" x14ac:dyDescent="0.15">
      <c r="B45" s="30">
        <f>B44+1</f>
        <v>35</v>
      </c>
      <c r="C45" s="34"/>
      <c r="D45" s="34"/>
      <c r="E45" s="37"/>
      <c r="F45" s="37" t="s">
        <v>106</v>
      </c>
      <c r="G45" s="37"/>
      <c r="H45" s="37"/>
      <c r="I45" s="37"/>
      <c r="J45" s="37"/>
      <c r="K45" s="64">
        <v>120</v>
      </c>
      <c r="L45" s="65">
        <v>640</v>
      </c>
    </row>
    <row r="46" spans="2:25" ht="14.25" customHeight="1" x14ac:dyDescent="0.15">
      <c r="B46" s="30">
        <f>B45+1</f>
        <v>36</v>
      </c>
      <c r="C46" s="34"/>
      <c r="D46" s="34"/>
      <c r="E46" s="37"/>
      <c r="F46" s="37" t="s">
        <v>146</v>
      </c>
      <c r="G46" s="37"/>
      <c r="H46" s="37"/>
      <c r="I46" s="37"/>
      <c r="J46" s="37"/>
      <c r="K46" s="64"/>
      <c r="L46" s="65" t="s">
        <v>119</v>
      </c>
      <c r="N46" s="131"/>
      <c r="Y46" s="130"/>
    </row>
    <row r="47" spans="2:25" ht="14.25" customHeight="1" x14ac:dyDescent="0.15">
      <c r="B47" s="30">
        <f>B46+1</f>
        <v>37</v>
      </c>
      <c r="C47" s="34"/>
      <c r="D47" s="34"/>
      <c r="E47" s="37"/>
      <c r="F47" s="37" t="s">
        <v>259</v>
      </c>
      <c r="G47" s="37"/>
      <c r="H47" s="37"/>
      <c r="I47" s="37"/>
      <c r="J47" s="37"/>
      <c r="K47" s="64"/>
      <c r="L47" s="65" t="s">
        <v>119</v>
      </c>
    </row>
    <row r="48" spans="2:25" ht="14.25" customHeight="1" x14ac:dyDescent="0.15">
      <c r="B48" s="30">
        <f>B47+1</f>
        <v>38</v>
      </c>
      <c r="C48" s="34"/>
      <c r="D48" s="34"/>
      <c r="E48" s="37"/>
      <c r="F48" s="37" t="s">
        <v>87</v>
      </c>
      <c r="G48" s="37"/>
      <c r="H48" s="37"/>
      <c r="I48" s="37"/>
      <c r="J48" s="37"/>
      <c r="K48" s="64">
        <v>20</v>
      </c>
      <c r="L48" s="65" t="s">
        <v>119</v>
      </c>
    </row>
    <row r="49" spans="2:12" ht="14.25" customHeight="1" x14ac:dyDescent="0.15">
      <c r="B49" s="30">
        <f>B48+1</f>
        <v>39</v>
      </c>
      <c r="C49" s="34"/>
      <c r="D49" s="34"/>
      <c r="E49" s="37"/>
      <c r="F49" s="37" t="s">
        <v>25</v>
      </c>
      <c r="G49" s="37"/>
      <c r="H49" s="37"/>
      <c r="I49" s="37"/>
      <c r="J49" s="37"/>
      <c r="K49" s="64">
        <v>15</v>
      </c>
      <c r="L49" s="65">
        <v>25</v>
      </c>
    </row>
    <row r="50" spans="2:12" ht="14.25" customHeight="1" x14ac:dyDescent="0.15">
      <c r="B50" s="30">
        <f>B49+1</f>
        <v>40</v>
      </c>
      <c r="C50" s="34"/>
      <c r="D50" s="34"/>
      <c r="E50" s="37"/>
      <c r="F50" s="37" t="s">
        <v>167</v>
      </c>
      <c r="G50" s="37"/>
      <c r="H50" s="37"/>
      <c r="I50" s="37"/>
      <c r="J50" s="37"/>
      <c r="K50" s="64">
        <v>10</v>
      </c>
      <c r="L50" s="65">
        <v>20</v>
      </c>
    </row>
    <row r="51" spans="2:12" ht="14.25" customHeight="1" x14ac:dyDescent="0.15">
      <c r="B51" s="30">
        <f>B50+1</f>
        <v>41</v>
      </c>
      <c r="C51" s="34"/>
      <c r="D51" s="34"/>
      <c r="E51" s="37"/>
      <c r="F51" s="37" t="s">
        <v>26</v>
      </c>
      <c r="G51" s="37"/>
      <c r="H51" s="37"/>
      <c r="I51" s="37"/>
      <c r="J51" s="37"/>
      <c r="K51" s="64" t="s">
        <v>119</v>
      </c>
      <c r="L51" s="65"/>
    </row>
    <row r="52" spans="2:12" ht="14.25" customHeight="1" x14ac:dyDescent="0.15">
      <c r="B52" s="30">
        <f>B51+1</f>
        <v>42</v>
      </c>
      <c r="C52" s="34"/>
      <c r="D52" s="34"/>
      <c r="E52" s="37"/>
      <c r="F52" s="37" t="s">
        <v>226</v>
      </c>
      <c r="G52" s="37"/>
      <c r="H52" s="37"/>
      <c r="I52" s="37"/>
      <c r="J52" s="37"/>
      <c r="K52" s="64"/>
      <c r="L52" s="65" t="s">
        <v>119</v>
      </c>
    </row>
    <row r="53" spans="2:12" ht="14.25" customHeight="1" x14ac:dyDescent="0.15">
      <c r="B53" s="30">
        <f>B52+1</f>
        <v>43</v>
      </c>
      <c r="C53" s="34"/>
      <c r="D53" s="34"/>
      <c r="E53" s="37"/>
      <c r="F53" s="37" t="s">
        <v>145</v>
      </c>
      <c r="G53" s="37"/>
      <c r="H53" s="37"/>
      <c r="I53" s="37"/>
      <c r="J53" s="37"/>
      <c r="K53" s="64">
        <v>8</v>
      </c>
      <c r="L53" s="65" t="s">
        <v>119</v>
      </c>
    </row>
    <row r="54" spans="2:12" ht="14.25" customHeight="1" x14ac:dyDescent="0.15">
      <c r="B54" s="30">
        <f>B53+1</f>
        <v>44</v>
      </c>
      <c r="C54" s="34"/>
      <c r="D54" s="34"/>
      <c r="E54" s="37"/>
      <c r="F54" s="37" t="s">
        <v>166</v>
      </c>
      <c r="G54" s="37"/>
      <c r="H54" s="37"/>
      <c r="I54" s="37"/>
      <c r="J54" s="37"/>
      <c r="K54" s="64"/>
      <c r="L54" s="65" t="s">
        <v>119</v>
      </c>
    </row>
    <row r="55" spans="2:12" ht="14.25" customHeight="1" x14ac:dyDescent="0.15">
      <c r="B55" s="30">
        <f>B54+1</f>
        <v>45</v>
      </c>
      <c r="C55" s="34"/>
      <c r="D55" s="34"/>
      <c r="E55" s="37"/>
      <c r="F55" s="37" t="s">
        <v>204</v>
      </c>
      <c r="G55" s="37"/>
      <c r="H55" s="37"/>
      <c r="I55" s="37"/>
      <c r="J55" s="37"/>
      <c r="K55" s="64"/>
      <c r="L55" s="65" t="s">
        <v>119</v>
      </c>
    </row>
    <row r="56" spans="2:12" ht="14.25" customHeight="1" x14ac:dyDescent="0.15">
      <c r="B56" s="30">
        <f>B55+1</f>
        <v>46</v>
      </c>
      <c r="C56" s="34"/>
      <c r="D56" s="34"/>
      <c r="E56" s="37"/>
      <c r="F56" s="37" t="s">
        <v>178</v>
      </c>
      <c r="G56" s="37"/>
      <c r="H56" s="37"/>
      <c r="I56" s="37"/>
      <c r="J56" s="37"/>
      <c r="K56" s="64"/>
      <c r="L56" s="65">
        <v>5</v>
      </c>
    </row>
    <row r="57" spans="2:12" ht="14.25" customHeight="1" x14ac:dyDescent="0.15">
      <c r="B57" s="30">
        <f>B56+1</f>
        <v>47</v>
      </c>
      <c r="C57" s="34"/>
      <c r="D57" s="34"/>
      <c r="E57" s="37"/>
      <c r="F57" s="37" t="s">
        <v>67</v>
      </c>
      <c r="G57" s="37"/>
      <c r="H57" s="37"/>
      <c r="I57" s="37"/>
      <c r="J57" s="37"/>
      <c r="K57" s="64" t="s">
        <v>119</v>
      </c>
      <c r="L57" s="65">
        <v>20</v>
      </c>
    </row>
    <row r="58" spans="2:12" ht="14.25" customHeight="1" x14ac:dyDescent="0.15">
      <c r="B58" s="30">
        <f>B57+1</f>
        <v>48</v>
      </c>
      <c r="C58" s="34"/>
      <c r="D58" s="34"/>
      <c r="E58" s="37"/>
      <c r="F58" s="37" t="s">
        <v>144</v>
      </c>
      <c r="G58" s="37"/>
      <c r="H58" s="37"/>
      <c r="I58" s="37"/>
      <c r="J58" s="37"/>
      <c r="K58" s="64"/>
      <c r="L58" s="65">
        <v>40</v>
      </c>
    </row>
    <row r="59" spans="2:12" ht="14.25" customHeight="1" x14ac:dyDescent="0.15">
      <c r="B59" s="30">
        <f>B58+1</f>
        <v>49</v>
      </c>
      <c r="C59" s="34"/>
      <c r="D59" s="34"/>
      <c r="E59" s="37"/>
      <c r="F59" s="37" t="s">
        <v>177</v>
      </c>
      <c r="G59" s="37"/>
      <c r="H59" s="37"/>
      <c r="I59" s="37"/>
      <c r="J59" s="37"/>
      <c r="K59" s="64"/>
      <c r="L59" s="65" t="s">
        <v>119</v>
      </c>
    </row>
    <row r="60" spans="2:12" ht="14.25" customHeight="1" x14ac:dyDescent="0.15">
      <c r="B60" s="30">
        <f>B59+1</f>
        <v>50</v>
      </c>
      <c r="C60" s="34"/>
      <c r="D60" s="34"/>
      <c r="E60" s="37"/>
      <c r="F60" s="37" t="s">
        <v>107</v>
      </c>
      <c r="G60" s="37"/>
      <c r="H60" s="37"/>
      <c r="I60" s="37"/>
      <c r="J60" s="37"/>
      <c r="K60" s="64">
        <v>290</v>
      </c>
      <c r="L60" s="65">
        <v>440</v>
      </c>
    </row>
    <row r="61" spans="2:12" ht="14.25" customHeight="1" x14ac:dyDescent="0.15">
      <c r="B61" s="30">
        <f>B60+1</f>
        <v>51</v>
      </c>
      <c r="C61" s="34"/>
      <c r="D61" s="34"/>
      <c r="E61" s="37"/>
      <c r="F61" s="37" t="s">
        <v>211</v>
      </c>
      <c r="G61" s="37"/>
      <c r="H61" s="37"/>
      <c r="I61" s="37"/>
      <c r="J61" s="37"/>
      <c r="K61" s="64">
        <v>5</v>
      </c>
      <c r="L61" s="65">
        <v>5</v>
      </c>
    </row>
    <row r="62" spans="2:12" ht="14.25" customHeight="1" x14ac:dyDescent="0.15">
      <c r="B62" s="30">
        <f>B61+1</f>
        <v>52</v>
      </c>
      <c r="C62" s="34"/>
      <c r="D62" s="34"/>
      <c r="E62" s="37"/>
      <c r="F62" s="37" t="s">
        <v>114</v>
      </c>
      <c r="G62" s="37"/>
      <c r="H62" s="37"/>
      <c r="I62" s="37"/>
      <c r="J62" s="37"/>
      <c r="K62" s="64">
        <v>5</v>
      </c>
      <c r="L62" s="65"/>
    </row>
    <row r="63" spans="2:12" ht="14.25" customHeight="1" x14ac:dyDescent="0.15">
      <c r="B63" s="30">
        <f>B62+1</f>
        <v>53</v>
      </c>
      <c r="C63" s="34"/>
      <c r="D63" s="34"/>
      <c r="E63" s="37"/>
      <c r="F63" s="37" t="s">
        <v>139</v>
      </c>
      <c r="G63" s="37"/>
      <c r="H63" s="37"/>
      <c r="I63" s="37"/>
      <c r="J63" s="37"/>
      <c r="K63" s="64" t="s">
        <v>119</v>
      </c>
      <c r="L63" s="65" t="s">
        <v>119</v>
      </c>
    </row>
    <row r="64" spans="2:12" ht="14.25" customHeight="1" x14ac:dyDescent="0.15">
      <c r="B64" s="30">
        <f>B63+1</f>
        <v>54</v>
      </c>
      <c r="C64" s="34"/>
      <c r="D64" s="34"/>
      <c r="E64" s="37"/>
      <c r="F64" s="37" t="s">
        <v>109</v>
      </c>
      <c r="G64" s="37"/>
      <c r="H64" s="37"/>
      <c r="I64" s="37"/>
      <c r="J64" s="37"/>
      <c r="K64" s="64"/>
      <c r="L64" s="65">
        <v>5</v>
      </c>
    </row>
    <row r="65" spans="2:19" ht="14.25" customHeight="1" x14ac:dyDescent="0.15">
      <c r="B65" s="30">
        <f>B64+1</f>
        <v>55</v>
      </c>
      <c r="C65" s="34"/>
      <c r="D65" s="34"/>
      <c r="E65" s="37"/>
      <c r="F65" s="37" t="s">
        <v>27</v>
      </c>
      <c r="G65" s="37"/>
      <c r="H65" s="37"/>
      <c r="I65" s="37"/>
      <c r="J65" s="37"/>
      <c r="K65" s="64">
        <v>550</v>
      </c>
      <c r="L65" s="65">
        <v>1050</v>
      </c>
    </row>
    <row r="66" spans="2:19" ht="14.25" customHeight="1" x14ac:dyDescent="0.15">
      <c r="B66" s="30">
        <f>B65+1</f>
        <v>56</v>
      </c>
      <c r="C66" s="32" t="s">
        <v>28</v>
      </c>
      <c r="D66" s="32" t="s">
        <v>29</v>
      </c>
      <c r="E66" s="37"/>
      <c r="F66" s="37" t="s">
        <v>113</v>
      </c>
      <c r="G66" s="37"/>
      <c r="H66" s="37"/>
      <c r="I66" s="37"/>
      <c r="J66" s="37"/>
      <c r="K66" s="64" t="s">
        <v>119</v>
      </c>
      <c r="L66" s="65"/>
    </row>
    <row r="67" spans="2:19" ht="14.25" customHeight="1" x14ac:dyDescent="0.15">
      <c r="B67" s="30">
        <f>B66+1</f>
        <v>57</v>
      </c>
      <c r="C67" s="34"/>
      <c r="D67" s="34"/>
      <c r="E67" s="37"/>
      <c r="F67" s="37" t="s">
        <v>189</v>
      </c>
      <c r="G67" s="37"/>
      <c r="H67" s="37"/>
      <c r="I67" s="37"/>
      <c r="J67" s="37"/>
      <c r="K67" s="64">
        <v>1</v>
      </c>
      <c r="L67" s="65">
        <v>1</v>
      </c>
    </row>
    <row r="68" spans="2:19" ht="14.25" customHeight="1" x14ac:dyDescent="0.15">
      <c r="B68" s="30">
        <f>B67+1</f>
        <v>58</v>
      </c>
      <c r="C68" s="34"/>
      <c r="D68" s="34"/>
      <c r="E68" s="37"/>
      <c r="F68" s="37" t="s">
        <v>165</v>
      </c>
      <c r="G68" s="37"/>
      <c r="H68" s="37"/>
      <c r="I68" s="37"/>
      <c r="J68" s="37"/>
      <c r="K68" s="64" t="s">
        <v>119</v>
      </c>
      <c r="L68" s="65">
        <v>3</v>
      </c>
    </row>
    <row r="69" spans="2:19" ht="14.25" customHeight="1" x14ac:dyDescent="0.15">
      <c r="B69" s="30">
        <f>B68+1</f>
        <v>59</v>
      </c>
      <c r="C69" s="34"/>
      <c r="D69" s="34"/>
      <c r="E69" s="37"/>
      <c r="F69" s="37" t="s">
        <v>258</v>
      </c>
      <c r="G69" s="37"/>
      <c r="H69" s="37"/>
      <c r="I69" s="37"/>
      <c r="J69" s="37"/>
      <c r="K69" s="64"/>
      <c r="L69" s="65">
        <v>1</v>
      </c>
    </row>
    <row r="70" spans="2:19" ht="14.25" customHeight="1" x14ac:dyDescent="0.15">
      <c r="B70" s="30">
        <f>B69+1</f>
        <v>60</v>
      </c>
      <c r="C70" s="34"/>
      <c r="D70" s="34"/>
      <c r="E70" s="37"/>
      <c r="F70" s="37" t="s">
        <v>30</v>
      </c>
      <c r="G70" s="37"/>
      <c r="H70" s="37"/>
      <c r="I70" s="37"/>
      <c r="J70" s="37"/>
      <c r="K70" s="64">
        <v>1</v>
      </c>
      <c r="L70" s="65">
        <v>2</v>
      </c>
    </row>
    <row r="71" spans="2:19" ht="14.25" customHeight="1" x14ac:dyDescent="0.15">
      <c r="B71" s="30">
        <f>B70+1</f>
        <v>61</v>
      </c>
      <c r="C71" s="32" t="s">
        <v>31</v>
      </c>
      <c r="D71" s="32" t="s">
        <v>82</v>
      </c>
      <c r="E71" s="37"/>
      <c r="F71" s="37" t="s">
        <v>81</v>
      </c>
      <c r="G71" s="37"/>
      <c r="H71" s="37"/>
      <c r="I71" s="37"/>
      <c r="J71" s="37"/>
      <c r="K71" s="64"/>
      <c r="L71" s="65" t="s">
        <v>119</v>
      </c>
    </row>
    <row r="72" spans="2:19" ht="14.25" customHeight="1" x14ac:dyDescent="0.15">
      <c r="B72" s="30">
        <f>B71+1</f>
        <v>62</v>
      </c>
      <c r="C72" s="34"/>
      <c r="D72" s="32" t="s">
        <v>32</v>
      </c>
      <c r="E72" s="37"/>
      <c r="F72" s="37" t="s">
        <v>127</v>
      </c>
      <c r="G72" s="37"/>
      <c r="H72" s="37"/>
      <c r="I72" s="37"/>
      <c r="J72" s="37"/>
      <c r="K72" s="64">
        <v>1</v>
      </c>
      <c r="L72" s="65"/>
    </row>
    <row r="73" spans="2:19" ht="14.25" customHeight="1" x14ac:dyDescent="0.15">
      <c r="B73" s="30">
        <f>B72+1</f>
        <v>63</v>
      </c>
      <c r="C73" s="34"/>
      <c r="D73" s="35"/>
      <c r="E73" s="37"/>
      <c r="F73" s="37" t="s">
        <v>33</v>
      </c>
      <c r="G73" s="37"/>
      <c r="H73" s="37"/>
      <c r="I73" s="37"/>
      <c r="J73" s="37"/>
      <c r="K73" s="64">
        <v>30</v>
      </c>
      <c r="L73" s="65">
        <v>60</v>
      </c>
    </row>
    <row r="74" spans="2:19" ht="14.25" customHeight="1" x14ac:dyDescent="0.15">
      <c r="B74" s="30">
        <f>B73+1</f>
        <v>64</v>
      </c>
      <c r="C74" s="35"/>
      <c r="D74" s="39" t="s">
        <v>34</v>
      </c>
      <c r="E74" s="37"/>
      <c r="F74" s="37" t="s">
        <v>35</v>
      </c>
      <c r="G74" s="37"/>
      <c r="H74" s="37"/>
      <c r="I74" s="37"/>
      <c r="J74" s="37"/>
      <c r="K74" s="64">
        <v>25</v>
      </c>
      <c r="L74" s="65">
        <v>5</v>
      </c>
    </row>
    <row r="75" spans="2:19" ht="14.25" customHeight="1" x14ac:dyDescent="0.15">
      <c r="B75" s="30">
        <f>B74+1</f>
        <v>65</v>
      </c>
      <c r="C75" s="32" t="s">
        <v>142</v>
      </c>
      <c r="D75" s="32" t="s">
        <v>163</v>
      </c>
      <c r="E75" s="37"/>
      <c r="F75" s="37" t="s">
        <v>162</v>
      </c>
      <c r="G75" s="37"/>
      <c r="H75" s="37"/>
      <c r="I75" s="37"/>
      <c r="J75" s="37"/>
      <c r="K75" s="64">
        <v>5</v>
      </c>
      <c r="L75" s="65">
        <v>5</v>
      </c>
    </row>
    <row r="76" spans="2:19" ht="14.25" customHeight="1" x14ac:dyDescent="0.15">
      <c r="B76" s="30">
        <f>B75+1</f>
        <v>66</v>
      </c>
      <c r="C76" s="118" t="s">
        <v>36</v>
      </c>
      <c r="D76" s="119"/>
      <c r="E76" s="37"/>
      <c r="F76" s="37" t="s">
        <v>37</v>
      </c>
      <c r="G76" s="37"/>
      <c r="H76" s="37"/>
      <c r="I76" s="37"/>
      <c r="J76" s="37"/>
      <c r="K76" s="64">
        <v>350</v>
      </c>
      <c r="L76" s="65">
        <v>200</v>
      </c>
    </row>
    <row r="77" spans="2:19" ht="14.25" customHeight="1" x14ac:dyDescent="0.15">
      <c r="B77" s="30">
        <f>B76+1</f>
        <v>67</v>
      </c>
      <c r="C77" s="33"/>
      <c r="D77" s="36"/>
      <c r="E77" s="37"/>
      <c r="F77" s="37" t="s">
        <v>38</v>
      </c>
      <c r="G77" s="37"/>
      <c r="H77" s="37"/>
      <c r="I77" s="37"/>
      <c r="J77" s="37"/>
      <c r="K77" s="64">
        <v>125</v>
      </c>
      <c r="L77" s="65">
        <v>75</v>
      </c>
    </row>
    <row r="78" spans="2:19" ht="14.25" customHeight="1" thickBot="1" x14ac:dyDescent="0.2">
      <c r="B78" s="30">
        <f>B77+1</f>
        <v>68</v>
      </c>
      <c r="C78" s="33"/>
      <c r="D78" s="36"/>
      <c r="E78" s="37"/>
      <c r="F78" s="37" t="s">
        <v>71</v>
      </c>
      <c r="G78" s="37"/>
      <c r="H78" s="37"/>
      <c r="I78" s="37"/>
      <c r="J78" s="37"/>
      <c r="K78" s="64">
        <v>100</v>
      </c>
      <c r="L78" s="66">
        <v>200</v>
      </c>
    </row>
    <row r="79" spans="2:19" ht="13.9" customHeight="1" x14ac:dyDescent="0.15">
      <c r="B79" s="129"/>
      <c r="C79" s="128"/>
      <c r="D79" s="128"/>
      <c r="E79" s="127"/>
      <c r="F79" s="127"/>
      <c r="G79" s="127"/>
      <c r="H79" s="127"/>
      <c r="I79" s="127"/>
      <c r="J79" s="127"/>
      <c r="K79" s="127"/>
      <c r="L79" s="127"/>
    </row>
    <row r="80" spans="2:19" ht="18" customHeight="1" x14ac:dyDescent="0.15">
      <c r="R80">
        <f>COUNTA(K11:K78)</f>
        <v>52</v>
      </c>
      <c r="S80">
        <f>COUNTA(L11:L78)</f>
        <v>55</v>
      </c>
    </row>
    <row r="81" spans="2:19" ht="18" customHeight="1" x14ac:dyDescent="0.15">
      <c r="B81" s="18"/>
      <c r="R81">
        <f>SUM(R11:R21,K22:K78)</f>
        <v>11782</v>
      </c>
      <c r="S81">
        <f>SUM(S11:S21,L22:L78)</f>
        <v>17376</v>
      </c>
    </row>
    <row r="82" spans="2:19" ht="9" customHeight="1" thickBot="1" x14ac:dyDescent="0.2"/>
    <row r="83" spans="2:19" ht="18" customHeight="1" x14ac:dyDescent="0.15">
      <c r="B83" s="1"/>
      <c r="C83" s="2"/>
      <c r="D83" s="123" t="s">
        <v>0</v>
      </c>
      <c r="E83" s="123"/>
      <c r="F83" s="123"/>
      <c r="G83" s="123"/>
      <c r="H83" s="2"/>
      <c r="I83" s="2"/>
      <c r="J83" s="3"/>
      <c r="K83" s="68" t="s">
        <v>55</v>
      </c>
      <c r="L83" s="84" t="s">
        <v>56</v>
      </c>
    </row>
    <row r="84" spans="2:19" ht="18" customHeight="1" thickBot="1" x14ac:dyDescent="0.2">
      <c r="B84" s="6"/>
      <c r="C84" s="7"/>
      <c r="D84" s="110" t="s">
        <v>1</v>
      </c>
      <c r="E84" s="110"/>
      <c r="F84" s="110"/>
      <c r="G84" s="110"/>
      <c r="H84" s="7"/>
      <c r="I84" s="7"/>
      <c r="J84" s="8"/>
      <c r="K84" s="126" t="str">
        <f>K5</f>
        <v>2024.9.10</v>
      </c>
      <c r="L84" s="125" t="str">
        <f>K84</f>
        <v>2024.9.10</v>
      </c>
    </row>
    <row r="85" spans="2:19" ht="19.899999999999999" customHeight="1" thickTop="1" x14ac:dyDescent="0.15">
      <c r="B85" s="120" t="s">
        <v>76</v>
      </c>
      <c r="C85" s="121"/>
      <c r="D85" s="121"/>
      <c r="E85" s="121"/>
      <c r="F85" s="121"/>
      <c r="G85" s="121"/>
      <c r="H85" s="121"/>
      <c r="I85" s="121"/>
      <c r="J85" s="29"/>
      <c r="K85" s="72">
        <f>SUM(K86:K94)</f>
        <v>11782</v>
      </c>
      <c r="L85" s="88">
        <f>SUM(L86:L94)</f>
        <v>17376</v>
      </c>
    </row>
    <row r="86" spans="2:19" ht="13.9" customHeight="1" x14ac:dyDescent="0.15">
      <c r="B86" s="108" t="s">
        <v>40</v>
      </c>
      <c r="C86" s="109"/>
      <c r="D86" s="122"/>
      <c r="E86" s="41"/>
      <c r="F86" s="15"/>
      <c r="G86" s="116" t="s">
        <v>12</v>
      </c>
      <c r="H86" s="116"/>
      <c r="I86" s="15"/>
      <c r="J86" s="16"/>
      <c r="K86" s="38">
        <f>SUM(R$11:R$21)</f>
        <v>795</v>
      </c>
      <c r="L86" s="89">
        <f>SUM(S$11:S$21)</f>
        <v>2729</v>
      </c>
    </row>
    <row r="87" spans="2:19" ht="13.9" customHeight="1" x14ac:dyDescent="0.15">
      <c r="B87" s="17"/>
      <c r="C87" s="18"/>
      <c r="D87" s="19"/>
      <c r="E87" s="20"/>
      <c r="F87" s="37"/>
      <c r="G87" s="116" t="s">
        <v>65</v>
      </c>
      <c r="H87" s="116"/>
      <c r="I87" s="105"/>
      <c r="J87" s="42"/>
      <c r="K87" s="38">
        <f>SUM(K$22)</f>
        <v>1400</v>
      </c>
      <c r="L87" s="89">
        <f>SUM(L$22)</f>
        <v>2100</v>
      </c>
    </row>
    <row r="88" spans="2:19" ht="13.9" customHeight="1" x14ac:dyDescent="0.15">
      <c r="B88" s="17"/>
      <c r="C88" s="18"/>
      <c r="D88" s="19"/>
      <c r="E88" s="20"/>
      <c r="F88" s="37"/>
      <c r="G88" s="116" t="s">
        <v>23</v>
      </c>
      <c r="H88" s="116"/>
      <c r="I88" s="15"/>
      <c r="J88" s="16"/>
      <c r="K88" s="38">
        <f>SUM(K$23:K$23)</f>
        <v>0</v>
      </c>
      <c r="L88" s="89">
        <f>SUM(L$23:L$23)</f>
        <v>20</v>
      </c>
    </row>
    <row r="89" spans="2:19" ht="13.9" customHeight="1" x14ac:dyDescent="0.15">
      <c r="B89" s="17"/>
      <c r="C89" s="18"/>
      <c r="D89" s="19"/>
      <c r="E89" s="20"/>
      <c r="F89" s="37"/>
      <c r="G89" s="116" t="s">
        <v>15</v>
      </c>
      <c r="H89" s="116"/>
      <c r="I89" s="15"/>
      <c r="J89" s="16"/>
      <c r="K89" s="38">
        <f>SUM(K$24:K$24)</f>
        <v>0</v>
      </c>
      <c r="L89" s="89">
        <f>SUM(L$24:L$24)</f>
        <v>0</v>
      </c>
    </row>
    <row r="90" spans="2:19" ht="13.9" customHeight="1" x14ac:dyDescent="0.15">
      <c r="B90" s="17"/>
      <c r="C90" s="18"/>
      <c r="D90" s="19"/>
      <c r="E90" s="20"/>
      <c r="F90" s="37"/>
      <c r="G90" s="116" t="s">
        <v>16</v>
      </c>
      <c r="H90" s="116"/>
      <c r="I90" s="15"/>
      <c r="J90" s="16"/>
      <c r="K90" s="38">
        <f>SUM(K$26:K$37)</f>
        <v>7660</v>
      </c>
      <c r="L90" s="89">
        <f>SUM(L$26:L$37)</f>
        <v>8305</v>
      </c>
    </row>
    <row r="91" spans="2:19" ht="13.9" customHeight="1" x14ac:dyDescent="0.15">
      <c r="B91" s="17"/>
      <c r="C91" s="18"/>
      <c r="D91" s="19"/>
      <c r="E91" s="20"/>
      <c r="F91" s="37"/>
      <c r="G91" s="116" t="s">
        <v>63</v>
      </c>
      <c r="H91" s="116"/>
      <c r="I91" s="15"/>
      <c r="J91" s="16"/>
      <c r="K91" s="38">
        <f>SUM(K$38:K$38)</f>
        <v>5</v>
      </c>
      <c r="L91" s="89">
        <f>SUM(L$38:L$38)</f>
        <v>10</v>
      </c>
    </row>
    <row r="92" spans="2:19" ht="13.9" customHeight="1" x14ac:dyDescent="0.15">
      <c r="B92" s="17"/>
      <c r="C92" s="18"/>
      <c r="D92" s="19"/>
      <c r="E92" s="20"/>
      <c r="F92" s="37"/>
      <c r="G92" s="116" t="s">
        <v>24</v>
      </c>
      <c r="H92" s="116"/>
      <c r="I92" s="15"/>
      <c r="J92" s="16"/>
      <c r="K92" s="38">
        <f>SUM(K$39:K$65)</f>
        <v>1283</v>
      </c>
      <c r="L92" s="89">
        <f>SUM(L$39:L$65)</f>
        <v>3660</v>
      </c>
    </row>
    <row r="93" spans="2:19" ht="13.9" customHeight="1" x14ac:dyDescent="0.15">
      <c r="B93" s="17"/>
      <c r="C93" s="18"/>
      <c r="D93" s="19"/>
      <c r="E93" s="20"/>
      <c r="F93" s="37"/>
      <c r="G93" s="116" t="s">
        <v>70</v>
      </c>
      <c r="H93" s="116"/>
      <c r="I93" s="15"/>
      <c r="J93" s="16"/>
      <c r="K93" s="38">
        <f>SUM(K$25:K$25,K$76:K$77)</f>
        <v>476</v>
      </c>
      <c r="L93" s="89">
        <f>SUM(L$25:L$25,L$76:L$77)</f>
        <v>275</v>
      </c>
      <c r="R93">
        <f>COUNTA(K$11:K$78)</f>
        <v>52</v>
      </c>
      <c r="S93">
        <f>COUNTA(L$11:L$78)</f>
        <v>55</v>
      </c>
    </row>
    <row r="94" spans="2:19" ht="13.9" customHeight="1" thickBot="1" x14ac:dyDescent="0.2">
      <c r="B94" s="21"/>
      <c r="C94" s="22"/>
      <c r="D94" s="23"/>
      <c r="E94" s="43"/>
      <c r="F94" s="10"/>
      <c r="G94" s="110" t="s">
        <v>39</v>
      </c>
      <c r="H94" s="110"/>
      <c r="I94" s="44"/>
      <c r="J94" s="45"/>
      <c r="K94" s="40">
        <f>SUM(K$66:K$75,K$78)</f>
        <v>163</v>
      </c>
      <c r="L94" s="90">
        <f>SUM(L$66:L$75,L$78)</f>
        <v>277</v>
      </c>
      <c r="R94">
        <f>SUM(R$11:R$21,K$22:K$78)</f>
        <v>11782</v>
      </c>
      <c r="S94">
        <f>SUM(S$11:S$21,L$22:L$78)</f>
        <v>17376</v>
      </c>
    </row>
    <row r="95" spans="2:19" ht="18" customHeight="1" thickTop="1" x14ac:dyDescent="0.15">
      <c r="B95" s="111" t="s">
        <v>41</v>
      </c>
      <c r="C95" s="112"/>
      <c r="D95" s="113"/>
      <c r="E95" s="51"/>
      <c r="F95" s="106"/>
      <c r="G95" s="114" t="s">
        <v>42</v>
      </c>
      <c r="H95" s="114"/>
      <c r="I95" s="106"/>
      <c r="J95" s="107"/>
      <c r="K95" s="73" t="s">
        <v>43</v>
      </c>
      <c r="L95" s="78"/>
    </row>
    <row r="96" spans="2:19" ht="18" customHeight="1" x14ac:dyDescent="0.15">
      <c r="B96" s="48"/>
      <c r="C96" s="49"/>
      <c r="D96" s="49"/>
      <c r="E96" s="46"/>
      <c r="F96" s="47"/>
      <c r="G96" s="31"/>
      <c r="H96" s="31"/>
      <c r="I96" s="47"/>
      <c r="J96" s="50"/>
      <c r="K96" s="74" t="s">
        <v>44</v>
      </c>
      <c r="L96" s="79"/>
    </row>
    <row r="97" spans="2:12" ht="18" customHeight="1" x14ac:dyDescent="0.15">
      <c r="B97" s="17"/>
      <c r="C97" s="18"/>
      <c r="D97" s="18"/>
      <c r="E97" s="52"/>
      <c r="F97" s="7"/>
      <c r="G97" s="115" t="s">
        <v>45</v>
      </c>
      <c r="H97" s="115"/>
      <c r="I97" s="103"/>
      <c r="J97" s="104"/>
      <c r="K97" s="75" t="s">
        <v>46</v>
      </c>
      <c r="L97" s="80"/>
    </row>
    <row r="98" spans="2:12" ht="18" customHeight="1" x14ac:dyDescent="0.15">
      <c r="B98" s="17"/>
      <c r="C98" s="18"/>
      <c r="D98" s="18"/>
      <c r="E98" s="53"/>
      <c r="F98" s="18"/>
      <c r="G98" s="54"/>
      <c r="H98" s="54"/>
      <c r="I98" s="49"/>
      <c r="J98" s="55"/>
      <c r="K98" s="76" t="s">
        <v>68</v>
      </c>
      <c r="L98" s="81"/>
    </row>
    <row r="99" spans="2:12" ht="18" customHeight="1" x14ac:dyDescent="0.15">
      <c r="B99" s="17"/>
      <c r="C99" s="18"/>
      <c r="D99" s="18"/>
      <c r="E99" s="53"/>
      <c r="F99" s="18"/>
      <c r="G99" s="54"/>
      <c r="H99" s="54"/>
      <c r="I99" s="49"/>
      <c r="J99" s="55"/>
      <c r="K99" s="76" t="s">
        <v>69</v>
      </c>
      <c r="L99" s="81"/>
    </row>
    <row r="100" spans="2:12" ht="18" customHeight="1" x14ac:dyDescent="0.15">
      <c r="B100" s="17"/>
      <c r="C100" s="18"/>
      <c r="D100" s="18"/>
      <c r="E100" s="52"/>
      <c r="F100" s="7"/>
      <c r="G100" s="115" t="s">
        <v>47</v>
      </c>
      <c r="H100" s="115"/>
      <c r="I100" s="103"/>
      <c r="J100" s="104"/>
      <c r="K100" s="75" t="s">
        <v>72</v>
      </c>
      <c r="L100" s="80"/>
    </row>
    <row r="101" spans="2:12" ht="18" customHeight="1" x14ac:dyDescent="0.15">
      <c r="B101" s="17"/>
      <c r="C101" s="18"/>
      <c r="D101" s="18"/>
      <c r="E101" s="53"/>
      <c r="F101" s="18"/>
      <c r="G101" s="54"/>
      <c r="H101" s="54"/>
      <c r="I101" s="49"/>
      <c r="J101" s="55"/>
      <c r="K101" s="76" t="s">
        <v>73</v>
      </c>
      <c r="L101" s="81"/>
    </row>
    <row r="102" spans="2:12" ht="18" customHeight="1" x14ac:dyDescent="0.15">
      <c r="B102" s="17"/>
      <c r="C102" s="18"/>
      <c r="D102" s="18"/>
      <c r="E102" s="53"/>
      <c r="F102" s="18"/>
      <c r="G102" s="54"/>
      <c r="H102" s="54"/>
      <c r="I102" s="49"/>
      <c r="J102" s="55"/>
      <c r="K102" s="76" t="s">
        <v>74</v>
      </c>
      <c r="L102" s="81"/>
    </row>
    <row r="103" spans="2:12" ht="18" customHeight="1" x14ac:dyDescent="0.15">
      <c r="B103" s="17"/>
      <c r="C103" s="18"/>
      <c r="D103" s="18"/>
      <c r="E103" s="12"/>
      <c r="F103" s="13"/>
      <c r="G103" s="31"/>
      <c r="H103" s="31"/>
      <c r="I103" s="47"/>
      <c r="J103" s="50"/>
      <c r="K103" s="76" t="s">
        <v>75</v>
      </c>
      <c r="L103" s="79"/>
    </row>
    <row r="104" spans="2:12" ht="18" customHeight="1" x14ac:dyDescent="0.15">
      <c r="B104" s="24"/>
      <c r="C104" s="13"/>
      <c r="D104" s="13"/>
      <c r="E104" s="20"/>
      <c r="F104" s="37"/>
      <c r="G104" s="116" t="s">
        <v>48</v>
      </c>
      <c r="H104" s="116"/>
      <c r="I104" s="15"/>
      <c r="J104" s="16"/>
      <c r="K104" s="67" t="s">
        <v>116</v>
      </c>
      <c r="L104" s="82"/>
    </row>
    <row r="105" spans="2:12" ht="18" customHeight="1" x14ac:dyDescent="0.15">
      <c r="B105" s="108" t="s">
        <v>49</v>
      </c>
      <c r="C105" s="109"/>
      <c r="D105" s="109"/>
      <c r="E105" s="7"/>
      <c r="F105" s="7"/>
      <c r="G105" s="7"/>
      <c r="H105" s="7"/>
      <c r="I105" s="7"/>
      <c r="J105" s="7"/>
      <c r="K105" s="7"/>
      <c r="L105" s="91"/>
    </row>
    <row r="106" spans="2:12" ht="14.1" customHeight="1" x14ac:dyDescent="0.15">
      <c r="B106" s="56"/>
      <c r="C106" s="57" t="s">
        <v>50</v>
      </c>
      <c r="D106" s="58"/>
      <c r="E106" s="57"/>
      <c r="F106" s="57"/>
      <c r="G106" s="57"/>
      <c r="H106" s="57"/>
      <c r="I106" s="57"/>
      <c r="J106" s="57"/>
      <c r="K106" s="57"/>
      <c r="L106" s="83"/>
    </row>
    <row r="107" spans="2:12" ht="14.1" customHeight="1" x14ac:dyDescent="0.15">
      <c r="B107" s="56"/>
      <c r="C107" s="57" t="s">
        <v>51</v>
      </c>
      <c r="D107" s="58"/>
      <c r="E107" s="57"/>
      <c r="F107" s="57"/>
      <c r="G107" s="57"/>
      <c r="H107" s="57"/>
      <c r="I107" s="57"/>
      <c r="J107" s="57"/>
      <c r="K107" s="57"/>
      <c r="L107" s="83"/>
    </row>
    <row r="108" spans="2:12" ht="14.1" customHeight="1" x14ac:dyDescent="0.15">
      <c r="B108" s="56"/>
      <c r="C108" s="57" t="s">
        <v>52</v>
      </c>
      <c r="D108" s="58"/>
      <c r="E108" s="57"/>
      <c r="F108" s="57"/>
      <c r="G108" s="57"/>
      <c r="H108" s="57"/>
      <c r="I108" s="57"/>
      <c r="J108" s="57"/>
      <c r="K108" s="57"/>
      <c r="L108" s="83"/>
    </row>
    <row r="109" spans="2:12" ht="14.1" customHeight="1" x14ac:dyDescent="0.15">
      <c r="B109" s="56"/>
      <c r="C109" s="57" t="s">
        <v>96</v>
      </c>
      <c r="D109" s="58"/>
      <c r="E109" s="57"/>
      <c r="F109" s="57"/>
      <c r="G109" s="57"/>
      <c r="H109" s="57"/>
      <c r="I109" s="57"/>
      <c r="J109" s="57"/>
      <c r="K109" s="57"/>
      <c r="L109" s="83"/>
    </row>
    <row r="110" spans="2:12" ht="14.1" customHeight="1" x14ac:dyDescent="0.15">
      <c r="B110" s="56"/>
      <c r="C110" s="57" t="s">
        <v>94</v>
      </c>
      <c r="D110" s="58"/>
      <c r="E110" s="57"/>
      <c r="F110" s="57"/>
      <c r="G110" s="57"/>
      <c r="H110" s="57"/>
      <c r="I110" s="57"/>
      <c r="J110" s="57"/>
      <c r="K110" s="57"/>
      <c r="L110" s="83"/>
    </row>
    <row r="111" spans="2:12" ht="14.1" customHeight="1" x14ac:dyDescent="0.15">
      <c r="B111" s="59"/>
      <c r="C111" s="57" t="s">
        <v>97</v>
      </c>
      <c r="D111" s="57"/>
      <c r="E111" s="57"/>
      <c r="F111" s="57"/>
      <c r="G111" s="57"/>
      <c r="H111" s="57"/>
      <c r="I111" s="57"/>
      <c r="J111" s="57"/>
      <c r="K111" s="57"/>
      <c r="L111" s="83"/>
    </row>
    <row r="112" spans="2:12" ht="14.1" customHeight="1" x14ac:dyDescent="0.15">
      <c r="B112" s="59"/>
      <c r="C112" s="57" t="s">
        <v>98</v>
      </c>
      <c r="D112" s="57"/>
      <c r="E112" s="57"/>
      <c r="F112" s="57"/>
      <c r="G112" s="57"/>
      <c r="H112" s="57"/>
      <c r="I112" s="57"/>
      <c r="J112" s="57"/>
      <c r="K112" s="57"/>
      <c r="L112" s="83"/>
    </row>
    <row r="113" spans="2:14" ht="14.1" customHeight="1" x14ac:dyDescent="0.15">
      <c r="B113" s="59"/>
      <c r="C113" s="57" t="s">
        <v>83</v>
      </c>
      <c r="D113" s="57"/>
      <c r="E113" s="57"/>
      <c r="F113" s="57"/>
      <c r="G113" s="57"/>
      <c r="H113" s="57"/>
      <c r="I113" s="57"/>
      <c r="J113" s="57"/>
      <c r="K113" s="57"/>
      <c r="L113" s="83"/>
    </row>
    <row r="114" spans="2:14" ht="14.1" customHeight="1" x14ac:dyDescent="0.15">
      <c r="B114" s="59"/>
      <c r="C114" s="57" t="s">
        <v>84</v>
      </c>
      <c r="D114" s="57"/>
      <c r="E114" s="57"/>
      <c r="F114" s="57"/>
      <c r="G114" s="57"/>
      <c r="H114" s="57"/>
      <c r="I114" s="57"/>
      <c r="J114" s="57"/>
      <c r="K114" s="57"/>
      <c r="L114" s="83"/>
    </row>
    <row r="115" spans="2:14" ht="14.1" customHeight="1" x14ac:dyDescent="0.15">
      <c r="B115" s="59"/>
      <c r="C115" s="57" t="s">
        <v>91</v>
      </c>
      <c r="D115" s="57"/>
      <c r="E115" s="57"/>
      <c r="F115" s="57"/>
      <c r="G115" s="57"/>
      <c r="H115" s="57"/>
      <c r="I115" s="57"/>
      <c r="J115" s="57"/>
      <c r="K115" s="57"/>
      <c r="L115" s="83"/>
    </row>
    <row r="116" spans="2:14" ht="14.1" customHeight="1" x14ac:dyDescent="0.15">
      <c r="B116" s="59"/>
      <c r="C116" s="57" t="s">
        <v>99</v>
      </c>
      <c r="D116" s="57"/>
      <c r="E116" s="57"/>
      <c r="F116" s="57"/>
      <c r="G116" s="57"/>
      <c r="H116" s="57"/>
      <c r="I116" s="57"/>
      <c r="J116" s="57"/>
      <c r="K116" s="57"/>
      <c r="L116" s="83"/>
    </row>
    <row r="117" spans="2:14" ht="14.1" customHeight="1" x14ac:dyDescent="0.15">
      <c r="B117" s="59"/>
      <c r="C117" s="57" t="s">
        <v>100</v>
      </c>
      <c r="D117" s="57"/>
      <c r="E117" s="57"/>
      <c r="F117" s="57"/>
      <c r="G117" s="57"/>
      <c r="H117" s="57"/>
      <c r="I117" s="57"/>
      <c r="J117" s="57"/>
      <c r="K117" s="57"/>
      <c r="L117" s="83"/>
    </row>
    <row r="118" spans="2:14" ht="14.1" customHeight="1" x14ac:dyDescent="0.15">
      <c r="B118" s="59"/>
      <c r="C118" s="57" t="s">
        <v>101</v>
      </c>
      <c r="D118" s="57"/>
      <c r="E118" s="57"/>
      <c r="F118" s="57"/>
      <c r="G118" s="57"/>
      <c r="H118" s="57"/>
      <c r="I118" s="57"/>
      <c r="J118" s="57"/>
      <c r="K118" s="57"/>
      <c r="L118" s="83"/>
    </row>
    <row r="119" spans="2:14" ht="18" customHeight="1" x14ac:dyDescent="0.15">
      <c r="B119" s="59"/>
      <c r="C119" s="57" t="s">
        <v>85</v>
      </c>
      <c r="D119" s="57"/>
      <c r="E119" s="57"/>
      <c r="F119" s="57"/>
      <c r="G119" s="57"/>
      <c r="H119" s="57"/>
      <c r="I119" s="57"/>
      <c r="J119" s="57"/>
      <c r="K119" s="57"/>
      <c r="L119" s="57"/>
      <c r="M119" s="92"/>
    </row>
    <row r="120" spans="2:14" x14ac:dyDescent="0.15">
      <c r="B120" s="59"/>
      <c r="C120" s="57" t="s">
        <v>92</v>
      </c>
      <c r="D120" s="57"/>
      <c r="E120" s="57"/>
      <c r="F120" s="57"/>
      <c r="G120" s="57"/>
      <c r="H120" s="57"/>
      <c r="I120" s="57"/>
      <c r="J120" s="57"/>
      <c r="K120" s="57"/>
      <c r="L120" s="57"/>
      <c r="M120" s="92"/>
    </row>
    <row r="121" spans="2:14" x14ac:dyDescent="0.15">
      <c r="B121" s="59"/>
      <c r="C121" s="57" t="s">
        <v>93</v>
      </c>
      <c r="D121" s="57"/>
      <c r="E121" s="57"/>
      <c r="F121" s="57"/>
      <c r="G121" s="57"/>
      <c r="H121" s="57"/>
      <c r="I121" s="57"/>
      <c r="J121" s="57"/>
      <c r="K121" s="57"/>
      <c r="L121" s="57"/>
      <c r="M121" s="92"/>
    </row>
    <row r="122" spans="2:14" x14ac:dyDescent="0.15">
      <c r="B122" s="59"/>
      <c r="C122" s="57" t="s">
        <v>102</v>
      </c>
      <c r="D122" s="57"/>
      <c r="E122" s="57"/>
      <c r="F122" s="57"/>
      <c r="G122" s="57"/>
      <c r="H122" s="57"/>
      <c r="I122" s="57"/>
      <c r="J122" s="57"/>
      <c r="K122" s="57"/>
      <c r="L122" s="57"/>
      <c r="M122" s="92"/>
    </row>
    <row r="123" spans="2:14" ht="14.1" customHeight="1" x14ac:dyDescent="0.15">
      <c r="B123" s="59"/>
      <c r="C123" s="57" t="s">
        <v>95</v>
      </c>
      <c r="D123" s="57"/>
      <c r="E123" s="57"/>
      <c r="F123" s="57"/>
      <c r="G123" s="57"/>
      <c r="H123" s="57"/>
      <c r="I123" s="57"/>
      <c r="J123" s="57"/>
      <c r="K123" s="57"/>
      <c r="L123" s="57"/>
      <c r="M123" s="59"/>
      <c r="N123" s="97"/>
    </row>
    <row r="124" spans="2:14" ht="14.1" customHeight="1" x14ac:dyDescent="0.15">
      <c r="B124" s="59"/>
      <c r="C124" s="57" t="s">
        <v>115</v>
      </c>
      <c r="D124" s="57"/>
      <c r="E124" s="57"/>
      <c r="F124" s="57"/>
      <c r="G124" s="57"/>
      <c r="H124" s="57"/>
      <c r="I124" s="57"/>
      <c r="J124" s="57"/>
      <c r="K124" s="57"/>
      <c r="L124" s="57"/>
      <c r="M124" s="59"/>
      <c r="N124" s="57"/>
    </row>
    <row r="125" spans="2:14" x14ac:dyDescent="0.15">
      <c r="B125" s="59"/>
      <c r="C125" s="57" t="s">
        <v>103</v>
      </c>
      <c r="D125" s="57"/>
      <c r="E125" s="57"/>
      <c r="F125" s="57"/>
      <c r="G125" s="57"/>
      <c r="H125" s="57"/>
      <c r="I125" s="57"/>
      <c r="J125" s="57"/>
      <c r="K125" s="57"/>
      <c r="L125" s="57"/>
      <c r="M125" s="92"/>
    </row>
    <row r="126" spans="2:14" x14ac:dyDescent="0.15">
      <c r="B126" s="59"/>
      <c r="C126" s="57" t="s">
        <v>66</v>
      </c>
      <c r="D126" s="57"/>
      <c r="E126" s="57"/>
      <c r="F126" s="57"/>
      <c r="G126" s="57"/>
      <c r="H126" s="57"/>
      <c r="I126" s="57"/>
      <c r="J126" s="57"/>
      <c r="K126" s="57"/>
      <c r="L126" s="57"/>
      <c r="M126" s="92"/>
    </row>
    <row r="127" spans="2:14" x14ac:dyDescent="0.15">
      <c r="B127" s="92"/>
      <c r="C127" s="57" t="s">
        <v>53</v>
      </c>
      <c r="M127" s="92"/>
    </row>
    <row r="128" spans="2:14" x14ac:dyDescent="0.15">
      <c r="B128" s="92"/>
      <c r="C128" s="57" t="s">
        <v>104</v>
      </c>
      <c r="M128" s="92"/>
      <c r="N128" s="93"/>
    </row>
    <row r="129" spans="2:13" x14ac:dyDescent="0.15">
      <c r="B129" s="92"/>
      <c r="C129" s="57" t="s">
        <v>112</v>
      </c>
      <c r="M129" s="92"/>
    </row>
    <row r="130" spans="2:13" ht="14.25" thickBot="1" x14ac:dyDescent="0.2">
      <c r="B130" s="94"/>
      <c r="C130" s="77" t="s">
        <v>105</v>
      </c>
      <c r="D130" s="95"/>
      <c r="E130" s="95"/>
      <c r="F130" s="95"/>
      <c r="G130" s="95"/>
      <c r="H130" s="95"/>
      <c r="I130" s="95"/>
      <c r="J130" s="95"/>
      <c r="K130" s="95"/>
      <c r="L130" s="96"/>
    </row>
  </sheetData>
  <mergeCells count="27">
    <mergeCell ref="G100:H100"/>
    <mergeCell ref="G89:H89"/>
    <mergeCell ref="G90:H90"/>
    <mergeCell ref="G91:H91"/>
    <mergeCell ref="G104:H104"/>
    <mergeCell ref="B105:D105"/>
    <mergeCell ref="G93:H93"/>
    <mergeCell ref="G94:H94"/>
    <mergeCell ref="B95:D95"/>
    <mergeCell ref="G95:H95"/>
    <mergeCell ref="G97:H97"/>
    <mergeCell ref="G92:H92"/>
    <mergeCell ref="G10:H10"/>
    <mergeCell ref="C76:D76"/>
    <mergeCell ref="D83:G83"/>
    <mergeCell ref="D84:G84"/>
    <mergeCell ref="B85:I85"/>
    <mergeCell ref="B86:D86"/>
    <mergeCell ref="G86:H86"/>
    <mergeCell ref="G87:H87"/>
    <mergeCell ref="G88:H88"/>
    <mergeCell ref="D9:F9"/>
    <mergeCell ref="D4:G4"/>
    <mergeCell ref="D5:G5"/>
    <mergeCell ref="D6:G6"/>
    <mergeCell ref="D7:F7"/>
    <mergeCell ref="D8:F8"/>
  </mergeCells>
  <phoneticPr fontId="23"/>
  <conditionalFormatting sqref="M11:M78">
    <cfRule type="expression" dxfId="13"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7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FF42-7284-4C0B-BB96-9B6281B7CB4C}">
  <sheetPr>
    <tabColor rgb="FFC00000"/>
  </sheetPr>
  <dimension ref="B1:Y127"/>
  <sheetViews>
    <sheetView view="pageBreakPreview" zoomScale="75" zoomScaleNormal="75" zoomScaleSheetLayoutView="75" workbookViewId="0">
      <selection activeCell="V22" sqref="V2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278</v>
      </c>
      <c r="L5" s="85" t="str">
        <f>K5</f>
        <v>2024.9.25</v>
      </c>
    </row>
    <row r="6" spans="2:19" ht="18" customHeight="1" x14ac:dyDescent="0.15">
      <c r="B6" s="4"/>
      <c r="C6" s="37"/>
      <c r="D6" s="116" t="s">
        <v>2</v>
      </c>
      <c r="E6" s="116"/>
      <c r="F6" s="116"/>
      <c r="G6" s="116"/>
      <c r="H6" s="37"/>
      <c r="I6" s="37"/>
      <c r="J6" s="5"/>
      <c r="K6" s="98">
        <v>0.40277777777777779</v>
      </c>
      <c r="L6" s="99">
        <v>0.42152777777777778</v>
      </c>
    </row>
    <row r="7" spans="2:19" ht="18" customHeight="1" x14ac:dyDescent="0.15">
      <c r="B7" s="4"/>
      <c r="C7" s="37"/>
      <c r="D7" s="116" t="s">
        <v>3</v>
      </c>
      <c r="E7" s="124"/>
      <c r="F7" s="124"/>
      <c r="G7" s="25" t="s">
        <v>4</v>
      </c>
      <c r="H7" s="37"/>
      <c r="I7" s="37"/>
      <c r="J7" s="5"/>
      <c r="K7" s="100">
        <v>1.95</v>
      </c>
      <c r="L7" s="101">
        <v>1.4</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t="s">
        <v>277</v>
      </c>
      <c r="L11" s="62" t="s">
        <v>276</v>
      </c>
      <c r="N11" t="s">
        <v>13</v>
      </c>
      <c r="O11" t="e">
        <f>IF(#REF!="",0,VALUE(MID(#REF!,2,LEN(#REF!)-2)))</f>
        <v>#REF!</v>
      </c>
      <c r="P11">
        <f>IF(L11="",0,VALUE(MID(L11,2,LEN(L11)-2)))</f>
        <v>170</v>
      </c>
      <c r="Q11" t="e">
        <f>IF(#REF!="",0,VALUE(MID(#REF!,2,LEN(#REF!)-2)))</f>
        <v>#REF!</v>
      </c>
      <c r="R11">
        <f>IF(K11="＋",0,IF(K11="(＋)",0,ABS(K11)))</f>
        <v>40</v>
      </c>
      <c r="S11">
        <f>IF(L11="＋",0,IF(L11="(＋)",0,ABS(L11)))</f>
        <v>170</v>
      </c>
    </row>
    <row r="12" spans="2:19" ht="14.25" customHeight="1" x14ac:dyDescent="0.15">
      <c r="B12" s="30">
        <f>B11+1</f>
        <v>2</v>
      </c>
      <c r="C12" s="33"/>
      <c r="D12" s="34"/>
      <c r="E12" s="37"/>
      <c r="F12" s="37" t="s">
        <v>222</v>
      </c>
      <c r="G12" s="37"/>
      <c r="H12" s="37"/>
      <c r="I12" s="37"/>
      <c r="J12" s="37"/>
      <c r="K12" s="62" t="s">
        <v>249</v>
      </c>
      <c r="L12" s="62" t="s">
        <v>223</v>
      </c>
      <c r="R12">
        <f>IF(K12="＋",0,IF(K12="(＋)",0,ABS(K12)))</f>
        <v>65</v>
      </c>
      <c r="S12">
        <f>IF(L12="＋",0,IF(L12="(＋)",0,ABS(L12)))</f>
        <v>50</v>
      </c>
    </row>
    <row r="13" spans="2:19" ht="14.25" customHeight="1" x14ac:dyDescent="0.15">
      <c r="B13" s="30">
        <f>B12+1</f>
        <v>3</v>
      </c>
      <c r="C13" s="33"/>
      <c r="D13" s="34"/>
      <c r="E13" s="37"/>
      <c r="F13" s="37" t="s">
        <v>208</v>
      </c>
      <c r="G13" s="37"/>
      <c r="H13" s="37"/>
      <c r="I13" s="37"/>
      <c r="J13" s="37"/>
      <c r="K13" s="62" t="s">
        <v>121</v>
      </c>
      <c r="L13" s="62" t="s">
        <v>249</v>
      </c>
      <c r="N13" s="60" t="s">
        <v>14</v>
      </c>
      <c r="O13" t="str">
        <f>K13</f>
        <v>(60)</v>
      </c>
      <c r="P13" t="str">
        <f>L13</f>
        <v>(65)</v>
      </c>
      <c r="Q13" t="e">
        <f>#REF!</f>
        <v>#REF!</v>
      </c>
      <c r="R13">
        <f>IF(K13="＋",0,IF(K13="(＋)",0,ABS(K13)))</f>
        <v>60</v>
      </c>
      <c r="S13">
        <f>IF(L13="＋",0,IF(L13="(＋)",0,ABS(L13)))</f>
        <v>65</v>
      </c>
    </row>
    <row r="14" spans="2:19" ht="14.25" customHeight="1" x14ac:dyDescent="0.15">
      <c r="B14" s="30">
        <f>B13+1</f>
        <v>4</v>
      </c>
      <c r="C14" s="33"/>
      <c r="D14" s="34"/>
      <c r="E14" s="37"/>
      <c r="F14" s="37" t="s">
        <v>160</v>
      </c>
      <c r="G14" s="37"/>
      <c r="H14" s="37"/>
      <c r="I14" s="37"/>
      <c r="J14" s="37"/>
      <c r="K14" s="62" t="s">
        <v>275</v>
      </c>
      <c r="L14" s="62" t="s">
        <v>274</v>
      </c>
      <c r="N14" t="s">
        <v>13</v>
      </c>
      <c r="O14" t="e">
        <f>IF(K14="",0,VALUE(MID(K14,2,LEN(K14)-2)))</f>
        <v>#VALUE!</v>
      </c>
      <c r="P14">
        <f>IF(L14="",0,VALUE(MID(L14,2,LEN(L14)-2)))</f>
        <v>3</v>
      </c>
      <c r="Q14" t="e">
        <f>IF(#REF!="",0,VALUE(MID(#REF!,2,LEN(#REF!)-2)))</f>
        <v>#REF!</v>
      </c>
      <c r="R14">
        <f>IF(K14="＋",0,IF(K14="(＋)",0,ABS(K14)))</f>
        <v>54</v>
      </c>
      <c r="S14">
        <f>IF(L14="＋",0,IF(L14="(＋)",0,ABS(L14)))</f>
        <v>435</v>
      </c>
    </row>
    <row r="15" spans="2:19" ht="14.25" customHeight="1" x14ac:dyDescent="0.15">
      <c r="B15" s="30">
        <f>B14+1</f>
        <v>5</v>
      </c>
      <c r="C15" s="33"/>
      <c r="D15" s="34"/>
      <c r="E15" s="37"/>
      <c r="F15" s="37" t="s">
        <v>263</v>
      </c>
      <c r="G15" s="37"/>
      <c r="H15" s="37"/>
      <c r="I15" s="37"/>
      <c r="J15" s="37"/>
      <c r="K15" s="62"/>
      <c r="L15" s="62" t="s">
        <v>273</v>
      </c>
      <c r="N15" t="s">
        <v>13</v>
      </c>
      <c r="O15">
        <f>IF(K15="",0,VALUE(MID(K15,2,LEN(K15)-2)))</f>
        <v>0</v>
      </c>
      <c r="P15" t="e">
        <f>IF(L15="",0,VALUE(MID(L15,2,LEN(L15)-2)))</f>
        <v>#VALUE!</v>
      </c>
      <c r="Q15" t="e">
        <f>IF(#REF!="",0,VALUE(MID(#REF!,2,LEN(#REF!)-2)))</f>
        <v>#REF!</v>
      </c>
      <c r="R15">
        <f>IF(K15="＋",0,IF(K15="(＋)",0,ABS(K15)))</f>
        <v>0</v>
      </c>
      <c r="S15">
        <f>IF(L15="＋",0,IF(L15="(＋)",0,ABS(L15)))</f>
        <v>74</v>
      </c>
    </row>
    <row r="16" spans="2:19" ht="14.25" customHeight="1" x14ac:dyDescent="0.15">
      <c r="B16" s="30">
        <f>B15+1</f>
        <v>6</v>
      </c>
      <c r="C16" s="33"/>
      <c r="D16" s="34"/>
      <c r="E16" s="37"/>
      <c r="F16" s="37" t="s">
        <v>261</v>
      </c>
      <c r="G16" s="37"/>
      <c r="H16" s="37"/>
      <c r="I16" s="37"/>
      <c r="J16" s="37"/>
      <c r="K16" s="62" t="s">
        <v>173</v>
      </c>
      <c r="L16" s="62"/>
      <c r="N16" s="60" t="s">
        <v>14</v>
      </c>
      <c r="O16" t="str">
        <f>K16</f>
        <v>(＋)</v>
      </c>
      <c r="P16">
        <f>L16</f>
        <v>0</v>
      </c>
      <c r="Q16" t="e">
        <f>#REF!</f>
        <v>#REF!</v>
      </c>
      <c r="R16">
        <f>IF(K16="＋",0,IF(K16="(＋)",0,ABS(K16)))</f>
        <v>0</v>
      </c>
      <c r="S16">
        <f>IF(L16="＋",0,IF(L16="(＋)",0,ABS(L16)))</f>
        <v>0</v>
      </c>
    </row>
    <row r="17" spans="2:19" ht="14.25" customHeight="1" x14ac:dyDescent="0.15">
      <c r="B17" s="30">
        <f>B16+1</f>
        <v>7</v>
      </c>
      <c r="C17" s="33"/>
      <c r="D17" s="34"/>
      <c r="E17" s="37"/>
      <c r="F17" s="37" t="s">
        <v>124</v>
      </c>
      <c r="G17" s="37"/>
      <c r="H17" s="37"/>
      <c r="I17" s="37"/>
      <c r="J17" s="37"/>
      <c r="K17" s="62" t="s">
        <v>132</v>
      </c>
      <c r="L17" s="62" t="s">
        <v>199</v>
      </c>
      <c r="N17" s="60" t="s">
        <v>14</v>
      </c>
      <c r="O17" t="str">
        <f>K17</f>
        <v>(10)</v>
      </c>
      <c r="P17" t="str">
        <f>L17</f>
        <v>(15)</v>
      </c>
      <c r="Q17" t="e">
        <f>#REF!</f>
        <v>#REF!</v>
      </c>
      <c r="R17">
        <f>IF(K17="＋",0,IF(K17="(＋)",0,ABS(K17)))</f>
        <v>10</v>
      </c>
      <c r="S17">
        <f>IF(L17="＋",0,IF(L17="(＋)",0,ABS(L17)))</f>
        <v>15</v>
      </c>
    </row>
    <row r="18" spans="2:19" ht="14.25" customHeight="1" x14ac:dyDescent="0.15">
      <c r="B18" s="30">
        <f>B17+1</f>
        <v>8</v>
      </c>
      <c r="C18" s="33"/>
      <c r="D18" s="34"/>
      <c r="E18" s="37"/>
      <c r="F18" s="37" t="s">
        <v>89</v>
      </c>
      <c r="G18" s="37"/>
      <c r="H18" s="37"/>
      <c r="I18" s="37"/>
      <c r="J18" s="37"/>
      <c r="K18" s="62" t="s">
        <v>221</v>
      </c>
      <c r="L18" s="62" t="s">
        <v>272</v>
      </c>
      <c r="N18" t="s">
        <v>13</v>
      </c>
      <c r="O18">
        <f>IF(K18="",0,VALUE(MID(K18,2,LEN(K18)-2)))</f>
        <v>70</v>
      </c>
      <c r="P18">
        <f>IF(L18="",0,VALUE(MID(L18,2,LEN(L18)-2)))</f>
        <v>105</v>
      </c>
      <c r="Q18" t="e">
        <f>IF(#REF!="",0,VALUE(MID(#REF!,2,LEN(#REF!)-2)))</f>
        <v>#REF!</v>
      </c>
      <c r="R18">
        <f>IF(K18="＋",0,IF(K18="(＋)",0,ABS(K18)))</f>
        <v>70</v>
      </c>
      <c r="S18">
        <f>IF(L18="＋",0,IF(L18="(＋)",0,ABS(L18)))</f>
        <v>105</v>
      </c>
    </row>
    <row r="19" spans="2:19" ht="14.25" customHeight="1" x14ac:dyDescent="0.15">
      <c r="B19" s="30">
        <f>B18+1</f>
        <v>9</v>
      </c>
      <c r="C19" s="33"/>
      <c r="D19" s="34"/>
      <c r="E19" s="37"/>
      <c r="F19" s="37" t="s">
        <v>131</v>
      </c>
      <c r="G19" s="37"/>
      <c r="H19" s="37"/>
      <c r="I19" s="37"/>
      <c r="J19" s="37"/>
      <c r="K19" s="62" t="s">
        <v>271</v>
      </c>
      <c r="L19" s="62" t="s">
        <v>270</v>
      </c>
      <c r="N19" t="s">
        <v>13</v>
      </c>
      <c r="O19" t="e">
        <f>IF(#REF!="",0,VALUE(MID(#REF!,2,LEN(#REF!)-2)))</f>
        <v>#REF!</v>
      </c>
      <c r="P19">
        <f>IF(L19="",0,VALUE(MID(L19,2,LEN(L19)-2)))</f>
        <v>1000</v>
      </c>
      <c r="Q19" t="e">
        <f>IF(#REF!="",0,VALUE(MID(#REF!,2,LEN(#REF!)-2)))</f>
        <v>#REF!</v>
      </c>
      <c r="R19">
        <f>IF(K19="＋",0,IF(K19="(＋)",0,ABS(K19)))</f>
        <v>140</v>
      </c>
      <c r="S19">
        <f>IF(L19="＋",0,IF(L19="(＋)",0,ABS(L19)))</f>
        <v>1000</v>
      </c>
    </row>
    <row r="20" spans="2:19" ht="14.25" customHeight="1" x14ac:dyDescent="0.15">
      <c r="B20" s="30">
        <f>B19+1</f>
        <v>10</v>
      </c>
      <c r="C20" s="32" t="s">
        <v>21</v>
      </c>
      <c r="D20" s="32" t="s">
        <v>22</v>
      </c>
      <c r="E20" s="37"/>
      <c r="F20" s="37" t="s">
        <v>88</v>
      </c>
      <c r="G20" s="37"/>
      <c r="H20" s="37"/>
      <c r="I20" s="37"/>
      <c r="J20" s="37"/>
      <c r="K20" s="64">
        <v>1500</v>
      </c>
      <c r="L20" s="64">
        <v>475</v>
      </c>
      <c r="S20">
        <f>COUNTA(L11:L19)</f>
        <v>8</v>
      </c>
    </row>
    <row r="21" spans="2:19" ht="14.25" customHeight="1" x14ac:dyDescent="0.15">
      <c r="B21" s="30">
        <f>B20+1</f>
        <v>11</v>
      </c>
      <c r="C21" s="32" t="s">
        <v>158</v>
      </c>
      <c r="D21" s="32" t="s">
        <v>23</v>
      </c>
      <c r="E21" s="37"/>
      <c r="F21" s="37" t="s">
        <v>157</v>
      </c>
      <c r="G21" s="37"/>
      <c r="H21" s="37"/>
      <c r="I21" s="37"/>
      <c r="J21" s="37"/>
      <c r="K21" s="64">
        <v>20</v>
      </c>
      <c r="L21" s="64">
        <v>190</v>
      </c>
    </row>
    <row r="22" spans="2:19" ht="14.25" customHeight="1" x14ac:dyDescent="0.15">
      <c r="B22" s="30">
        <f>B21+1</f>
        <v>12</v>
      </c>
      <c r="C22" s="32" t="s">
        <v>61</v>
      </c>
      <c r="D22" s="32" t="s">
        <v>16</v>
      </c>
      <c r="E22" s="37"/>
      <c r="F22" s="37" t="s">
        <v>155</v>
      </c>
      <c r="G22" s="37"/>
      <c r="H22" s="37"/>
      <c r="I22" s="37"/>
      <c r="J22" s="37"/>
      <c r="K22" s="64" t="s">
        <v>119</v>
      </c>
      <c r="L22" s="64"/>
    </row>
    <row r="23" spans="2:19" ht="14.25" customHeight="1" x14ac:dyDescent="0.15">
      <c r="B23" s="30">
        <f>B22+1</f>
        <v>13</v>
      </c>
      <c r="C23" s="34"/>
      <c r="D23" s="34"/>
      <c r="E23" s="37"/>
      <c r="F23" s="37" t="s">
        <v>78</v>
      </c>
      <c r="G23" s="37"/>
      <c r="H23" s="37"/>
      <c r="I23" s="37"/>
      <c r="J23" s="37"/>
      <c r="K23" s="64"/>
      <c r="L23" s="64">
        <v>10</v>
      </c>
    </row>
    <row r="24" spans="2:19" ht="14.25" customHeight="1" x14ac:dyDescent="0.15">
      <c r="B24" s="30">
        <f>B23+1</f>
        <v>14</v>
      </c>
      <c r="C24" s="34"/>
      <c r="D24" s="34"/>
      <c r="E24" s="37"/>
      <c r="F24" s="37" t="s">
        <v>154</v>
      </c>
      <c r="G24" s="37"/>
      <c r="H24" s="37"/>
      <c r="I24" s="37"/>
      <c r="J24" s="37"/>
      <c r="K24" s="64">
        <v>40</v>
      </c>
      <c r="L24" s="64">
        <v>145</v>
      </c>
    </row>
    <row r="25" spans="2:19" ht="14.25" customHeight="1" x14ac:dyDescent="0.15">
      <c r="B25" s="30">
        <f>B24+1</f>
        <v>15</v>
      </c>
      <c r="C25" s="34"/>
      <c r="D25" s="34"/>
      <c r="E25" s="37"/>
      <c r="F25" s="37" t="s">
        <v>17</v>
      </c>
      <c r="G25" s="37"/>
      <c r="H25" s="37"/>
      <c r="I25" s="37"/>
      <c r="J25" s="37"/>
      <c r="K25" s="64">
        <v>50</v>
      </c>
      <c r="L25" s="64">
        <v>850</v>
      </c>
    </row>
    <row r="26" spans="2:19" ht="14.25" customHeight="1" x14ac:dyDescent="0.15">
      <c r="B26" s="30">
        <f>B25+1</f>
        <v>16</v>
      </c>
      <c r="C26" s="34"/>
      <c r="D26" s="34"/>
      <c r="E26" s="37"/>
      <c r="F26" s="37" t="s">
        <v>80</v>
      </c>
      <c r="G26" s="37"/>
      <c r="H26" s="37"/>
      <c r="I26" s="37"/>
      <c r="J26" s="37"/>
      <c r="K26" s="64" t="s">
        <v>119</v>
      </c>
      <c r="L26" s="64">
        <v>340</v>
      </c>
    </row>
    <row r="27" spans="2:19" ht="14.25" customHeight="1" x14ac:dyDescent="0.15">
      <c r="B27" s="30">
        <f>B26+1</f>
        <v>17</v>
      </c>
      <c r="C27" s="34"/>
      <c r="D27" s="34"/>
      <c r="E27" s="37"/>
      <c r="F27" s="37" t="s">
        <v>86</v>
      </c>
      <c r="G27" s="37"/>
      <c r="H27" s="37"/>
      <c r="I27" s="37"/>
      <c r="J27" s="37"/>
      <c r="K27" s="64">
        <v>200</v>
      </c>
      <c r="L27" s="64">
        <v>950</v>
      </c>
    </row>
    <row r="28" spans="2:19" ht="14.25" customHeight="1" x14ac:dyDescent="0.15">
      <c r="B28" s="30">
        <f>B27+1</f>
        <v>18</v>
      </c>
      <c r="C28" s="34"/>
      <c r="D28" s="34"/>
      <c r="E28" s="37"/>
      <c r="F28" s="37" t="s">
        <v>269</v>
      </c>
      <c r="G28" s="37"/>
      <c r="H28" s="37"/>
      <c r="I28" s="37"/>
      <c r="J28" s="37"/>
      <c r="K28" s="64" t="s">
        <v>119</v>
      </c>
      <c r="L28" s="64"/>
    </row>
    <row r="29" spans="2:19" ht="14.25" customHeight="1" x14ac:dyDescent="0.15">
      <c r="B29" s="30">
        <f>B28+1</f>
        <v>19</v>
      </c>
      <c r="C29" s="34"/>
      <c r="D29" s="34"/>
      <c r="E29" s="37"/>
      <c r="F29" s="37" t="s">
        <v>62</v>
      </c>
      <c r="G29" s="37"/>
      <c r="H29" s="37"/>
      <c r="I29" s="37"/>
      <c r="J29" s="37"/>
      <c r="K29" s="64">
        <v>5250</v>
      </c>
      <c r="L29" s="64">
        <v>5050</v>
      </c>
    </row>
    <row r="30" spans="2:19" ht="14.25" customHeight="1" x14ac:dyDescent="0.15">
      <c r="B30" s="30">
        <f>B29+1</f>
        <v>20</v>
      </c>
      <c r="C30" s="34"/>
      <c r="D30" s="34"/>
      <c r="E30" s="37"/>
      <c r="F30" s="37" t="s">
        <v>231</v>
      </c>
      <c r="G30" s="37"/>
      <c r="H30" s="37"/>
      <c r="I30" s="37"/>
      <c r="J30" s="37"/>
      <c r="K30" s="64"/>
      <c r="L30" s="64">
        <v>1</v>
      </c>
    </row>
    <row r="31" spans="2:19" ht="14.25" customHeight="1" x14ac:dyDescent="0.15">
      <c r="B31" s="30">
        <f>B30+1</f>
        <v>21</v>
      </c>
      <c r="C31" s="34"/>
      <c r="D31" s="34"/>
      <c r="E31" s="37"/>
      <c r="F31" s="37" t="s">
        <v>90</v>
      </c>
      <c r="G31" s="37"/>
      <c r="H31" s="37"/>
      <c r="I31" s="37"/>
      <c r="J31" s="37"/>
      <c r="K31" s="64">
        <v>15</v>
      </c>
      <c r="L31" s="64"/>
    </row>
    <row r="32" spans="2:19" ht="14.25" customHeight="1" x14ac:dyDescent="0.15">
      <c r="B32" s="30">
        <f>B31+1</f>
        <v>22</v>
      </c>
      <c r="C32" s="34"/>
      <c r="D32" s="34"/>
      <c r="E32" s="37"/>
      <c r="F32" s="37" t="s">
        <v>18</v>
      </c>
      <c r="G32" s="37"/>
      <c r="H32" s="37"/>
      <c r="I32" s="37"/>
      <c r="J32" s="37"/>
      <c r="K32" s="64">
        <v>5150</v>
      </c>
      <c r="L32" s="64">
        <v>3300</v>
      </c>
    </row>
    <row r="33" spans="2:25" ht="14.25" customHeight="1" x14ac:dyDescent="0.15">
      <c r="B33" s="30">
        <f>B32+1</f>
        <v>23</v>
      </c>
      <c r="C33" s="34"/>
      <c r="D33" s="34"/>
      <c r="E33" s="37"/>
      <c r="F33" s="37" t="s">
        <v>19</v>
      </c>
      <c r="G33" s="37"/>
      <c r="H33" s="37"/>
      <c r="I33" s="37"/>
      <c r="J33" s="37"/>
      <c r="K33" s="64">
        <v>2650</v>
      </c>
      <c r="L33" s="64">
        <v>1900</v>
      </c>
    </row>
    <row r="34" spans="2:25" ht="14.25" customHeight="1" x14ac:dyDescent="0.15">
      <c r="B34" s="30">
        <f>B33+1</f>
        <v>24</v>
      </c>
      <c r="C34" s="34"/>
      <c r="D34" s="34"/>
      <c r="E34" s="37"/>
      <c r="F34" s="37" t="s">
        <v>20</v>
      </c>
      <c r="G34" s="37"/>
      <c r="H34" s="37"/>
      <c r="I34" s="37"/>
      <c r="J34" s="37"/>
      <c r="K34" s="64" t="s">
        <v>119</v>
      </c>
      <c r="L34" s="64">
        <v>5</v>
      </c>
    </row>
    <row r="35" spans="2:25" ht="14.25" customHeight="1" x14ac:dyDescent="0.15">
      <c r="B35" s="30">
        <f>B34+1</f>
        <v>25</v>
      </c>
      <c r="C35" s="32" t="s">
        <v>134</v>
      </c>
      <c r="D35" s="32" t="s">
        <v>63</v>
      </c>
      <c r="E35" s="37"/>
      <c r="F35" s="37" t="s">
        <v>135</v>
      </c>
      <c r="G35" s="37"/>
      <c r="H35" s="37"/>
      <c r="I35" s="37"/>
      <c r="J35" s="37"/>
      <c r="K35" s="64">
        <v>5</v>
      </c>
      <c r="L35" s="64"/>
    </row>
    <row r="36" spans="2:25" ht="14.25" customHeight="1" x14ac:dyDescent="0.15">
      <c r="B36" s="30">
        <f>B35+1</f>
        <v>26</v>
      </c>
      <c r="C36" s="34"/>
      <c r="D36" s="34"/>
      <c r="E36" s="37"/>
      <c r="F36" t="s">
        <v>268</v>
      </c>
      <c r="G36" s="37"/>
      <c r="H36" s="37"/>
      <c r="I36" s="37"/>
      <c r="J36" s="37"/>
      <c r="K36" s="64" t="s">
        <v>119</v>
      </c>
      <c r="L36" s="64"/>
    </row>
    <row r="37" spans="2:25" ht="14.25" customHeight="1" x14ac:dyDescent="0.15">
      <c r="B37" s="30">
        <f>B36+1</f>
        <v>27</v>
      </c>
      <c r="C37" s="32" t="s">
        <v>64</v>
      </c>
      <c r="D37" s="32" t="s">
        <v>24</v>
      </c>
      <c r="E37" s="37"/>
      <c r="F37" s="37" t="s">
        <v>126</v>
      </c>
      <c r="G37" s="37"/>
      <c r="H37" s="37"/>
      <c r="I37" s="37"/>
      <c r="J37" s="37"/>
      <c r="K37" s="64" t="s">
        <v>119</v>
      </c>
      <c r="L37" s="64" t="s">
        <v>119</v>
      </c>
    </row>
    <row r="38" spans="2:25" ht="14.25" customHeight="1" x14ac:dyDescent="0.15">
      <c r="B38" s="30">
        <f>B37+1</f>
        <v>28</v>
      </c>
      <c r="C38" s="34"/>
      <c r="D38" s="34"/>
      <c r="E38" s="37"/>
      <c r="F38" s="37" t="s">
        <v>111</v>
      </c>
      <c r="G38" s="37"/>
      <c r="H38" s="37"/>
      <c r="I38" s="37"/>
      <c r="J38" s="37"/>
      <c r="K38" s="64">
        <v>100</v>
      </c>
      <c r="L38" s="64">
        <v>100</v>
      </c>
    </row>
    <row r="39" spans="2:25" ht="14.25" customHeight="1" x14ac:dyDescent="0.15">
      <c r="B39" s="30">
        <f>B38+1</f>
        <v>29</v>
      </c>
      <c r="C39" s="34"/>
      <c r="D39" s="34"/>
      <c r="E39" s="37"/>
      <c r="F39" s="37" t="s">
        <v>149</v>
      </c>
      <c r="G39" s="37"/>
      <c r="H39" s="37"/>
      <c r="I39" s="37"/>
      <c r="J39" s="37"/>
      <c r="K39" s="64"/>
      <c r="L39" s="64">
        <v>5</v>
      </c>
      <c r="R39">
        <f>COUNTA(K11:K39)</f>
        <v>25</v>
      </c>
      <c r="S39">
        <f>COUNTA(L11:L39)</f>
        <v>23</v>
      </c>
    </row>
    <row r="40" spans="2:25" ht="14.25" customHeight="1" x14ac:dyDescent="0.15">
      <c r="B40" s="30">
        <f>B39+1</f>
        <v>30</v>
      </c>
      <c r="C40" s="34"/>
      <c r="D40" s="34"/>
      <c r="E40" s="37"/>
      <c r="F40" s="37" t="s">
        <v>148</v>
      </c>
      <c r="G40" s="37"/>
      <c r="H40" s="37"/>
      <c r="I40" s="37"/>
      <c r="J40" s="37"/>
      <c r="K40" s="64"/>
      <c r="L40" s="64">
        <v>40</v>
      </c>
    </row>
    <row r="41" spans="2:25" ht="14.25" customHeight="1" x14ac:dyDescent="0.15">
      <c r="B41" s="30">
        <f>B40+1</f>
        <v>31</v>
      </c>
      <c r="C41" s="34"/>
      <c r="D41" s="34"/>
      <c r="E41" s="37"/>
      <c r="F41" s="37" t="s">
        <v>182</v>
      </c>
      <c r="G41" s="37"/>
      <c r="H41" s="37"/>
      <c r="I41" s="37"/>
      <c r="J41" s="37"/>
      <c r="K41" s="64" t="s">
        <v>119</v>
      </c>
      <c r="L41" s="64">
        <v>180</v>
      </c>
    </row>
    <row r="42" spans="2:25" ht="14.25" customHeight="1" x14ac:dyDescent="0.15">
      <c r="B42" s="30">
        <f>B41+1</f>
        <v>32</v>
      </c>
      <c r="C42" s="34"/>
      <c r="D42" s="34"/>
      <c r="E42" s="37"/>
      <c r="F42" s="37" t="s">
        <v>228</v>
      </c>
      <c r="G42" s="37"/>
      <c r="H42" s="37"/>
      <c r="I42" s="37"/>
      <c r="J42" s="37"/>
      <c r="K42" s="64" t="s">
        <v>119</v>
      </c>
      <c r="L42" s="64"/>
    </row>
    <row r="43" spans="2:25" ht="14.25" customHeight="1" x14ac:dyDescent="0.15">
      <c r="B43" s="30">
        <f>B42+1</f>
        <v>33</v>
      </c>
      <c r="C43" s="34"/>
      <c r="D43" s="34"/>
      <c r="E43" s="37"/>
      <c r="F43" s="37" t="s">
        <v>169</v>
      </c>
      <c r="G43" s="37"/>
      <c r="H43" s="37"/>
      <c r="I43" s="37"/>
      <c r="J43" s="37"/>
      <c r="K43" s="64" t="s">
        <v>119</v>
      </c>
      <c r="L43" s="64"/>
    </row>
    <row r="44" spans="2:25" ht="14.25" customHeight="1" x14ac:dyDescent="0.15">
      <c r="B44" s="30">
        <f>B43+1</f>
        <v>34</v>
      </c>
      <c r="C44" s="34"/>
      <c r="D44" s="34"/>
      <c r="E44" s="37"/>
      <c r="F44" s="37" t="s">
        <v>106</v>
      </c>
      <c r="G44" s="37"/>
      <c r="H44" s="37"/>
      <c r="I44" s="37"/>
      <c r="J44" s="37"/>
      <c r="K44" s="64">
        <v>20</v>
      </c>
      <c r="L44" s="64">
        <v>720</v>
      </c>
    </row>
    <row r="45" spans="2:25" ht="14.25" customHeight="1" x14ac:dyDescent="0.15">
      <c r="B45" s="30">
        <f>B44+1</f>
        <v>35</v>
      </c>
      <c r="C45" s="34"/>
      <c r="D45" s="34"/>
      <c r="E45" s="37"/>
      <c r="F45" s="37" t="s">
        <v>215</v>
      </c>
      <c r="G45" s="37"/>
      <c r="H45" s="37"/>
      <c r="I45" s="37"/>
      <c r="J45" s="37"/>
      <c r="K45" s="64"/>
      <c r="L45" s="64" t="s">
        <v>119</v>
      </c>
    </row>
    <row r="46" spans="2:25" ht="14.25" customHeight="1" x14ac:dyDescent="0.15">
      <c r="B46" s="30">
        <f>B45+1</f>
        <v>36</v>
      </c>
      <c r="C46" s="34"/>
      <c r="D46" s="34"/>
      <c r="E46" s="37"/>
      <c r="F46" s="37" t="s">
        <v>180</v>
      </c>
      <c r="G46" s="37"/>
      <c r="H46" s="37"/>
      <c r="I46" s="37"/>
      <c r="J46" s="37"/>
      <c r="K46" s="64">
        <v>15</v>
      </c>
      <c r="L46" s="64"/>
      <c r="N46" s="131"/>
      <c r="Y46" s="130"/>
    </row>
    <row r="47" spans="2:25" ht="14.25" customHeight="1" x14ac:dyDescent="0.15">
      <c r="B47" s="30">
        <f>B46+1</f>
        <v>37</v>
      </c>
      <c r="C47" s="34"/>
      <c r="D47" s="34"/>
      <c r="E47" s="37"/>
      <c r="F47" s="37" t="s">
        <v>87</v>
      </c>
      <c r="G47" s="37"/>
      <c r="H47" s="37"/>
      <c r="I47" s="37"/>
      <c r="J47" s="37"/>
      <c r="K47" s="64">
        <v>20</v>
      </c>
      <c r="L47" s="64">
        <v>60</v>
      </c>
    </row>
    <row r="48" spans="2:25" ht="14.25" customHeight="1" x14ac:dyDescent="0.15">
      <c r="B48" s="30">
        <f>B47+1</f>
        <v>38</v>
      </c>
      <c r="C48" s="34"/>
      <c r="D48" s="34"/>
      <c r="E48" s="37"/>
      <c r="F48" s="37" t="s">
        <v>213</v>
      </c>
      <c r="G48" s="37"/>
      <c r="H48" s="37"/>
      <c r="I48" s="37"/>
      <c r="J48" s="37"/>
      <c r="K48" s="64">
        <v>5</v>
      </c>
      <c r="L48" s="64"/>
    </row>
    <row r="49" spans="2:12" ht="14.25" customHeight="1" x14ac:dyDescent="0.15">
      <c r="B49" s="30">
        <f>B48+1</f>
        <v>39</v>
      </c>
      <c r="C49" s="34"/>
      <c r="D49" s="34"/>
      <c r="E49" s="37"/>
      <c r="F49" s="37" t="s">
        <v>191</v>
      </c>
      <c r="G49" s="37"/>
      <c r="H49" s="37"/>
      <c r="I49" s="37"/>
      <c r="J49" s="37"/>
      <c r="K49" s="64" t="s">
        <v>119</v>
      </c>
      <c r="L49" s="64"/>
    </row>
    <row r="50" spans="2:12" ht="14.25" customHeight="1" x14ac:dyDescent="0.15">
      <c r="B50" s="30">
        <f>B49+1</f>
        <v>40</v>
      </c>
      <c r="C50" s="34"/>
      <c r="D50" s="34"/>
      <c r="E50" s="37"/>
      <c r="F50" s="37" t="s">
        <v>145</v>
      </c>
      <c r="G50" s="37"/>
      <c r="H50" s="37"/>
      <c r="I50" s="37"/>
      <c r="J50" s="37"/>
      <c r="K50" s="64" t="s">
        <v>119</v>
      </c>
      <c r="L50" s="64">
        <v>16</v>
      </c>
    </row>
    <row r="51" spans="2:12" ht="14.25" customHeight="1" x14ac:dyDescent="0.15">
      <c r="B51" s="30">
        <f>B50+1</f>
        <v>41</v>
      </c>
      <c r="C51" s="34"/>
      <c r="D51" s="34"/>
      <c r="E51" s="37"/>
      <c r="F51" s="37" t="s">
        <v>166</v>
      </c>
      <c r="G51" s="37"/>
      <c r="H51" s="37"/>
      <c r="I51" s="37"/>
      <c r="J51" s="37"/>
      <c r="K51" s="64" t="s">
        <v>119</v>
      </c>
      <c r="L51" s="64">
        <v>24</v>
      </c>
    </row>
    <row r="52" spans="2:12" ht="14.25" customHeight="1" x14ac:dyDescent="0.15">
      <c r="B52" s="30">
        <f>B51+1</f>
        <v>42</v>
      </c>
      <c r="C52" s="34"/>
      <c r="D52" s="34"/>
      <c r="E52" s="37"/>
      <c r="F52" s="37" t="s">
        <v>204</v>
      </c>
      <c r="G52" s="37"/>
      <c r="H52" s="37"/>
      <c r="I52" s="37"/>
      <c r="J52" s="37"/>
      <c r="K52" s="64"/>
      <c r="L52" s="64" t="s">
        <v>119</v>
      </c>
    </row>
    <row r="53" spans="2:12" ht="14.25" customHeight="1" x14ac:dyDescent="0.15">
      <c r="B53" s="30">
        <f>B52+1</f>
        <v>43</v>
      </c>
      <c r="C53" s="34"/>
      <c r="D53" s="34"/>
      <c r="E53" s="37"/>
      <c r="F53" s="37" t="s">
        <v>67</v>
      </c>
      <c r="G53" s="37"/>
      <c r="H53" s="37"/>
      <c r="I53" s="37"/>
      <c r="J53" s="37"/>
      <c r="K53" s="64" t="s">
        <v>119</v>
      </c>
      <c r="L53" s="64">
        <v>20</v>
      </c>
    </row>
    <row r="54" spans="2:12" ht="14.25" customHeight="1" x14ac:dyDescent="0.15">
      <c r="B54" s="30">
        <f>B53+1</f>
        <v>44</v>
      </c>
      <c r="C54" s="34"/>
      <c r="D54" s="34"/>
      <c r="E54" s="37"/>
      <c r="F54" s="37" t="s">
        <v>144</v>
      </c>
      <c r="G54" s="37"/>
      <c r="H54" s="37"/>
      <c r="I54" s="37"/>
      <c r="J54" s="37"/>
      <c r="K54" s="64">
        <v>20</v>
      </c>
      <c r="L54" s="64">
        <v>40</v>
      </c>
    </row>
    <row r="55" spans="2:12" ht="14.25" customHeight="1" x14ac:dyDescent="0.15">
      <c r="B55" s="30">
        <f>B54+1</f>
        <v>45</v>
      </c>
      <c r="C55" s="34"/>
      <c r="D55" s="34"/>
      <c r="E55" s="37"/>
      <c r="F55" s="37" t="s">
        <v>177</v>
      </c>
      <c r="G55" s="37"/>
      <c r="H55" s="37"/>
      <c r="I55" s="37"/>
      <c r="J55" s="37"/>
      <c r="K55" s="64" t="s">
        <v>119</v>
      </c>
      <c r="L55" s="64" t="s">
        <v>119</v>
      </c>
    </row>
    <row r="56" spans="2:12" ht="14.25" customHeight="1" x14ac:dyDescent="0.15">
      <c r="B56" s="30">
        <f>B55+1</f>
        <v>46</v>
      </c>
      <c r="C56" s="34"/>
      <c r="D56" s="34"/>
      <c r="E56" s="37"/>
      <c r="F56" s="37" t="s">
        <v>107</v>
      </c>
      <c r="G56" s="37"/>
      <c r="H56" s="37"/>
      <c r="I56" s="37"/>
      <c r="J56" s="37"/>
      <c r="K56" s="64">
        <v>180</v>
      </c>
      <c r="L56" s="64">
        <v>3700</v>
      </c>
    </row>
    <row r="57" spans="2:12" ht="14.25" customHeight="1" x14ac:dyDescent="0.15">
      <c r="B57" s="30">
        <f>B56+1</f>
        <v>47</v>
      </c>
      <c r="C57" s="34"/>
      <c r="D57" s="34"/>
      <c r="E57" s="37"/>
      <c r="F57" s="37" t="s">
        <v>211</v>
      </c>
      <c r="G57" s="37"/>
      <c r="H57" s="37"/>
      <c r="I57" s="37"/>
      <c r="J57" s="37"/>
      <c r="K57" s="64">
        <v>5</v>
      </c>
      <c r="L57" s="64">
        <v>10</v>
      </c>
    </row>
    <row r="58" spans="2:12" ht="14.25" customHeight="1" x14ac:dyDescent="0.15">
      <c r="B58" s="30">
        <f>B57+1</f>
        <v>48</v>
      </c>
      <c r="C58" s="34"/>
      <c r="D58" s="34"/>
      <c r="E58" s="37"/>
      <c r="F58" s="37" t="s">
        <v>139</v>
      </c>
      <c r="G58" s="37"/>
      <c r="H58" s="37"/>
      <c r="I58" s="37"/>
      <c r="J58" s="37"/>
      <c r="K58" s="64" t="s">
        <v>119</v>
      </c>
      <c r="L58" s="64">
        <v>20</v>
      </c>
    </row>
    <row r="59" spans="2:12" ht="14.25" customHeight="1" x14ac:dyDescent="0.15">
      <c r="B59" s="30">
        <f>B58+1</f>
        <v>49</v>
      </c>
      <c r="C59" s="34"/>
      <c r="D59" s="34"/>
      <c r="E59" s="37"/>
      <c r="F59" s="37" t="s">
        <v>203</v>
      </c>
      <c r="G59" s="37"/>
      <c r="H59" s="37"/>
      <c r="I59" s="37"/>
      <c r="J59" s="37"/>
      <c r="K59" s="64"/>
      <c r="L59" s="64" t="s">
        <v>119</v>
      </c>
    </row>
    <row r="60" spans="2:12" ht="14.25" customHeight="1" x14ac:dyDescent="0.15">
      <c r="B60" s="30">
        <f>B59+1</f>
        <v>50</v>
      </c>
      <c r="C60" s="34"/>
      <c r="D60" s="34"/>
      <c r="E60" s="37"/>
      <c r="F60" s="37" t="s">
        <v>109</v>
      </c>
      <c r="G60" s="37"/>
      <c r="H60" s="37"/>
      <c r="I60" s="37"/>
      <c r="J60" s="37"/>
      <c r="K60" s="64"/>
      <c r="L60" s="64">
        <v>5</v>
      </c>
    </row>
    <row r="61" spans="2:12" ht="14.25" customHeight="1" x14ac:dyDescent="0.15">
      <c r="B61" s="30">
        <f>B60+1</f>
        <v>51</v>
      </c>
      <c r="C61" s="34"/>
      <c r="D61" s="34"/>
      <c r="E61" s="37"/>
      <c r="F61" s="37" t="s">
        <v>27</v>
      </c>
      <c r="G61" s="37"/>
      <c r="H61" s="37"/>
      <c r="I61" s="37"/>
      <c r="J61" s="37"/>
      <c r="K61" s="64">
        <v>105</v>
      </c>
      <c r="L61" s="64">
        <v>220</v>
      </c>
    </row>
    <row r="62" spans="2:12" ht="14.25" customHeight="1" x14ac:dyDescent="0.15">
      <c r="B62" s="30">
        <f>B61+1</f>
        <v>52</v>
      </c>
      <c r="C62" s="32" t="s">
        <v>28</v>
      </c>
      <c r="D62" s="32" t="s">
        <v>29</v>
      </c>
      <c r="E62" s="37"/>
      <c r="F62" s="37" t="s">
        <v>113</v>
      </c>
      <c r="G62" s="37"/>
      <c r="H62" s="37"/>
      <c r="I62" s="37"/>
      <c r="J62" s="37"/>
      <c r="K62" s="64" t="s">
        <v>119</v>
      </c>
      <c r="L62" s="64"/>
    </row>
    <row r="63" spans="2:12" ht="14.25" customHeight="1" x14ac:dyDescent="0.15">
      <c r="B63" s="30">
        <f>B62+1</f>
        <v>53</v>
      </c>
      <c r="C63" s="34"/>
      <c r="D63" s="34"/>
      <c r="E63" s="37"/>
      <c r="F63" s="37" t="s">
        <v>189</v>
      </c>
      <c r="G63" s="37"/>
      <c r="H63" s="37"/>
      <c r="I63" s="37"/>
      <c r="J63" s="37"/>
      <c r="K63" s="64"/>
      <c r="L63" s="64">
        <v>3</v>
      </c>
    </row>
    <row r="64" spans="2:12" ht="14.25" customHeight="1" x14ac:dyDescent="0.15">
      <c r="B64" s="30">
        <f>B63+1</f>
        <v>54</v>
      </c>
      <c r="C64" s="34"/>
      <c r="D64" s="34"/>
      <c r="E64" s="37"/>
      <c r="F64" s="37" t="s">
        <v>175</v>
      </c>
      <c r="G64" s="37"/>
      <c r="H64" s="37"/>
      <c r="I64" s="37"/>
      <c r="J64" s="37"/>
      <c r="K64" s="64">
        <v>1</v>
      </c>
      <c r="L64" s="64" t="s">
        <v>119</v>
      </c>
    </row>
    <row r="65" spans="2:19" ht="14.25" customHeight="1" x14ac:dyDescent="0.15">
      <c r="B65" s="30">
        <f>B64+1</f>
        <v>55</v>
      </c>
      <c r="C65" s="34"/>
      <c r="D65" s="34"/>
      <c r="E65" s="37"/>
      <c r="F65" s="37" t="s">
        <v>165</v>
      </c>
      <c r="G65" s="37"/>
      <c r="H65" s="37"/>
      <c r="I65" s="37"/>
      <c r="J65" s="37"/>
      <c r="K65" s="64">
        <v>1</v>
      </c>
      <c r="L65" s="64">
        <v>9</v>
      </c>
    </row>
    <row r="66" spans="2:19" ht="14.25" customHeight="1" x14ac:dyDescent="0.15">
      <c r="B66" s="30">
        <f>B65+1</f>
        <v>56</v>
      </c>
      <c r="C66" s="34"/>
      <c r="D66" s="34"/>
      <c r="E66" s="37"/>
      <c r="F66" s="37" t="s">
        <v>258</v>
      </c>
      <c r="G66" s="37"/>
      <c r="H66" s="37"/>
      <c r="I66" s="37"/>
      <c r="J66" s="37"/>
      <c r="K66" s="64" t="s">
        <v>119</v>
      </c>
      <c r="L66" s="64" t="s">
        <v>119</v>
      </c>
    </row>
    <row r="67" spans="2:19" ht="14.25" customHeight="1" x14ac:dyDescent="0.15">
      <c r="B67" s="30">
        <f>B66+1</f>
        <v>57</v>
      </c>
      <c r="C67" s="34"/>
      <c r="D67" s="34"/>
      <c r="E67" s="37"/>
      <c r="F67" s="37" t="s">
        <v>30</v>
      </c>
      <c r="G67" s="37"/>
      <c r="H67" s="37"/>
      <c r="I67" s="37"/>
      <c r="J67" s="37"/>
      <c r="K67" s="64"/>
      <c r="L67" s="64">
        <v>10</v>
      </c>
    </row>
    <row r="68" spans="2:19" ht="14.25" customHeight="1" x14ac:dyDescent="0.15">
      <c r="B68" s="30">
        <f>B67+1</f>
        <v>58</v>
      </c>
      <c r="C68" s="32" t="s">
        <v>31</v>
      </c>
      <c r="D68" s="32" t="s">
        <v>82</v>
      </c>
      <c r="E68" s="37"/>
      <c r="F68" s="37" t="s">
        <v>81</v>
      </c>
      <c r="G68" s="37"/>
      <c r="H68" s="37"/>
      <c r="I68" s="37"/>
      <c r="J68" s="37"/>
      <c r="K68" s="64"/>
      <c r="L68" s="64" t="s">
        <v>119</v>
      </c>
    </row>
    <row r="69" spans="2:19" ht="14.25" customHeight="1" x14ac:dyDescent="0.15">
      <c r="B69" s="30">
        <f>B68+1</f>
        <v>59</v>
      </c>
      <c r="C69" s="34"/>
      <c r="D69" s="32" t="s">
        <v>32</v>
      </c>
      <c r="E69" s="37"/>
      <c r="F69" s="37" t="s">
        <v>164</v>
      </c>
      <c r="G69" s="37"/>
      <c r="H69" s="37"/>
      <c r="I69" s="37"/>
      <c r="J69" s="37"/>
      <c r="K69" s="64">
        <v>1</v>
      </c>
      <c r="L69" s="64">
        <v>2</v>
      </c>
    </row>
    <row r="70" spans="2:19" ht="14.25" customHeight="1" x14ac:dyDescent="0.15">
      <c r="B70" s="30">
        <f>B69+1</f>
        <v>60</v>
      </c>
      <c r="C70" s="34"/>
      <c r="D70" s="35"/>
      <c r="E70" s="37"/>
      <c r="F70" s="37" t="s">
        <v>33</v>
      </c>
      <c r="G70" s="37"/>
      <c r="H70" s="37"/>
      <c r="I70" s="37"/>
      <c r="J70" s="37"/>
      <c r="K70" s="64">
        <v>20</v>
      </c>
      <c r="L70" s="64">
        <v>45</v>
      </c>
    </row>
    <row r="71" spans="2:19" ht="14.25" customHeight="1" x14ac:dyDescent="0.15">
      <c r="B71" s="30">
        <f>B70+1</f>
        <v>61</v>
      </c>
      <c r="C71" s="35"/>
      <c r="D71" s="39" t="s">
        <v>34</v>
      </c>
      <c r="E71" s="37"/>
      <c r="F71" s="37" t="s">
        <v>35</v>
      </c>
      <c r="G71" s="37"/>
      <c r="H71" s="37"/>
      <c r="I71" s="37"/>
      <c r="J71" s="37"/>
      <c r="K71" s="64">
        <v>5</v>
      </c>
      <c r="L71" s="64">
        <v>15</v>
      </c>
    </row>
    <row r="72" spans="2:19" ht="14.25" customHeight="1" x14ac:dyDescent="0.15">
      <c r="B72" s="30">
        <f>B71+1</f>
        <v>62</v>
      </c>
      <c r="C72" s="32" t="s">
        <v>142</v>
      </c>
      <c r="D72" s="39" t="s">
        <v>141</v>
      </c>
      <c r="E72" s="37"/>
      <c r="F72" s="37" t="s">
        <v>140</v>
      </c>
      <c r="G72" s="37"/>
      <c r="H72" s="37"/>
      <c r="I72" s="37"/>
      <c r="J72" s="37"/>
      <c r="K72" s="64" t="s">
        <v>119</v>
      </c>
      <c r="L72" s="64"/>
      <c r="R72">
        <f>COUNTA(K62:K72)</f>
        <v>8</v>
      </c>
      <c r="S72">
        <f>COUNTA(L62:L72)</f>
        <v>9</v>
      </c>
    </row>
    <row r="73" spans="2:19" ht="14.25" customHeight="1" x14ac:dyDescent="0.15">
      <c r="B73" s="30">
        <f>B72+1</f>
        <v>63</v>
      </c>
      <c r="C73" s="118" t="s">
        <v>36</v>
      </c>
      <c r="D73" s="119"/>
      <c r="E73" s="37"/>
      <c r="F73" s="37" t="s">
        <v>37</v>
      </c>
      <c r="G73" s="37"/>
      <c r="H73" s="37"/>
      <c r="I73" s="37"/>
      <c r="J73" s="37"/>
      <c r="K73" s="64">
        <v>40</v>
      </c>
      <c r="L73" s="64">
        <v>375</v>
      </c>
    </row>
    <row r="74" spans="2:19" ht="14.25" customHeight="1" x14ac:dyDescent="0.15">
      <c r="B74" s="30">
        <f>B73+1</f>
        <v>64</v>
      </c>
      <c r="C74" s="33"/>
      <c r="D74" s="36"/>
      <c r="E74" s="37"/>
      <c r="F74" s="37" t="s">
        <v>38</v>
      </c>
      <c r="G74" s="37"/>
      <c r="H74" s="37"/>
      <c r="I74" s="37"/>
      <c r="J74" s="37"/>
      <c r="K74" s="64">
        <v>50</v>
      </c>
      <c r="L74" s="64">
        <v>375</v>
      </c>
    </row>
    <row r="75" spans="2:19" ht="14.25" customHeight="1" thickBot="1" x14ac:dyDescent="0.2">
      <c r="B75" s="30">
        <f>B74+1</f>
        <v>65</v>
      </c>
      <c r="C75" s="33"/>
      <c r="D75" s="36"/>
      <c r="E75" s="37"/>
      <c r="F75" s="37" t="s">
        <v>71</v>
      </c>
      <c r="G75" s="37"/>
      <c r="H75" s="37"/>
      <c r="I75" s="37"/>
      <c r="J75" s="37"/>
      <c r="K75" s="64">
        <v>70</v>
      </c>
      <c r="L75" s="64">
        <v>250</v>
      </c>
    </row>
    <row r="76" spans="2:19" ht="13.9" customHeight="1" x14ac:dyDescent="0.15">
      <c r="B76" s="129"/>
      <c r="C76" s="128"/>
      <c r="D76" s="128"/>
      <c r="E76" s="127"/>
      <c r="F76" s="127"/>
      <c r="G76" s="127"/>
      <c r="H76" s="127"/>
      <c r="I76" s="127"/>
      <c r="J76" s="127"/>
      <c r="K76" s="127"/>
      <c r="L76" s="127"/>
    </row>
    <row r="77" spans="2:19" ht="18" customHeight="1" x14ac:dyDescent="0.15">
      <c r="R77">
        <f>COUNTA(K11:K75)</f>
        <v>53</v>
      </c>
      <c r="S77">
        <f>COUNTA(L11:L75)</f>
        <v>52</v>
      </c>
    </row>
    <row r="78" spans="2:19" ht="18" customHeight="1" x14ac:dyDescent="0.15">
      <c r="B78" s="18"/>
      <c r="R78">
        <f>SUM(R11:R19,K20:K75)</f>
        <v>15977</v>
      </c>
      <c r="S78">
        <f>SUM(S11:S19,L20:L75)</f>
        <v>21374</v>
      </c>
    </row>
    <row r="79" spans="2:19" ht="9" customHeight="1" thickBot="1" x14ac:dyDescent="0.2"/>
    <row r="80" spans="2:19" ht="18" customHeight="1" x14ac:dyDescent="0.15">
      <c r="B80" s="1"/>
      <c r="C80" s="2"/>
      <c r="D80" s="123" t="s">
        <v>0</v>
      </c>
      <c r="E80" s="123"/>
      <c r="F80" s="123"/>
      <c r="G80" s="123"/>
      <c r="H80" s="2"/>
      <c r="I80" s="2"/>
      <c r="J80" s="3"/>
      <c r="K80" s="68" t="s">
        <v>55</v>
      </c>
      <c r="L80" s="84" t="s">
        <v>56</v>
      </c>
    </row>
    <row r="81" spans="2:19" ht="18" customHeight="1" thickBot="1" x14ac:dyDescent="0.2">
      <c r="B81" s="6"/>
      <c r="C81" s="7"/>
      <c r="D81" s="110" t="s">
        <v>1</v>
      </c>
      <c r="E81" s="110"/>
      <c r="F81" s="110"/>
      <c r="G81" s="110"/>
      <c r="H81" s="7"/>
      <c r="I81" s="7"/>
      <c r="J81" s="8"/>
      <c r="K81" s="126" t="str">
        <f>K5</f>
        <v>2024.9.25</v>
      </c>
      <c r="L81" s="125" t="str">
        <f>K81</f>
        <v>2024.9.25</v>
      </c>
    </row>
    <row r="82" spans="2:19" ht="19.899999999999999" customHeight="1" thickTop="1" x14ac:dyDescent="0.15">
      <c r="B82" s="120" t="s">
        <v>76</v>
      </c>
      <c r="C82" s="121"/>
      <c r="D82" s="121"/>
      <c r="E82" s="121"/>
      <c r="F82" s="121"/>
      <c r="G82" s="121"/>
      <c r="H82" s="121"/>
      <c r="I82" s="121"/>
      <c r="J82" s="29"/>
      <c r="K82" s="72">
        <f>SUM(K83:K91)</f>
        <v>15977</v>
      </c>
      <c r="L82" s="88">
        <f>SUM(L83:L91)</f>
        <v>21374</v>
      </c>
    </row>
    <row r="83" spans="2:19" ht="13.9" customHeight="1" x14ac:dyDescent="0.15">
      <c r="B83" s="108" t="s">
        <v>40</v>
      </c>
      <c r="C83" s="109"/>
      <c r="D83" s="122"/>
      <c r="E83" s="41"/>
      <c r="F83" s="15"/>
      <c r="G83" s="116" t="s">
        <v>12</v>
      </c>
      <c r="H83" s="116"/>
      <c r="I83" s="15"/>
      <c r="J83" s="16"/>
      <c r="K83" s="38">
        <f>SUM(R$11:R$19)</f>
        <v>439</v>
      </c>
      <c r="L83" s="89">
        <f>SUM(S$11:S$19)</f>
        <v>1914</v>
      </c>
    </row>
    <row r="84" spans="2:19" ht="13.9" customHeight="1" x14ac:dyDescent="0.15">
      <c r="B84" s="17"/>
      <c r="C84" s="18"/>
      <c r="D84" s="19"/>
      <c r="E84" s="20"/>
      <c r="F84" s="37"/>
      <c r="G84" s="116" t="s">
        <v>65</v>
      </c>
      <c r="H84" s="116"/>
      <c r="I84" s="105"/>
      <c r="J84" s="42"/>
      <c r="K84" s="38">
        <f>SUM(K$20)</f>
        <v>1500</v>
      </c>
      <c r="L84" s="89">
        <f>SUM(L$20)</f>
        <v>475</v>
      </c>
    </row>
    <row r="85" spans="2:19" ht="13.9" customHeight="1" x14ac:dyDescent="0.15">
      <c r="B85" s="17"/>
      <c r="C85" s="18"/>
      <c r="D85" s="19"/>
      <c r="E85" s="20"/>
      <c r="F85" s="37"/>
      <c r="G85" s="116" t="s">
        <v>23</v>
      </c>
      <c r="H85" s="116"/>
      <c r="I85" s="15"/>
      <c r="J85" s="16"/>
      <c r="K85" s="38">
        <f>SUM(K$21:K$21)</f>
        <v>20</v>
      </c>
      <c r="L85" s="89">
        <f>SUM(L$21:L$21)</f>
        <v>190</v>
      </c>
    </row>
    <row r="86" spans="2:19" ht="13.9" customHeight="1" x14ac:dyDescent="0.15">
      <c r="B86" s="17"/>
      <c r="C86" s="18"/>
      <c r="D86" s="19"/>
      <c r="E86" s="20"/>
      <c r="F86" s="37"/>
      <c r="G86" s="116" t="s">
        <v>15</v>
      </c>
      <c r="H86" s="116"/>
      <c r="I86" s="15"/>
      <c r="J86" s="16"/>
      <c r="K86" s="38">
        <v>0</v>
      </c>
      <c r="L86" s="89">
        <v>0</v>
      </c>
    </row>
    <row r="87" spans="2:19" ht="13.9" customHeight="1" x14ac:dyDescent="0.15">
      <c r="B87" s="17"/>
      <c r="C87" s="18"/>
      <c r="D87" s="19"/>
      <c r="E87" s="20"/>
      <c r="F87" s="37"/>
      <c r="G87" s="116" t="s">
        <v>16</v>
      </c>
      <c r="H87" s="116"/>
      <c r="I87" s="15"/>
      <c r="J87" s="16"/>
      <c r="K87" s="38">
        <f>SUM(K$22:K$34)</f>
        <v>13355</v>
      </c>
      <c r="L87" s="89">
        <f>SUM(L$22:L$34)</f>
        <v>12551</v>
      </c>
    </row>
    <row r="88" spans="2:19" ht="13.9" customHeight="1" x14ac:dyDescent="0.15">
      <c r="B88" s="17"/>
      <c r="C88" s="18"/>
      <c r="D88" s="19"/>
      <c r="E88" s="20"/>
      <c r="F88" s="37"/>
      <c r="G88" s="116" t="s">
        <v>63</v>
      </c>
      <c r="H88" s="116"/>
      <c r="I88" s="15"/>
      <c r="J88" s="16"/>
      <c r="K88" s="38">
        <f>SUM(K$35:K$36)</f>
        <v>5</v>
      </c>
      <c r="L88" s="89">
        <f>SUM(L$35:L$36)</f>
        <v>0</v>
      </c>
    </row>
    <row r="89" spans="2:19" ht="13.9" customHeight="1" x14ac:dyDescent="0.15">
      <c r="B89" s="17"/>
      <c r="C89" s="18"/>
      <c r="D89" s="19"/>
      <c r="E89" s="20"/>
      <c r="F89" s="37"/>
      <c r="G89" s="116" t="s">
        <v>24</v>
      </c>
      <c r="H89" s="116"/>
      <c r="I89" s="15"/>
      <c r="J89" s="16"/>
      <c r="K89" s="38">
        <f>SUM(K$37:K$61)</f>
        <v>470</v>
      </c>
      <c r="L89" s="89">
        <f>SUM(L$37:L$61)</f>
        <v>5160</v>
      </c>
    </row>
    <row r="90" spans="2:19" ht="13.9" customHeight="1" x14ac:dyDescent="0.15">
      <c r="B90" s="17"/>
      <c r="C90" s="18"/>
      <c r="D90" s="19"/>
      <c r="E90" s="20"/>
      <c r="F90" s="37"/>
      <c r="G90" s="116" t="s">
        <v>70</v>
      </c>
      <c r="H90" s="116"/>
      <c r="I90" s="15"/>
      <c r="J90" s="16"/>
      <c r="K90" s="38">
        <f>SUM(K$73:K$74)</f>
        <v>90</v>
      </c>
      <c r="L90" s="89">
        <f>SUM(L$73:L$74)</f>
        <v>750</v>
      </c>
      <c r="R90">
        <f>COUNTA(K$11:K$75)</f>
        <v>53</v>
      </c>
      <c r="S90">
        <f>COUNTA(L$11:L$75)</f>
        <v>52</v>
      </c>
    </row>
    <row r="91" spans="2:19" ht="13.9" customHeight="1" thickBot="1" x14ac:dyDescent="0.2">
      <c r="B91" s="21"/>
      <c r="C91" s="22"/>
      <c r="D91" s="23"/>
      <c r="E91" s="43"/>
      <c r="F91" s="10"/>
      <c r="G91" s="110" t="s">
        <v>39</v>
      </c>
      <c r="H91" s="110"/>
      <c r="I91" s="44"/>
      <c r="J91" s="45"/>
      <c r="K91" s="40">
        <f>SUM(K$62:K$72,K$75)</f>
        <v>98</v>
      </c>
      <c r="L91" s="90">
        <f>SUM(L$62:L$72,L$75)</f>
        <v>334</v>
      </c>
      <c r="R91">
        <f>SUM(R$11:R$19,K$20:K$75)</f>
        <v>15977</v>
      </c>
      <c r="S91">
        <f>SUM(S$11:S$19,L$20:L$75)</f>
        <v>21374</v>
      </c>
    </row>
    <row r="92" spans="2:19" ht="18" customHeight="1" thickTop="1" x14ac:dyDescent="0.15">
      <c r="B92" s="111" t="s">
        <v>41</v>
      </c>
      <c r="C92" s="112"/>
      <c r="D92" s="113"/>
      <c r="E92" s="51"/>
      <c r="F92" s="106"/>
      <c r="G92" s="114" t="s">
        <v>42</v>
      </c>
      <c r="H92" s="114"/>
      <c r="I92" s="106"/>
      <c r="J92" s="107"/>
      <c r="K92" s="73" t="s">
        <v>43</v>
      </c>
      <c r="L92" s="78"/>
    </row>
    <row r="93" spans="2:19" ht="18" customHeight="1" x14ac:dyDescent="0.15">
      <c r="B93" s="48"/>
      <c r="C93" s="49"/>
      <c r="D93" s="49"/>
      <c r="E93" s="46"/>
      <c r="F93" s="47"/>
      <c r="G93" s="31"/>
      <c r="H93" s="31"/>
      <c r="I93" s="47"/>
      <c r="J93" s="50"/>
      <c r="K93" s="74" t="s">
        <v>44</v>
      </c>
      <c r="L93" s="79"/>
    </row>
    <row r="94" spans="2:19" ht="18" customHeight="1" x14ac:dyDescent="0.15">
      <c r="B94" s="17"/>
      <c r="C94" s="18"/>
      <c r="D94" s="18"/>
      <c r="E94" s="52"/>
      <c r="F94" s="7"/>
      <c r="G94" s="115" t="s">
        <v>45</v>
      </c>
      <c r="H94" s="115"/>
      <c r="I94" s="103"/>
      <c r="J94" s="104"/>
      <c r="K94" s="75" t="s">
        <v>46</v>
      </c>
      <c r="L94" s="80"/>
    </row>
    <row r="95" spans="2:19" ht="18" customHeight="1" x14ac:dyDescent="0.15">
      <c r="B95" s="17"/>
      <c r="C95" s="18"/>
      <c r="D95" s="18"/>
      <c r="E95" s="53"/>
      <c r="F95" s="18"/>
      <c r="G95" s="54"/>
      <c r="H95" s="54"/>
      <c r="I95" s="49"/>
      <c r="J95" s="55"/>
      <c r="K95" s="76" t="s">
        <v>68</v>
      </c>
      <c r="L95" s="81"/>
    </row>
    <row r="96" spans="2:19" ht="18" customHeight="1" x14ac:dyDescent="0.15">
      <c r="B96" s="17"/>
      <c r="C96" s="18"/>
      <c r="D96" s="18"/>
      <c r="E96" s="53"/>
      <c r="F96" s="18"/>
      <c r="G96" s="54"/>
      <c r="H96" s="54"/>
      <c r="I96" s="49"/>
      <c r="J96" s="55"/>
      <c r="K96" s="76" t="s">
        <v>69</v>
      </c>
      <c r="L96" s="81"/>
    </row>
    <row r="97" spans="2:12" ht="18" customHeight="1" x14ac:dyDescent="0.15">
      <c r="B97" s="17"/>
      <c r="C97" s="18"/>
      <c r="D97" s="18"/>
      <c r="E97" s="52"/>
      <c r="F97" s="7"/>
      <c r="G97" s="115" t="s">
        <v>47</v>
      </c>
      <c r="H97" s="115"/>
      <c r="I97" s="103"/>
      <c r="J97" s="104"/>
      <c r="K97" s="75" t="s">
        <v>72</v>
      </c>
      <c r="L97" s="80"/>
    </row>
    <row r="98" spans="2:12" ht="18" customHeight="1" x14ac:dyDescent="0.15">
      <c r="B98" s="17"/>
      <c r="C98" s="18"/>
      <c r="D98" s="18"/>
      <c r="E98" s="53"/>
      <c r="F98" s="18"/>
      <c r="G98" s="54"/>
      <c r="H98" s="54"/>
      <c r="I98" s="49"/>
      <c r="J98" s="55"/>
      <c r="K98" s="76" t="s">
        <v>73</v>
      </c>
      <c r="L98" s="81"/>
    </row>
    <row r="99" spans="2:12" ht="18" customHeight="1" x14ac:dyDescent="0.15">
      <c r="B99" s="17"/>
      <c r="C99" s="18"/>
      <c r="D99" s="18"/>
      <c r="E99" s="53"/>
      <c r="F99" s="18"/>
      <c r="G99" s="54"/>
      <c r="H99" s="54"/>
      <c r="I99" s="49"/>
      <c r="J99" s="55"/>
      <c r="K99" s="76" t="s">
        <v>74</v>
      </c>
      <c r="L99" s="81"/>
    </row>
    <row r="100" spans="2:12" ht="18" customHeight="1" x14ac:dyDescent="0.15">
      <c r="B100" s="17"/>
      <c r="C100" s="18"/>
      <c r="D100" s="18"/>
      <c r="E100" s="12"/>
      <c r="F100" s="13"/>
      <c r="G100" s="31"/>
      <c r="H100" s="31"/>
      <c r="I100" s="47"/>
      <c r="J100" s="50"/>
      <c r="K100" s="76" t="s">
        <v>75</v>
      </c>
      <c r="L100" s="79"/>
    </row>
    <row r="101" spans="2:12" ht="18" customHeight="1" x14ac:dyDescent="0.15">
      <c r="B101" s="24"/>
      <c r="C101" s="13"/>
      <c r="D101" s="13"/>
      <c r="E101" s="20"/>
      <c r="F101" s="37"/>
      <c r="G101" s="116" t="s">
        <v>48</v>
      </c>
      <c r="H101" s="116"/>
      <c r="I101" s="15"/>
      <c r="J101" s="16"/>
      <c r="K101" s="67" t="s">
        <v>116</v>
      </c>
      <c r="L101" s="82"/>
    </row>
    <row r="102" spans="2:12" ht="18" customHeight="1" x14ac:dyDescent="0.15">
      <c r="B102" s="108" t="s">
        <v>49</v>
      </c>
      <c r="C102" s="109"/>
      <c r="D102" s="109"/>
      <c r="E102" s="7"/>
      <c r="F102" s="7"/>
      <c r="G102" s="7"/>
      <c r="H102" s="7"/>
      <c r="I102" s="7"/>
      <c r="J102" s="7"/>
      <c r="K102" s="7"/>
      <c r="L102" s="91"/>
    </row>
    <row r="103" spans="2:12" ht="14.1" customHeight="1" x14ac:dyDescent="0.15">
      <c r="B103" s="56"/>
      <c r="C103" s="57" t="s">
        <v>50</v>
      </c>
      <c r="D103" s="58"/>
      <c r="E103" s="57"/>
      <c r="F103" s="57"/>
      <c r="G103" s="57"/>
      <c r="H103" s="57"/>
      <c r="I103" s="57"/>
      <c r="J103" s="57"/>
      <c r="K103" s="57"/>
      <c r="L103" s="83"/>
    </row>
    <row r="104" spans="2:12" ht="14.1" customHeight="1" x14ac:dyDescent="0.15">
      <c r="B104" s="56"/>
      <c r="C104" s="57" t="s">
        <v>51</v>
      </c>
      <c r="D104" s="58"/>
      <c r="E104" s="57"/>
      <c r="F104" s="57"/>
      <c r="G104" s="57"/>
      <c r="H104" s="57"/>
      <c r="I104" s="57"/>
      <c r="J104" s="57"/>
      <c r="K104" s="57"/>
      <c r="L104" s="83"/>
    </row>
    <row r="105" spans="2:12" ht="14.1" customHeight="1" x14ac:dyDescent="0.15">
      <c r="B105" s="56"/>
      <c r="C105" s="57" t="s">
        <v>52</v>
      </c>
      <c r="D105" s="58"/>
      <c r="E105" s="57"/>
      <c r="F105" s="57"/>
      <c r="G105" s="57"/>
      <c r="H105" s="57"/>
      <c r="I105" s="57"/>
      <c r="J105" s="57"/>
      <c r="K105" s="57"/>
      <c r="L105" s="83"/>
    </row>
    <row r="106" spans="2:12" ht="14.1" customHeight="1" x14ac:dyDescent="0.15">
      <c r="B106" s="56"/>
      <c r="C106" s="57" t="s">
        <v>96</v>
      </c>
      <c r="D106" s="58"/>
      <c r="E106" s="57"/>
      <c r="F106" s="57"/>
      <c r="G106" s="57"/>
      <c r="H106" s="57"/>
      <c r="I106" s="57"/>
      <c r="J106" s="57"/>
      <c r="K106" s="57"/>
      <c r="L106" s="83"/>
    </row>
    <row r="107" spans="2:12" ht="14.1" customHeight="1" x14ac:dyDescent="0.15">
      <c r="B107" s="56"/>
      <c r="C107" s="57" t="s">
        <v>94</v>
      </c>
      <c r="D107" s="58"/>
      <c r="E107" s="57"/>
      <c r="F107" s="57"/>
      <c r="G107" s="57"/>
      <c r="H107" s="57"/>
      <c r="I107" s="57"/>
      <c r="J107" s="57"/>
      <c r="K107" s="57"/>
      <c r="L107" s="83"/>
    </row>
    <row r="108" spans="2:12" ht="14.1" customHeight="1" x14ac:dyDescent="0.15">
      <c r="B108" s="59"/>
      <c r="C108" s="57" t="s">
        <v>97</v>
      </c>
      <c r="D108" s="57"/>
      <c r="E108" s="57"/>
      <c r="F108" s="57"/>
      <c r="G108" s="57"/>
      <c r="H108" s="57"/>
      <c r="I108" s="57"/>
      <c r="J108" s="57"/>
      <c r="K108" s="57"/>
      <c r="L108" s="83"/>
    </row>
    <row r="109" spans="2:12" ht="14.1" customHeight="1" x14ac:dyDescent="0.15">
      <c r="B109" s="59"/>
      <c r="C109" s="57" t="s">
        <v>98</v>
      </c>
      <c r="D109" s="57"/>
      <c r="E109" s="57"/>
      <c r="F109" s="57"/>
      <c r="G109" s="57"/>
      <c r="H109" s="57"/>
      <c r="I109" s="57"/>
      <c r="J109" s="57"/>
      <c r="K109" s="57"/>
      <c r="L109" s="83"/>
    </row>
    <row r="110" spans="2:12" ht="14.1" customHeight="1" x14ac:dyDescent="0.15">
      <c r="B110" s="59"/>
      <c r="C110" s="57" t="s">
        <v>83</v>
      </c>
      <c r="D110" s="57"/>
      <c r="E110" s="57"/>
      <c r="F110" s="57"/>
      <c r="G110" s="57"/>
      <c r="H110" s="57"/>
      <c r="I110" s="57"/>
      <c r="J110" s="57"/>
      <c r="K110" s="57"/>
      <c r="L110" s="83"/>
    </row>
    <row r="111" spans="2:12" ht="14.1" customHeight="1" x14ac:dyDescent="0.15">
      <c r="B111" s="59"/>
      <c r="C111" s="57" t="s">
        <v>84</v>
      </c>
      <c r="D111" s="57"/>
      <c r="E111" s="57"/>
      <c r="F111" s="57"/>
      <c r="G111" s="57"/>
      <c r="H111" s="57"/>
      <c r="I111" s="57"/>
      <c r="J111" s="57"/>
      <c r="K111" s="57"/>
      <c r="L111" s="83"/>
    </row>
    <row r="112" spans="2:12" ht="14.1" customHeight="1" x14ac:dyDescent="0.15">
      <c r="B112" s="59"/>
      <c r="C112" s="57" t="s">
        <v>91</v>
      </c>
      <c r="D112" s="57"/>
      <c r="E112" s="57"/>
      <c r="F112" s="57"/>
      <c r="G112" s="57"/>
      <c r="H112" s="57"/>
      <c r="I112" s="57"/>
      <c r="J112" s="57"/>
      <c r="K112" s="57"/>
      <c r="L112" s="83"/>
    </row>
    <row r="113" spans="2:14" ht="14.1" customHeight="1" x14ac:dyDescent="0.15">
      <c r="B113" s="59"/>
      <c r="C113" s="57" t="s">
        <v>99</v>
      </c>
      <c r="D113" s="57"/>
      <c r="E113" s="57"/>
      <c r="F113" s="57"/>
      <c r="G113" s="57"/>
      <c r="H113" s="57"/>
      <c r="I113" s="57"/>
      <c r="J113" s="57"/>
      <c r="K113" s="57"/>
      <c r="L113" s="83"/>
    </row>
    <row r="114" spans="2:14" ht="14.1" customHeight="1" x14ac:dyDescent="0.15">
      <c r="B114" s="59"/>
      <c r="C114" s="57" t="s">
        <v>100</v>
      </c>
      <c r="D114" s="57"/>
      <c r="E114" s="57"/>
      <c r="F114" s="57"/>
      <c r="G114" s="57"/>
      <c r="H114" s="57"/>
      <c r="I114" s="57"/>
      <c r="J114" s="57"/>
      <c r="K114" s="57"/>
      <c r="L114" s="83"/>
    </row>
    <row r="115" spans="2:14" ht="14.1" customHeight="1" x14ac:dyDescent="0.15">
      <c r="B115" s="59"/>
      <c r="C115" s="57" t="s">
        <v>101</v>
      </c>
      <c r="D115" s="57"/>
      <c r="E115" s="57"/>
      <c r="F115" s="57"/>
      <c r="G115" s="57"/>
      <c r="H115" s="57"/>
      <c r="I115" s="57"/>
      <c r="J115" s="57"/>
      <c r="K115" s="57"/>
      <c r="L115" s="83"/>
    </row>
    <row r="116" spans="2:14" ht="18" customHeight="1" x14ac:dyDescent="0.15">
      <c r="B116" s="59"/>
      <c r="C116" s="57" t="s">
        <v>85</v>
      </c>
      <c r="D116" s="57"/>
      <c r="E116" s="57"/>
      <c r="F116" s="57"/>
      <c r="G116" s="57"/>
      <c r="H116" s="57"/>
      <c r="I116" s="57"/>
      <c r="J116" s="57"/>
      <c r="K116" s="57"/>
      <c r="L116" s="57"/>
      <c r="M116" s="92"/>
    </row>
    <row r="117" spans="2:14" x14ac:dyDescent="0.15">
      <c r="B117" s="59"/>
      <c r="C117" s="57" t="s">
        <v>92</v>
      </c>
      <c r="D117" s="57"/>
      <c r="E117" s="57"/>
      <c r="F117" s="57"/>
      <c r="G117" s="57"/>
      <c r="H117" s="57"/>
      <c r="I117" s="57"/>
      <c r="J117" s="57"/>
      <c r="K117" s="57"/>
      <c r="L117" s="57"/>
      <c r="M117" s="92"/>
    </row>
    <row r="118" spans="2:14" x14ac:dyDescent="0.15">
      <c r="B118" s="59"/>
      <c r="C118" s="57" t="s">
        <v>93</v>
      </c>
      <c r="D118" s="57"/>
      <c r="E118" s="57"/>
      <c r="F118" s="57"/>
      <c r="G118" s="57"/>
      <c r="H118" s="57"/>
      <c r="I118" s="57"/>
      <c r="J118" s="57"/>
      <c r="K118" s="57"/>
      <c r="L118" s="57"/>
      <c r="M118" s="92"/>
    </row>
    <row r="119" spans="2:14" x14ac:dyDescent="0.15">
      <c r="B119" s="59"/>
      <c r="C119" s="57" t="s">
        <v>102</v>
      </c>
      <c r="D119" s="57"/>
      <c r="E119" s="57"/>
      <c r="F119" s="57"/>
      <c r="G119" s="57"/>
      <c r="H119" s="57"/>
      <c r="I119" s="57"/>
      <c r="J119" s="57"/>
      <c r="K119" s="57"/>
      <c r="L119" s="57"/>
      <c r="M119" s="92"/>
    </row>
    <row r="120" spans="2:14" ht="14.1" customHeight="1" x14ac:dyDescent="0.15">
      <c r="B120" s="59"/>
      <c r="C120" s="57" t="s">
        <v>95</v>
      </c>
      <c r="D120" s="57"/>
      <c r="E120" s="57"/>
      <c r="F120" s="57"/>
      <c r="G120" s="57"/>
      <c r="H120" s="57"/>
      <c r="I120" s="57"/>
      <c r="J120" s="57"/>
      <c r="K120" s="57"/>
      <c r="L120" s="57"/>
      <c r="M120" s="59"/>
      <c r="N120" s="97"/>
    </row>
    <row r="121" spans="2:14" ht="14.1" customHeight="1" x14ac:dyDescent="0.15">
      <c r="B121" s="59"/>
      <c r="C121" s="57" t="s">
        <v>115</v>
      </c>
      <c r="D121" s="57"/>
      <c r="E121" s="57"/>
      <c r="F121" s="57"/>
      <c r="G121" s="57"/>
      <c r="H121" s="57"/>
      <c r="I121" s="57"/>
      <c r="J121" s="57"/>
      <c r="K121" s="57"/>
      <c r="L121" s="57"/>
      <c r="M121" s="59"/>
      <c r="N121" s="57"/>
    </row>
    <row r="122" spans="2:14" x14ac:dyDescent="0.15">
      <c r="B122" s="59"/>
      <c r="C122" s="57" t="s">
        <v>103</v>
      </c>
      <c r="D122" s="57"/>
      <c r="E122" s="57"/>
      <c r="F122" s="57"/>
      <c r="G122" s="57"/>
      <c r="H122" s="57"/>
      <c r="I122" s="57"/>
      <c r="J122" s="57"/>
      <c r="K122" s="57"/>
      <c r="L122" s="57"/>
      <c r="M122" s="92"/>
    </row>
    <row r="123" spans="2:14" x14ac:dyDescent="0.15">
      <c r="B123" s="59"/>
      <c r="C123" s="57" t="s">
        <v>66</v>
      </c>
      <c r="D123" s="57"/>
      <c r="E123" s="57"/>
      <c r="F123" s="57"/>
      <c r="G123" s="57"/>
      <c r="H123" s="57"/>
      <c r="I123" s="57"/>
      <c r="J123" s="57"/>
      <c r="K123" s="57"/>
      <c r="L123" s="57"/>
      <c r="M123" s="92"/>
    </row>
    <row r="124" spans="2:14" x14ac:dyDescent="0.15">
      <c r="B124" s="92"/>
      <c r="C124" s="57" t="s">
        <v>53</v>
      </c>
      <c r="M124" s="92"/>
    </row>
    <row r="125" spans="2:14" x14ac:dyDescent="0.15">
      <c r="B125" s="92"/>
      <c r="C125" s="57" t="s">
        <v>104</v>
      </c>
      <c r="M125" s="92"/>
      <c r="N125" s="93"/>
    </row>
    <row r="126" spans="2:14" x14ac:dyDescent="0.15">
      <c r="B126" s="92"/>
      <c r="C126" s="57" t="s">
        <v>112</v>
      </c>
      <c r="M126" s="92"/>
    </row>
    <row r="127" spans="2:14" ht="14.25" thickBot="1" x14ac:dyDescent="0.2">
      <c r="B127" s="94"/>
      <c r="C127" s="77" t="s">
        <v>105</v>
      </c>
      <c r="D127" s="95"/>
      <c r="E127" s="95"/>
      <c r="F127" s="95"/>
      <c r="G127" s="95"/>
      <c r="H127" s="95"/>
      <c r="I127" s="95"/>
      <c r="J127" s="95"/>
      <c r="K127" s="95"/>
      <c r="L127" s="96"/>
    </row>
  </sheetData>
  <mergeCells count="27">
    <mergeCell ref="G86:H86"/>
    <mergeCell ref="G87:H87"/>
    <mergeCell ref="G88:H88"/>
    <mergeCell ref="D9:F9"/>
    <mergeCell ref="D4:G4"/>
    <mergeCell ref="D5:G5"/>
    <mergeCell ref="D6:G6"/>
    <mergeCell ref="D7:F7"/>
    <mergeCell ref="D8:F8"/>
    <mergeCell ref="G89:H89"/>
    <mergeCell ref="G10:H10"/>
    <mergeCell ref="C73:D73"/>
    <mergeCell ref="D80:G80"/>
    <mergeCell ref="D81:G81"/>
    <mergeCell ref="B82:I82"/>
    <mergeCell ref="B83:D83"/>
    <mergeCell ref="G83:H83"/>
    <mergeCell ref="G84:H84"/>
    <mergeCell ref="G85:H85"/>
    <mergeCell ref="G101:H101"/>
    <mergeCell ref="B102:D102"/>
    <mergeCell ref="G90:H90"/>
    <mergeCell ref="G91:H91"/>
    <mergeCell ref="B92:D92"/>
    <mergeCell ref="G92:H92"/>
    <mergeCell ref="G94:H94"/>
    <mergeCell ref="G97:H97"/>
  </mergeCells>
  <phoneticPr fontId="23"/>
  <conditionalFormatting sqref="M11:M75">
    <cfRule type="expression" dxfId="12"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7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E9B62-2359-4442-B731-C6A9D6159B63}">
  <sheetPr>
    <tabColor rgb="FFC00000"/>
  </sheetPr>
  <dimension ref="B1:Y117"/>
  <sheetViews>
    <sheetView view="pageBreakPreview" zoomScale="75" zoomScaleNormal="75" zoomScaleSheetLayoutView="75" workbookViewId="0">
      <selection activeCell="F37" sqref="F3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283</v>
      </c>
      <c r="L5" s="85" t="str">
        <f>K5</f>
        <v>2024.10.8</v>
      </c>
    </row>
    <row r="6" spans="2:19" ht="18" customHeight="1" x14ac:dyDescent="0.15">
      <c r="B6" s="4"/>
      <c r="C6" s="37"/>
      <c r="D6" s="116" t="s">
        <v>2</v>
      </c>
      <c r="E6" s="116"/>
      <c r="F6" s="116"/>
      <c r="G6" s="116"/>
      <c r="H6" s="37"/>
      <c r="I6" s="37"/>
      <c r="J6" s="5"/>
      <c r="K6" s="98">
        <v>0.39027777777777778</v>
      </c>
      <c r="L6" s="99">
        <v>0.40625</v>
      </c>
    </row>
    <row r="7" spans="2:19" ht="18" customHeight="1" x14ac:dyDescent="0.15">
      <c r="B7" s="4"/>
      <c r="C7" s="37"/>
      <c r="D7" s="116" t="s">
        <v>3</v>
      </c>
      <c r="E7" s="124"/>
      <c r="F7" s="124"/>
      <c r="G7" s="25" t="s">
        <v>4</v>
      </c>
      <c r="H7" s="37"/>
      <c r="I7" s="37"/>
      <c r="J7" s="5"/>
      <c r="K7" s="100">
        <v>1.82</v>
      </c>
      <c r="L7" s="101">
        <v>1.54</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t="s">
        <v>220</v>
      </c>
      <c r="L11" s="63" t="s">
        <v>253</v>
      </c>
      <c r="N11" t="s">
        <v>13</v>
      </c>
      <c r="O11" t="e">
        <f>IF(#REF!="",0,VALUE(MID(#REF!,2,LEN(#REF!)-2)))</f>
        <v>#REF!</v>
      </c>
      <c r="P11">
        <f>IF(L11="",0,VALUE(MID(L11,2,LEN(L11)-2)))</f>
        <v>200</v>
      </c>
      <c r="Q11" t="e">
        <f>IF(#REF!="",0,VALUE(MID(#REF!,2,LEN(#REF!)-2)))</f>
        <v>#REF!</v>
      </c>
      <c r="R11">
        <f>IF(K11="＋",0,IF(K11="(＋)",0,ABS(K11)))</f>
        <v>80</v>
      </c>
      <c r="S11">
        <f>IF(L11="＋",0,IF(L11="(＋)",0,ABS(L11)))</f>
        <v>200</v>
      </c>
    </row>
    <row r="12" spans="2:19" ht="14.25" customHeight="1" x14ac:dyDescent="0.15">
      <c r="B12" s="30">
        <f>B11+1</f>
        <v>2</v>
      </c>
      <c r="C12" s="33"/>
      <c r="D12" s="34"/>
      <c r="E12" s="37"/>
      <c r="F12" s="37" t="s">
        <v>282</v>
      </c>
      <c r="G12" s="37"/>
      <c r="H12" s="37"/>
      <c r="I12" s="37"/>
      <c r="J12" s="37"/>
      <c r="K12" s="62" t="s">
        <v>173</v>
      </c>
      <c r="L12" s="63"/>
      <c r="N12" t="s">
        <v>13</v>
      </c>
      <c r="O12" t="e">
        <f>IF(K12="",0,VALUE(MID(K12,2,LEN(K12)-2)))</f>
        <v>#VALUE!</v>
      </c>
      <c r="P12">
        <f>IF(L12="",0,VALUE(MID(L12,2,LEN(L12)-2)))</f>
        <v>0</v>
      </c>
      <c r="Q12" t="e">
        <f>IF(#REF!="",0,VALUE(MID(#REF!,2,LEN(#REF!)-2)))</f>
        <v>#REF!</v>
      </c>
      <c r="R12">
        <f>IF(K12="＋",0,IF(K12="(＋)",0,ABS(K12)))</f>
        <v>0</v>
      </c>
      <c r="S12">
        <f>IF(L12="＋",0,IF(L12="(＋)",0,ABS(L12)))</f>
        <v>0</v>
      </c>
    </row>
    <row r="13" spans="2:19" ht="14.25" customHeight="1" x14ac:dyDescent="0.15">
      <c r="B13" s="30">
        <f>B12+1</f>
        <v>3</v>
      </c>
      <c r="C13" s="33"/>
      <c r="D13" s="34"/>
      <c r="E13" s="37"/>
      <c r="F13" s="37" t="s">
        <v>222</v>
      </c>
      <c r="G13" s="37"/>
      <c r="H13" s="37"/>
      <c r="I13" s="37"/>
      <c r="J13" s="37"/>
      <c r="K13" s="62" t="s">
        <v>132</v>
      </c>
      <c r="L13" s="63" t="s">
        <v>132</v>
      </c>
      <c r="R13">
        <f>IF(K13="＋",0,IF(K13="(＋)",0,ABS(K13)))</f>
        <v>10</v>
      </c>
      <c r="S13">
        <f>IF(L13="＋",0,IF(L13="(＋)",0,ABS(L13)))</f>
        <v>10</v>
      </c>
    </row>
    <row r="14" spans="2:19" ht="14.25" customHeight="1" x14ac:dyDescent="0.15">
      <c r="B14" s="30">
        <f>B13+1</f>
        <v>4</v>
      </c>
      <c r="C14" s="33"/>
      <c r="D14" s="34"/>
      <c r="E14" s="37"/>
      <c r="F14" s="37" t="s">
        <v>208</v>
      </c>
      <c r="G14" s="37"/>
      <c r="H14" s="37"/>
      <c r="I14" s="37"/>
      <c r="J14" s="37"/>
      <c r="K14" s="62" t="s">
        <v>122</v>
      </c>
      <c r="L14" s="63" t="s">
        <v>130</v>
      </c>
      <c r="N14" s="60" t="s">
        <v>14</v>
      </c>
      <c r="O14" t="str">
        <f>K14</f>
        <v>(20)</v>
      </c>
      <c r="P14" t="str">
        <f>L14</f>
        <v>(75)</v>
      </c>
      <c r="Q14" t="e">
        <f>#REF!</f>
        <v>#REF!</v>
      </c>
      <c r="R14">
        <f>IF(K14="＋",0,IF(K14="(＋)",0,ABS(K14)))</f>
        <v>20</v>
      </c>
      <c r="S14">
        <f>IF(L14="＋",0,IF(L14="(＋)",0,ABS(L14)))</f>
        <v>75</v>
      </c>
    </row>
    <row r="15" spans="2:19" ht="14.25" customHeight="1" x14ac:dyDescent="0.15">
      <c r="B15" s="30">
        <f>B14+1</f>
        <v>5</v>
      </c>
      <c r="C15" s="33"/>
      <c r="D15" s="34"/>
      <c r="E15" s="37"/>
      <c r="F15" s="37" t="s">
        <v>160</v>
      </c>
      <c r="G15" s="37"/>
      <c r="H15" s="37"/>
      <c r="I15" s="37"/>
      <c r="J15" s="37"/>
      <c r="K15" s="62" t="s">
        <v>281</v>
      </c>
      <c r="L15" s="63" t="s">
        <v>280</v>
      </c>
      <c r="N15" t="s">
        <v>13</v>
      </c>
      <c r="O15" t="e">
        <f>IF(K15="",0,VALUE(MID(K15,2,LEN(K15)-2)))</f>
        <v>#VALUE!</v>
      </c>
      <c r="P15" t="e">
        <f>IF(L15="",0,VALUE(MID(L15,2,LEN(L15)-2)))</f>
        <v>#VALUE!</v>
      </c>
      <c r="Q15" t="e">
        <f>IF(#REF!="",0,VALUE(MID(#REF!,2,LEN(#REF!)-2)))</f>
        <v>#REF!</v>
      </c>
      <c r="R15">
        <f>IF(K15="＋",0,IF(K15="(＋)",0,ABS(K15)))</f>
        <v>98</v>
      </c>
      <c r="S15">
        <f>IF(L15="＋",0,IF(L15="(＋)",0,ABS(L15)))</f>
        <v>46</v>
      </c>
    </row>
    <row r="16" spans="2:19" ht="14.25" customHeight="1" x14ac:dyDescent="0.15">
      <c r="B16" s="30">
        <f>B15+1</f>
        <v>6</v>
      </c>
      <c r="C16" s="33"/>
      <c r="D16" s="34"/>
      <c r="E16" s="37"/>
      <c r="F16" s="37" t="s">
        <v>263</v>
      </c>
      <c r="G16" s="37"/>
      <c r="H16" s="37"/>
      <c r="I16" s="37"/>
      <c r="J16" s="37"/>
      <c r="K16" s="62"/>
      <c r="L16" s="63" t="s">
        <v>279</v>
      </c>
      <c r="N16" t="s">
        <v>13</v>
      </c>
      <c r="O16">
        <f>IF(K16="",0,VALUE(MID(K16,2,LEN(K16)-2)))</f>
        <v>0</v>
      </c>
      <c r="P16" t="e">
        <f>IF(L16="",0,VALUE(MID(L16,2,LEN(L16)-2)))</f>
        <v>#VALUE!</v>
      </c>
      <c r="Q16" t="e">
        <f>IF(#REF!="",0,VALUE(MID(#REF!,2,LEN(#REF!)-2)))</f>
        <v>#REF!</v>
      </c>
      <c r="R16">
        <f>IF(K16="＋",0,IF(K16="(＋)",0,ABS(K16)))</f>
        <v>0</v>
      </c>
      <c r="S16">
        <f>IF(L16="＋",0,IF(L16="(＋)",0,ABS(L16)))</f>
        <v>88</v>
      </c>
    </row>
    <row r="17" spans="2:19" ht="14.25" customHeight="1" x14ac:dyDescent="0.15">
      <c r="B17" s="30">
        <f>B16+1</f>
        <v>7</v>
      </c>
      <c r="C17" s="33"/>
      <c r="D17" s="34"/>
      <c r="E17" s="37"/>
      <c r="F17" s="37" t="s">
        <v>124</v>
      </c>
      <c r="G17" s="37"/>
      <c r="H17" s="37"/>
      <c r="I17" s="37"/>
      <c r="J17" s="37"/>
      <c r="K17" s="62" t="s">
        <v>118</v>
      </c>
      <c r="L17" s="63" t="s">
        <v>199</v>
      </c>
      <c r="N17" s="60" t="s">
        <v>14</v>
      </c>
      <c r="O17" t="str">
        <f>K17</f>
        <v>(5)</v>
      </c>
      <c r="P17" t="str">
        <f>L17</f>
        <v>(15)</v>
      </c>
      <c r="Q17" t="e">
        <f>#REF!</f>
        <v>#REF!</v>
      </c>
      <c r="R17">
        <f>IF(K17="＋",0,IF(K17="(＋)",0,ABS(K17)))</f>
        <v>5</v>
      </c>
      <c r="S17">
        <f>IF(L17="＋",0,IF(L17="(＋)",0,ABS(L17)))</f>
        <v>15</v>
      </c>
    </row>
    <row r="18" spans="2:19" ht="14.25" customHeight="1" x14ac:dyDescent="0.15">
      <c r="B18" s="30">
        <f>B17+1</f>
        <v>8</v>
      </c>
      <c r="C18" s="33"/>
      <c r="D18" s="34"/>
      <c r="E18" s="37"/>
      <c r="F18" s="37" t="s">
        <v>89</v>
      </c>
      <c r="G18" s="37"/>
      <c r="H18" s="37"/>
      <c r="I18" s="37"/>
      <c r="J18" s="37"/>
      <c r="K18" s="62" t="s">
        <v>217</v>
      </c>
      <c r="L18" s="63" t="s">
        <v>122</v>
      </c>
      <c r="N18" t="s">
        <v>13</v>
      </c>
      <c r="O18">
        <f>IF(K18="",0,VALUE(MID(K18,2,LEN(K18)-2)))</f>
        <v>25</v>
      </c>
      <c r="P18">
        <f>IF(L18="",0,VALUE(MID(L18,2,LEN(L18)-2)))</f>
        <v>20</v>
      </c>
      <c r="Q18" t="e">
        <f>IF(#REF!="",0,VALUE(MID(#REF!,2,LEN(#REF!)-2)))</f>
        <v>#REF!</v>
      </c>
      <c r="R18">
        <f>IF(K18="＋",0,IF(K18="(＋)",0,ABS(K18)))</f>
        <v>25</v>
      </c>
      <c r="S18">
        <f>IF(L18="＋",0,IF(L18="(＋)",0,ABS(L18)))</f>
        <v>20</v>
      </c>
    </row>
    <row r="19" spans="2:19" ht="14.25" customHeight="1" x14ac:dyDescent="0.15">
      <c r="B19" s="30">
        <f>B18+1</f>
        <v>9</v>
      </c>
      <c r="C19" s="33"/>
      <c r="D19" s="34"/>
      <c r="E19" s="37"/>
      <c r="F19" s="37" t="s">
        <v>131</v>
      </c>
      <c r="G19" s="37"/>
      <c r="H19" s="37"/>
      <c r="I19" s="37"/>
      <c r="J19" s="37"/>
      <c r="K19" s="62" t="s">
        <v>121</v>
      </c>
      <c r="L19" s="63" t="s">
        <v>260</v>
      </c>
      <c r="N19" t="s">
        <v>13</v>
      </c>
      <c r="O19" t="e">
        <f>IF(#REF!="",0,VALUE(MID(#REF!,2,LEN(#REF!)-2)))</f>
        <v>#REF!</v>
      </c>
      <c r="P19">
        <f>IF(L19="",0,VALUE(MID(L19,2,LEN(L19)-2)))</f>
        <v>230</v>
      </c>
      <c r="Q19" t="e">
        <f>IF(#REF!="",0,VALUE(MID(#REF!,2,LEN(#REF!)-2)))</f>
        <v>#REF!</v>
      </c>
      <c r="R19">
        <f>IF(K19="＋",0,IF(K19="(＋)",0,ABS(K19)))</f>
        <v>60</v>
      </c>
      <c r="S19">
        <f>IF(L19="＋",0,IF(L19="(＋)",0,ABS(L19)))</f>
        <v>230</v>
      </c>
    </row>
    <row r="20" spans="2:19" ht="14.25" customHeight="1" x14ac:dyDescent="0.15">
      <c r="B20" s="30">
        <f>B19+1</f>
        <v>10</v>
      </c>
      <c r="C20" s="32" t="s">
        <v>21</v>
      </c>
      <c r="D20" s="32" t="s">
        <v>22</v>
      </c>
      <c r="E20" s="37"/>
      <c r="F20" s="37" t="s">
        <v>88</v>
      </c>
      <c r="G20" s="37"/>
      <c r="H20" s="37"/>
      <c r="I20" s="37"/>
      <c r="J20" s="37"/>
      <c r="K20" s="64">
        <v>750</v>
      </c>
      <c r="L20" s="65">
        <v>950</v>
      </c>
      <c r="S20">
        <f>COUNTA(L11:L19)</f>
        <v>8</v>
      </c>
    </row>
    <row r="21" spans="2:19" ht="14.25" customHeight="1" x14ac:dyDescent="0.15">
      <c r="B21" s="30">
        <f>B20+1</f>
        <v>11</v>
      </c>
      <c r="C21" s="32" t="s">
        <v>158</v>
      </c>
      <c r="D21" s="32" t="s">
        <v>23</v>
      </c>
      <c r="E21" s="37"/>
      <c r="F21" s="37" t="s">
        <v>157</v>
      </c>
      <c r="G21" s="37"/>
      <c r="H21" s="37"/>
      <c r="I21" s="37"/>
      <c r="J21" s="37"/>
      <c r="K21" s="64">
        <v>50</v>
      </c>
      <c r="L21" s="65">
        <v>40</v>
      </c>
    </row>
    <row r="22" spans="2:19" ht="14.25" customHeight="1" x14ac:dyDescent="0.15">
      <c r="B22" s="30">
        <f>B21+1</f>
        <v>12</v>
      </c>
      <c r="C22" s="32" t="s">
        <v>61</v>
      </c>
      <c r="D22" s="32" t="s">
        <v>16</v>
      </c>
      <c r="E22" s="37"/>
      <c r="F22" s="37" t="s">
        <v>155</v>
      </c>
      <c r="G22" s="37"/>
      <c r="H22" s="37"/>
      <c r="I22" s="37"/>
      <c r="J22" s="37"/>
      <c r="K22" s="64">
        <v>20</v>
      </c>
      <c r="L22" s="65">
        <v>5</v>
      </c>
    </row>
    <row r="23" spans="2:19" ht="14.25" customHeight="1" x14ac:dyDescent="0.15">
      <c r="B23" s="30">
        <f>B22+1</f>
        <v>13</v>
      </c>
      <c r="C23" s="34"/>
      <c r="D23" s="34"/>
      <c r="E23" s="37"/>
      <c r="F23" s="37" t="s">
        <v>78</v>
      </c>
      <c r="G23" s="37"/>
      <c r="H23" s="37"/>
      <c r="I23" s="37"/>
      <c r="J23" s="37"/>
      <c r="K23" s="64">
        <v>15</v>
      </c>
      <c r="L23" s="65" t="s">
        <v>119</v>
      </c>
    </row>
    <row r="24" spans="2:19" ht="14.25" customHeight="1" x14ac:dyDescent="0.15">
      <c r="B24" s="30">
        <f>B23+1</f>
        <v>14</v>
      </c>
      <c r="C24" s="34"/>
      <c r="D24" s="34"/>
      <c r="E24" s="37"/>
      <c r="F24" s="37" t="s">
        <v>79</v>
      </c>
      <c r="G24" s="37"/>
      <c r="H24" s="37"/>
      <c r="I24" s="37"/>
      <c r="J24" s="37"/>
      <c r="K24" s="64"/>
      <c r="L24" s="65">
        <v>40</v>
      </c>
    </row>
    <row r="25" spans="2:19" ht="14.25" customHeight="1" x14ac:dyDescent="0.15">
      <c r="B25" s="30">
        <f>B24+1</f>
        <v>15</v>
      </c>
      <c r="C25" s="34"/>
      <c r="D25" s="34"/>
      <c r="E25" s="37"/>
      <c r="F25" s="37" t="s">
        <v>154</v>
      </c>
      <c r="G25" s="37"/>
      <c r="H25" s="37"/>
      <c r="I25" s="37"/>
      <c r="J25" s="37"/>
      <c r="K25" s="64"/>
      <c r="L25" s="65">
        <v>50</v>
      </c>
    </row>
    <row r="26" spans="2:19" ht="14.25" customHeight="1" x14ac:dyDescent="0.15">
      <c r="B26" s="30">
        <f>B25+1</f>
        <v>16</v>
      </c>
      <c r="C26" s="34"/>
      <c r="D26" s="34"/>
      <c r="E26" s="37"/>
      <c r="F26" s="37" t="s">
        <v>152</v>
      </c>
      <c r="G26" s="37"/>
      <c r="H26" s="37"/>
      <c r="I26" s="37"/>
      <c r="J26" s="37"/>
      <c r="K26" s="64"/>
      <c r="L26" s="65" t="s">
        <v>119</v>
      </c>
    </row>
    <row r="27" spans="2:19" ht="14.25" customHeight="1" x14ac:dyDescent="0.15">
      <c r="B27" s="30">
        <f>B26+1</f>
        <v>17</v>
      </c>
      <c r="C27" s="34"/>
      <c r="D27" s="34"/>
      <c r="E27" s="37"/>
      <c r="F27" s="37" t="s">
        <v>17</v>
      </c>
      <c r="G27" s="37"/>
      <c r="H27" s="37"/>
      <c r="I27" s="37"/>
      <c r="J27" s="37"/>
      <c r="K27" s="64">
        <v>10</v>
      </c>
      <c r="L27" s="65">
        <v>100</v>
      </c>
    </row>
    <row r="28" spans="2:19" ht="14.25" customHeight="1" x14ac:dyDescent="0.15">
      <c r="B28" s="30">
        <f>B27+1</f>
        <v>18</v>
      </c>
      <c r="C28" s="34"/>
      <c r="D28" s="34"/>
      <c r="E28" s="37"/>
      <c r="F28" s="37" t="s">
        <v>80</v>
      </c>
      <c r="G28" s="37"/>
      <c r="H28" s="37"/>
      <c r="I28" s="37"/>
      <c r="J28" s="37"/>
      <c r="K28" s="64">
        <v>20</v>
      </c>
      <c r="L28" s="65">
        <v>20</v>
      </c>
    </row>
    <row r="29" spans="2:19" ht="14.25" customHeight="1" x14ac:dyDescent="0.15">
      <c r="B29" s="30">
        <f>B28+1</f>
        <v>19</v>
      </c>
      <c r="C29" s="34"/>
      <c r="D29" s="34"/>
      <c r="E29" s="37"/>
      <c r="F29" s="37" t="s">
        <v>86</v>
      </c>
      <c r="G29" s="37"/>
      <c r="H29" s="37"/>
      <c r="I29" s="37"/>
      <c r="J29" s="37"/>
      <c r="K29" s="64">
        <v>75</v>
      </c>
      <c r="L29" s="65">
        <v>190</v>
      </c>
    </row>
    <row r="30" spans="2:19" ht="14.25" customHeight="1" x14ac:dyDescent="0.15">
      <c r="B30" s="30">
        <f>B29+1</f>
        <v>20</v>
      </c>
      <c r="C30" s="34"/>
      <c r="D30" s="34"/>
      <c r="E30" s="37"/>
      <c r="F30" s="37" t="s">
        <v>62</v>
      </c>
      <c r="G30" s="37"/>
      <c r="H30" s="37"/>
      <c r="I30" s="37"/>
      <c r="J30" s="37"/>
      <c r="K30" s="64">
        <v>6600</v>
      </c>
      <c r="L30" s="65">
        <v>6550</v>
      </c>
    </row>
    <row r="31" spans="2:19" ht="14.25" customHeight="1" x14ac:dyDescent="0.15">
      <c r="B31" s="30">
        <f>B30+1</f>
        <v>21</v>
      </c>
      <c r="C31" s="34"/>
      <c r="D31" s="34"/>
      <c r="E31" s="37"/>
      <c r="F31" s="37" t="s">
        <v>231</v>
      </c>
      <c r="G31" s="37"/>
      <c r="H31" s="37"/>
      <c r="I31" s="37"/>
      <c r="J31" s="37"/>
      <c r="K31" s="64">
        <v>1</v>
      </c>
      <c r="L31" s="65"/>
    </row>
    <row r="32" spans="2:19" ht="14.25" customHeight="1" x14ac:dyDescent="0.15">
      <c r="B32" s="30">
        <f>B31+1</f>
        <v>22</v>
      </c>
      <c r="C32" s="34"/>
      <c r="D32" s="34"/>
      <c r="E32" s="37"/>
      <c r="F32" s="37" t="s">
        <v>90</v>
      </c>
      <c r="G32" s="37"/>
      <c r="H32" s="37"/>
      <c r="I32" s="37"/>
      <c r="J32" s="37"/>
      <c r="K32" s="64" t="s">
        <v>119</v>
      </c>
      <c r="L32" s="65">
        <v>5</v>
      </c>
    </row>
    <row r="33" spans="2:25" ht="14.25" customHeight="1" x14ac:dyDescent="0.15">
      <c r="B33" s="30">
        <f>B32+1</f>
        <v>23</v>
      </c>
      <c r="C33" s="34"/>
      <c r="D33" s="34"/>
      <c r="E33" s="37"/>
      <c r="F33" s="37" t="s">
        <v>216</v>
      </c>
      <c r="G33" s="37"/>
      <c r="H33" s="37"/>
      <c r="I33" s="37"/>
      <c r="J33" s="37"/>
      <c r="K33" s="64" t="s">
        <v>119</v>
      </c>
      <c r="L33" s="65" t="s">
        <v>119</v>
      </c>
    </row>
    <row r="34" spans="2:25" ht="14.25" customHeight="1" x14ac:dyDescent="0.15">
      <c r="B34" s="30">
        <f>B33+1</f>
        <v>24</v>
      </c>
      <c r="C34" s="34"/>
      <c r="D34" s="34"/>
      <c r="E34" s="37"/>
      <c r="F34" s="37" t="s">
        <v>18</v>
      </c>
      <c r="G34" s="37"/>
      <c r="H34" s="37"/>
      <c r="I34" s="37"/>
      <c r="J34" s="37"/>
      <c r="K34" s="64">
        <v>1350</v>
      </c>
      <c r="L34" s="65">
        <v>3350</v>
      </c>
    </row>
    <row r="35" spans="2:25" ht="14.25" customHeight="1" x14ac:dyDescent="0.15">
      <c r="B35" s="30">
        <f>B34+1</f>
        <v>25</v>
      </c>
      <c r="C35" s="34"/>
      <c r="D35" s="34"/>
      <c r="E35" s="37"/>
      <c r="F35" s="37" t="s">
        <v>19</v>
      </c>
      <c r="G35" s="37"/>
      <c r="H35" s="37"/>
      <c r="I35" s="37"/>
      <c r="J35" s="37"/>
      <c r="K35" s="64">
        <v>260</v>
      </c>
      <c r="L35" s="65">
        <v>1650</v>
      </c>
    </row>
    <row r="36" spans="2:25" ht="14.25" customHeight="1" x14ac:dyDescent="0.15">
      <c r="B36" s="30">
        <f>B35+1</f>
        <v>26</v>
      </c>
      <c r="C36" s="34"/>
      <c r="D36" s="34"/>
      <c r="E36" s="37"/>
      <c r="F36" s="37" t="s">
        <v>20</v>
      </c>
      <c r="G36" s="37"/>
      <c r="H36" s="37"/>
      <c r="I36" s="37"/>
      <c r="J36" s="37"/>
      <c r="K36" s="64"/>
      <c r="L36" s="65" t="s">
        <v>119</v>
      </c>
    </row>
    <row r="37" spans="2:25" ht="14.25" customHeight="1" x14ac:dyDescent="0.15">
      <c r="B37" s="30">
        <f>B36+1</f>
        <v>27</v>
      </c>
      <c r="C37" s="32" t="s">
        <v>134</v>
      </c>
      <c r="D37" s="32" t="s">
        <v>63</v>
      </c>
      <c r="E37" s="37"/>
      <c r="F37" t="s">
        <v>268</v>
      </c>
      <c r="G37" s="37"/>
      <c r="H37" s="37"/>
      <c r="I37" s="37"/>
      <c r="J37" s="37"/>
      <c r="K37" s="64">
        <v>5</v>
      </c>
      <c r="L37" s="65"/>
    </row>
    <row r="38" spans="2:25" ht="14.25" customHeight="1" x14ac:dyDescent="0.15">
      <c r="B38" s="30">
        <f>B37+1</f>
        <v>28</v>
      </c>
      <c r="C38" s="32" t="s">
        <v>64</v>
      </c>
      <c r="D38" s="32" t="s">
        <v>24</v>
      </c>
      <c r="E38" s="37"/>
      <c r="F38" s="37" t="s">
        <v>186</v>
      </c>
      <c r="G38" s="37"/>
      <c r="H38" s="37"/>
      <c r="I38" s="37"/>
      <c r="J38" s="37"/>
      <c r="K38" s="64"/>
      <c r="L38" s="65" t="s">
        <v>119</v>
      </c>
    </row>
    <row r="39" spans="2:25" ht="14.25" customHeight="1" x14ac:dyDescent="0.15">
      <c r="B39" s="30">
        <f>B38+1</f>
        <v>29</v>
      </c>
      <c r="C39" s="34"/>
      <c r="D39" s="34"/>
      <c r="E39" s="37"/>
      <c r="F39" s="37" t="s">
        <v>111</v>
      </c>
      <c r="G39" s="37"/>
      <c r="H39" s="37"/>
      <c r="I39" s="37"/>
      <c r="J39" s="37"/>
      <c r="K39" s="64">
        <v>20</v>
      </c>
      <c r="L39" s="65">
        <v>115</v>
      </c>
    </row>
    <row r="40" spans="2:25" ht="14.25" customHeight="1" x14ac:dyDescent="0.15">
      <c r="B40" s="30">
        <f>B39+1</f>
        <v>30</v>
      </c>
      <c r="C40" s="34"/>
      <c r="D40" s="34"/>
      <c r="E40" s="37"/>
      <c r="F40" s="37" t="s">
        <v>148</v>
      </c>
      <c r="G40" s="37"/>
      <c r="H40" s="37"/>
      <c r="I40" s="37"/>
      <c r="J40" s="37"/>
      <c r="K40" s="64"/>
      <c r="L40" s="65">
        <v>80</v>
      </c>
    </row>
    <row r="41" spans="2:25" ht="14.25" customHeight="1" x14ac:dyDescent="0.15">
      <c r="B41" s="30">
        <f>B40+1</f>
        <v>31</v>
      </c>
      <c r="C41" s="34"/>
      <c r="D41" s="34"/>
      <c r="E41" s="37"/>
      <c r="F41" s="37" t="s">
        <v>106</v>
      </c>
      <c r="G41" s="37"/>
      <c r="H41" s="37"/>
      <c r="I41" s="37"/>
      <c r="J41" s="37"/>
      <c r="K41" s="64">
        <v>20</v>
      </c>
      <c r="L41" s="65">
        <v>180</v>
      </c>
    </row>
    <row r="42" spans="2:25" ht="14.25" customHeight="1" x14ac:dyDescent="0.15">
      <c r="B42" s="30">
        <f>B41+1</f>
        <v>32</v>
      </c>
      <c r="C42" s="34"/>
      <c r="D42" s="34"/>
      <c r="E42" s="37"/>
      <c r="F42" s="37" t="s">
        <v>215</v>
      </c>
      <c r="G42" s="37"/>
      <c r="H42" s="37"/>
      <c r="I42" s="37"/>
      <c r="J42" s="37"/>
      <c r="K42" s="64"/>
      <c r="L42" s="65" t="s">
        <v>119</v>
      </c>
    </row>
    <row r="43" spans="2:25" ht="14.25" customHeight="1" x14ac:dyDescent="0.15">
      <c r="B43" s="30">
        <f>B42+1</f>
        <v>33</v>
      </c>
      <c r="C43" s="34"/>
      <c r="D43" s="34"/>
      <c r="E43" s="37"/>
      <c r="F43" s="37" t="s">
        <v>180</v>
      </c>
      <c r="G43" s="37"/>
      <c r="H43" s="37"/>
      <c r="I43" s="37"/>
      <c r="J43" s="37"/>
      <c r="K43" s="64">
        <v>10</v>
      </c>
      <c r="L43" s="65" t="s">
        <v>119</v>
      </c>
      <c r="N43" s="131"/>
      <c r="Y43" s="130"/>
    </row>
    <row r="44" spans="2:25" ht="14.25" customHeight="1" x14ac:dyDescent="0.15">
      <c r="B44" s="30">
        <f>B43+1</f>
        <v>34</v>
      </c>
      <c r="C44" s="34"/>
      <c r="D44" s="34"/>
      <c r="E44" s="37"/>
      <c r="F44" s="37" t="s">
        <v>25</v>
      </c>
      <c r="G44" s="37"/>
      <c r="H44" s="37"/>
      <c r="I44" s="37"/>
      <c r="J44" s="37"/>
      <c r="K44" s="64" t="s">
        <v>119</v>
      </c>
      <c r="L44" s="65">
        <v>10</v>
      </c>
    </row>
    <row r="45" spans="2:25" ht="14.25" customHeight="1" x14ac:dyDescent="0.15">
      <c r="B45" s="30">
        <f>B44+1</f>
        <v>35</v>
      </c>
      <c r="C45" s="34"/>
      <c r="D45" s="34"/>
      <c r="E45" s="37"/>
      <c r="F45" s="37" t="s">
        <v>191</v>
      </c>
      <c r="G45" s="37"/>
      <c r="H45" s="37"/>
      <c r="I45" s="37"/>
      <c r="J45" s="37"/>
      <c r="K45" s="64"/>
      <c r="L45" s="65" t="s">
        <v>119</v>
      </c>
    </row>
    <row r="46" spans="2:25" ht="14.25" customHeight="1" x14ac:dyDescent="0.15">
      <c r="B46" s="30">
        <f>B45+1</f>
        <v>36</v>
      </c>
      <c r="C46" s="34"/>
      <c r="D46" s="34"/>
      <c r="E46" s="37"/>
      <c r="F46" s="37" t="s">
        <v>145</v>
      </c>
      <c r="G46" s="37"/>
      <c r="H46" s="37"/>
      <c r="I46" s="37"/>
      <c r="J46" s="37"/>
      <c r="K46" s="64" t="s">
        <v>119</v>
      </c>
      <c r="L46" s="65">
        <v>32</v>
      </c>
    </row>
    <row r="47" spans="2:25" ht="14.25" customHeight="1" x14ac:dyDescent="0.15">
      <c r="B47" s="30">
        <f>B46+1</f>
        <v>37</v>
      </c>
      <c r="C47" s="34"/>
      <c r="D47" s="34"/>
      <c r="E47" s="37"/>
      <c r="F47" s="37" t="s">
        <v>166</v>
      </c>
      <c r="G47" s="37"/>
      <c r="H47" s="37"/>
      <c r="I47" s="37"/>
      <c r="J47" s="37"/>
      <c r="K47" s="64" t="s">
        <v>119</v>
      </c>
      <c r="L47" s="65"/>
    </row>
    <row r="48" spans="2:25" ht="14.25" customHeight="1" x14ac:dyDescent="0.15">
      <c r="B48" s="30">
        <f>B47+1</f>
        <v>38</v>
      </c>
      <c r="C48" s="34"/>
      <c r="D48" s="34"/>
      <c r="E48" s="37"/>
      <c r="F48" s="37" t="s">
        <v>67</v>
      </c>
      <c r="G48" s="37"/>
      <c r="H48" s="37"/>
      <c r="I48" s="37"/>
      <c r="J48" s="37"/>
      <c r="K48" s="64">
        <v>40</v>
      </c>
      <c r="L48" s="65">
        <v>20</v>
      </c>
    </row>
    <row r="49" spans="2:12" ht="14.25" customHeight="1" x14ac:dyDescent="0.15">
      <c r="B49" s="30">
        <f>B48+1</f>
        <v>39</v>
      </c>
      <c r="C49" s="34"/>
      <c r="D49" s="34"/>
      <c r="E49" s="37"/>
      <c r="F49" s="37" t="s">
        <v>144</v>
      </c>
      <c r="G49" s="37"/>
      <c r="H49" s="37"/>
      <c r="I49" s="37"/>
      <c r="J49" s="37"/>
      <c r="K49" s="64"/>
      <c r="L49" s="65">
        <v>20</v>
      </c>
    </row>
    <row r="50" spans="2:12" ht="14.25" customHeight="1" x14ac:dyDescent="0.15">
      <c r="B50" s="30">
        <f>B49+1</f>
        <v>40</v>
      </c>
      <c r="C50" s="34"/>
      <c r="D50" s="34"/>
      <c r="E50" s="37"/>
      <c r="F50" s="37" t="s">
        <v>177</v>
      </c>
      <c r="G50" s="37"/>
      <c r="H50" s="37"/>
      <c r="I50" s="37"/>
      <c r="J50" s="37"/>
      <c r="K50" s="64"/>
      <c r="L50" s="65" t="s">
        <v>119</v>
      </c>
    </row>
    <row r="51" spans="2:12" ht="14.25" customHeight="1" x14ac:dyDescent="0.15">
      <c r="B51" s="30">
        <f>B50+1</f>
        <v>41</v>
      </c>
      <c r="C51" s="34"/>
      <c r="D51" s="34"/>
      <c r="E51" s="37"/>
      <c r="F51" s="37" t="s">
        <v>107</v>
      </c>
      <c r="G51" s="37"/>
      <c r="H51" s="37"/>
      <c r="I51" s="37"/>
      <c r="J51" s="37"/>
      <c r="K51" s="64">
        <v>110</v>
      </c>
      <c r="L51" s="65">
        <v>480</v>
      </c>
    </row>
    <row r="52" spans="2:12" ht="14.25" customHeight="1" x14ac:dyDescent="0.15">
      <c r="B52" s="30">
        <f>B51+1</f>
        <v>42</v>
      </c>
      <c r="C52" s="34"/>
      <c r="D52" s="34"/>
      <c r="E52" s="37"/>
      <c r="F52" s="37" t="s">
        <v>139</v>
      </c>
      <c r="G52" s="37"/>
      <c r="H52" s="37"/>
      <c r="I52" s="37"/>
      <c r="J52" s="37"/>
      <c r="K52" s="64"/>
      <c r="L52" s="65" t="s">
        <v>119</v>
      </c>
    </row>
    <row r="53" spans="2:12" ht="14.25" customHeight="1" x14ac:dyDescent="0.15">
      <c r="B53" s="30">
        <f>B52+1</f>
        <v>43</v>
      </c>
      <c r="C53" s="34"/>
      <c r="D53" s="34"/>
      <c r="E53" s="37"/>
      <c r="F53" s="37" t="s">
        <v>203</v>
      </c>
      <c r="G53" s="37"/>
      <c r="H53" s="37"/>
      <c r="I53" s="37"/>
      <c r="J53" s="37"/>
      <c r="K53" s="64"/>
      <c r="L53" s="65" t="s">
        <v>119</v>
      </c>
    </row>
    <row r="54" spans="2:12" ht="14.25" customHeight="1" x14ac:dyDescent="0.15">
      <c r="B54" s="30">
        <f>B53+1</f>
        <v>44</v>
      </c>
      <c r="C54" s="34"/>
      <c r="D54" s="34"/>
      <c r="E54" s="37"/>
      <c r="F54" s="37" t="s">
        <v>27</v>
      </c>
      <c r="G54" s="37"/>
      <c r="H54" s="37"/>
      <c r="I54" s="37"/>
      <c r="J54" s="37"/>
      <c r="K54" s="64">
        <v>60</v>
      </c>
      <c r="L54" s="65">
        <v>150</v>
      </c>
    </row>
    <row r="55" spans="2:12" ht="14.25" customHeight="1" x14ac:dyDescent="0.15">
      <c r="B55" s="30">
        <f>B54+1</f>
        <v>45</v>
      </c>
      <c r="C55" s="32" t="s">
        <v>28</v>
      </c>
      <c r="D55" s="32" t="s">
        <v>29</v>
      </c>
      <c r="E55" s="37"/>
      <c r="F55" s="37" t="s">
        <v>113</v>
      </c>
      <c r="G55" s="37"/>
      <c r="H55" s="37"/>
      <c r="I55" s="37"/>
      <c r="J55" s="37"/>
      <c r="K55" s="64"/>
      <c r="L55" s="65" t="s">
        <v>119</v>
      </c>
    </row>
    <row r="56" spans="2:12" ht="14.25" customHeight="1" x14ac:dyDescent="0.15">
      <c r="B56" s="30">
        <f>B55+1</f>
        <v>46</v>
      </c>
      <c r="C56" s="34"/>
      <c r="D56" s="34"/>
      <c r="E56" s="37"/>
      <c r="F56" s="37" t="s">
        <v>189</v>
      </c>
      <c r="G56" s="37"/>
      <c r="H56" s="37"/>
      <c r="I56" s="37"/>
      <c r="J56" s="37"/>
      <c r="K56" s="64">
        <v>1</v>
      </c>
      <c r="L56" s="65">
        <v>1</v>
      </c>
    </row>
    <row r="57" spans="2:12" ht="14.25" customHeight="1" x14ac:dyDescent="0.15">
      <c r="B57" s="30">
        <f>B56+1</f>
        <v>47</v>
      </c>
      <c r="C57" s="34"/>
      <c r="D57" s="34"/>
      <c r="E57" s="37"/>
      <c r="F57" s="37" t="s">
        <v>165</v>
      </c>
      <c r="G57" s="37"/>
      <c r="H57" s="37"/>
      <c r="I57" s="37"/>
      <c r="J57" s="37"/>
      <c r="K57" s="64" t="s">
        <v>119</v>
      </c>
      <c r="L57" s="65">
        <v>3</v>
      </c>
    </row>
    <row r="58" spans="2:12" ht="14.25" customHeight="1" x14ac:dyDescent="0.15">
      <c r="B58" s="30">
        <f>B57+1</f>
        <v>48</v>
      </c>
      <c r="C58" s="34"/>
      <c r="D58" s="34"/>
      <c r="E58" s="37"/>
      <c r="F58" s="37" t="s">
        <v>30</v>
      </c>
      <c r="G58" s="37"/>
      <c r="H58" s="37"/>
      <c r="I58" s="37"/>
      <c r="J58" s="37"/>
      <c r="K58" s="64"/>
      <c r="L58" s="65">
        <v>3</v>
      </c>
    </row>
    <row r="59" spans="2:12" ht="14.25" customHeight="1" x14ac:dyDescent="0.15">
      <c r="B59" s="30">
        <f>B58+1</f>
        <v>49</v>
      </c>
      <c r="C59" s="32" t="s">
        <v>31</v>
      </c>
      <c r="D59" s="32" t="s">
        <v>32</v>
      </c>
      <c r="E59" s="37"/>
      <c r="F59" s="37" t="s">
        <v>164</v>
      </c>
      <c r="G59" s="37"/>
      <c r="H59" s="37"/>
      <c r="I59" s="37"/>
      <c r="J59" s="37"/>
      <c r="K59" s="64" t="s">
        <v>119</v>
      </c>
      <c r="L59" s="65" t="s">
        <v>119</v>
      </c>
    </row>
    <row r="60" spans="2:12" ht="14.25" customHeight="1" x14ac:dyDescent="0.15">
      <c r="B60" s="30">
        <f>B59+1</f>
        <v>50</v>
      </c>
      <c r="C60" s="34"/>
      <c r="D60" s="35"/>
      <c r="E60" s="37"/>
      <c r="F60" s="37" t="s">
        <v>33</v>
      </c>
      <c r="G60" s="37"/>
      <c r="H60" s="37"/>
      <c r="I60" s="37"/>
      <c r="J60" s="37"/>
      <c r="K60" s="64">
        <v>15</v>
      </c>
      <c r="L60" s="65">
        <v>5</v>
      </c>
    </row>
    <row r="61" spans="2:12" ht="14.25" customHeight="1" x14ac:dyDescent="0.15">
      <c r="B61" s="30">
        <f>B60+1</f>
        <v>51</v>
      </c>
      <c r="C61" s="35"/>
      <c r="D61" s="39" t="s">
        <v>34</v>
      </c>
      <c r="E61" s="37"/>
      <c r="F61" s="37" t="s">
        <v>35</v>
      </c>
      <c r="G61" s="37"/>
      <c r="H61" s="37"/>
      <c r="I61" s="37"/>
      <c r="J61" s="37"/>
      <c r="K61" s="64">
        <v>5</v>
      </c>
      <c r="L61" s="65">
        <v>30</v>
      </c>
    </row>
    <row r="62" spans="2:12" ht="14.25" customHeight="1" x14ac:dyDescent="0.15">
      <c r="B62" s="30">
        <f>B61+1</f>
        <v>52</v>
      </c>
      <c r="C62" s="32" t="s">
        <v>142</v>
      </c>
      <c r="D62" s="32" t="s">
        <v>163</v>
      </c>
      <c r="E62" s="37"/>
      <c r="F62" s="37" t="s">
        <v>162</v>
      </c>
      <c r="G62" s="37"/>
      <c r="H62" s="37"/>
      <c r="I62" s="37"/>
      <c r="J62" s="37"/>
      <c r="K62" s="64"/>
      <c r="L62" s="65" t="s">
        <v>119</v>
      </c>
    </row>
    <row r="63" spans="2:12" ht="14.25" customHeight="1" x14ac:dyDescent="0.15">
      <c r="B63" s="30">
        <f>B62+1</f>
        <v>53</v>
      </c>
      <c r="C63" s="118" t="s">
        <v>36</v>
      </c>
      <c r="D63" s="119"/>
      <c r="E63" s="37"/>
      <c r="F63" s="37" t="s">
        <v>37</v>
      </c>
      <c r="G63" s="37"/>
      <c r="H63" s="37"/>
      <c r="I63" s="37"/>
      <c r="J63" s="37"/>
      <c r="K63" s="64">
        <v>150</v>
      </c>
      <c r="L63" s="65">
        <v>500</v>
      </c>
    </row>
    <row r="64" spans="2:12" ht="14.25" customHeight="1" x14ac:dyDescent="0.15">
      <c r="B64" s="30">
        <f>B63+1</f>
        <v>54</v>
      </c>
      <c r="C64" s="33"/>
      <c r="D64" s="36"/>
      <c r="E64" s="37"/>
      <c r="F64" s="37" t="s">
        <v>38</v>
      </c>
      <c r="G64" s="37"/>
      <c r="H64" s="37"/>
      <c r="I64" s="37"/>
      <c r="J64" s="37"/>
      <c r="K64" s="64">
        <v>75</v>
      </c>
      <c r="L64" s="65">
        <v>50</v>
      </c>
    </row>
    <row r="65" spans="2:19" ht="14.25" customHeight="1" thickBot="1" x14ac:dyDescent="0.2">
      <c r="B65" s="30">
        <f>B64+1</f>
        <v>55</v>
      </c>
      <c r="C65" s="33"/>
      <c r="D65" s="36"/>
      <c r="E65" s="37"/>
      <c r="F65" s="37" t="s">
        <v>71</v>
      </c>
      <c r="G65" s="37"/>
      <c r="H65" s="37"/>
      <c r="I65" s="37"/>
      <c r="J65" s="37"/>
      <c r="K65" s="64">
        <v>100</v>
      </c>
      <c r="L65" s="66">
        <v>125</v>
      </c>
    </row>
    <row r="66" spans="2:19" ht="13.9" customHeight="1" x14ac:dyDescent="0.15">
      <c r="B66" s="129"/>
      <c r="C66" s="128"/>
      <c r="D66" s="128"/>
      <c r="E66" s="127"/>
      <c r="F66" s="127"/>
      <c r="G66" s="127"/>
      <c r="H66" s="127"/>
      <c r="I66" s="127"/>
      <c r="J66" s="127"/>
      <c r="K66" s="127"/>
      <c r="L66" s="127"/>
    </row>
    <row r="67" spans="2:19" ht="18" customHeight="1" x14ac:dyDescent="0.15">
      <c r="R67">
        <f>COUNTA(K11:K65)</f>
        <v>39</v>
      </c>
      <c r="S67">
        <f>COUNTA(L11:L65)</f>
        <v>51</v>
      </c>
    </row>
    <row r="68" spans="2:19" ht="18" customHeight="1" x14ac:dyDescent="0.15">
      <c r="B68" s="18"/>
      <c r="R68">
        <f>SUM(R11:R19,K20:K65)</f>
        <v>10060</v>
      </c>
      <c r="S68">
        <f>SUM(S11:S19,L20:L65)</f>
        <v>15438</v>
      </c>
    </row>
    <row r="69" spans="2:19" ht="9" customHeight="1" thickBot="1" x14ac:dyDescent="0.2"/>
    <row r="70" spans="2:19" ht="18" customHeight="1" x14ac:dyDescent="0.15">
      <c r="B70" s="1"/>
      <c r="C70" s="2"/>
      <c r="D70" s="123" t="s">
        <v>0</v>
      </c>
      <c r="E70" s="123"/>
      <c r="F70" s="123"/>
      <c r="G70" s="123"/>
      <c r="H70" s="2"/>
      <c r="I70" s="2"/>
      <c r="J70" s="3"/>
      <c r="K70" s="68" t="s">
        <v>55</v>
      </c>
      <c r="L70" s="84" t="s">
        <v>56</v>
      </c>
    </row>
    <row r="71" spans="2:19" ht="18" customHeight="1" thickBot="1" x14ac:dyDescent="0.2">
      <c r="B71" s="6"/>
      <c r="C71" s="7"/>
      <c r="D71" s="110" t="s">
        <v>1</v>
      </c>
      <c r="E71" s="110"/>
      <c r="F71" s="110"/>
      <c r="G71" s="110"/>
      <c r="H71" s="7"/>
      <c r="I71" s="7"/>
      <c r="J71" s="8"/>
      <c r="K71" s="126" t="str">
        <f>K5</f>
        <v>2024.10.8</v>
      </c>
      <c r="L71" s="125" t="str">
        <f>K71</f>
        <v>2024.10.8</v>
      </c>
    </row>
    <row r="72" spans="2:19" ht="19.899999999999999" customHeight="1" thickTop="1" x14ac:dyDescent="0.15">
      <c r="B72" s="120" t="s">
        <v>76</v>
      </c>
      <c r="C72" s="121"/>
      <c r="D72" s="121"/>
      <c r="E72" s="121"/>
      <c r="F72" s="121"/>
      <c r="G72" s="121"/>
      <c r="H72" s="121"/>
      <c r="I72" s="121"/>
      <c r="J72" s="29"/>
      <c r="K72" s="72">
        <f>SUM(K73:K81)</f>
        <v>10060</v>
      </c>
      <c r="L72" s="88">
        <f>SUM(L73:L81)</f>
        <v>15438</v>
      </c>
    </row>
    <row r="73" spans="2:19" ht="13.9" customHeight="1" x14ac:dyDescent="0.15">
      <c r="B73" s="108" t="s">
        <v>40</v>
      </c>
      <c r="C73" s="109"/>
      <c r="D73" s="122"/>
      <c r="E73" s="41"/>
      <c r="F73" s="15"/>
      <c r="G73" s="116" t="s">
        <v>12</v>
      </c>
      <c r="H73" s="116"/>
      <c r="I73" s="15"/>
      <c r="J73" s="16"/>
      <c r="K73" s="38">
        <f>SUM(R$11:R$19)</f>
        <v>298</v>
      </c>
      <c r="L73" s="89">
        <f>SUM(S$11:S$19)</f>
        <v>684</v>
      </c>
    </row>
    <row r="74" spans="2:19" ht="13.9" customHeight="1" x14ac:dyDescent="0.15">
      <c r="B74" s="17"/>
      <c r="C74" s="18"/>
      <c r="D74" s="19"/>
      <c r="E74" s="20"/>
      <c r="F74" s="37"/>
      <c r="G74" s="116" t="s">
        <v>65</v>
      </c>
      <c r="H74" s="116"/>
      <c r="I74" s="105"/>
      <c r="J74" s="42"/>
      <c r="K74" s="38">
        <f>SUM(K$20)</f>
        <v>750</v>
      </c>
      <c r="L74" s="89">
        <f>SUM(L$20)</f>
        <v>950</v>
      </c>
    </row>
    <row r="75" spans="2:19" ht="13.9" customHeight="1" x14ac:dyDescent="0.15">
      <c r="B75" s="17"/>
      <c r="C75" s="18"/>
      <c r="D75" s="19"/>
      <c r="E75" s="20"/>
      <c r="F75" s="37"/>
      <c r="G75" s="116" t="s">
        <v>23</v>
      </c>
      <c r="H75" s="116"/>
      <c r="I75" s="15"/>
      <c r="J75" s="16"/>
      <c r="K75" s="38">
        <f>SUM(K$21:K$21)</f>
        <v>50</v>
      </c>
      <c r="L75" s="89">
        <f>SUM(L$21:L$21)</f>
        <v>40</v>
      </c>
    </row>
    <row r="76" spans="2:19" ht="13.9" customHeight="1" x14ac:dyDescent="0.15">
      <c r="B76" s="17"/>
      <c r="C76" s="18"/>
      <c r="D76" s="19"/>
      <c r="E76" s="20"/>
      <c r="F76" s="37"/>
      <c r="G76" s="116" t="s">
        <v>15</v>
      </c>
      <c r="H76" s="116"/>
      <c r="I76" s="15"/>
      <c r="J76" s="16"/>
      <c r="K76" s="38">
        <v>0</v>
      </c>
      <c r="L76" s="89">
        <v>0</v>
      </c>
    </row>
    <row r="77" spans="2:19" ht="13.9" customHeight="1" x14ac:dyDescent="0.15">
      <c r="B77" s="17"/>
      <c r="C77" s="18"/>
      <c r="D77" s="19"/>
      <c r="E77" s="20"/>
      <c r="F77" s="37"/>
      <c r="G77" s="116" t="s">
        <v>16</v>
      </c>
      <c r="H77" s="116"/>
      <c r="I77" s="15"/>
      <c r="J77" s="16"/>
      <c r="K77" s="38">
        <f>SUM(K$22:K$36)</f>
        <v>8351</v>
      </c>
      <c r="L77" s="89">
        <f>SUM(L$22:L$36)</f>
        <v>11960</v>
      </c>
    </row>
    <row r="78" spans="2:19" ht="13.9" customHeight="1" x14ac:dyDescent="0.15">
      <c r="B78" s="17"/>
      <c r="C78" s="18"/>
      <c r="D78" s="19"/>
      <c r="E78" s="20"/>
      <c r="F78" s="37"/>
      <c r="G78" s="116" t="s">
        <v>63</v>
      </c>
      <c r="H78" s="116"/>
      <c r="I78" s="15"/>
      <c r="J78" s="16"/>
      <c r="K78" s="38">
        <f>SUM(K$37:K$37)</f>
        <v>5</v>
      </c>
      <c r="L78" s="89">
        <f>SUM(L$37:L$37)</f>
        <v>0</v>
      </c>
    </row>
    <row r="79" spans="2:19" ht="13.9" customHeight="1" x14ac:dyDescent="0.15">
      <c r="B79" s="17"/>
      <c r="C79" s="18"/>
      <c r="D79" s="19"/>
      <c r="E79" s="20"/>
      <c r="F79" s="37"/>
      <c r="G79" s="116" t="s">
        <v>24</v>
      </c>
      <c r="H79" s="116"/>
      <c r="I79" s="15"/>
      <c r="J79" s="16"/>
      <c r="K79" s="38">
        <f>SUM(K$38:K$54)</f>
        <v>260</v>
      </c>
      <c r="L79" s="89">
        <f>SUM(L$38:L$54)</f>
        <v>1087</v>
      </c>
    </row>
    <row r="80" spans="2:19" ht="13.9" customHeight="1" x14ac:dyDescent="0.15">
      <c r="B80" s="17"/>
      <c r="C80" s="18"/>
      <c r="D80" s="19"/>
      <c r="E80" s="20"/>
      <c r="F80" s="37"/>
      <c r="G80" s="116" t="s">
        <v>70</v>
      </c>
      <c r="H80" s="116"/>
      <c r="I80" s="15"/>
      <c r="J80" s="16"/>
      <c r="K80" s="38">
        <f>SUM(K$63:K$64)</f>
        <v>225</v>
      </c>
      <c r="L80" s="89">
        <f>SUM(L$63:L$64)</f>
        <v>550</v>
      </c>
      <c r="R80">
        <f>COUNTA(K$11:K$65)</f>
        <v>39</v>
      </c>
      <c r="S80">
        <f>COUNTA(L$11:L$65)</f>
        <v>51</v>
      </c>
    </row>
    <row r="81" spans="2:19" ht="13.9" customHeight="1" thickBot="1" x14ac:dyDescent="0.2">
      <c r="B81" s="21"/>
      <c r="C81" s="22"/>
      <c r="D81" s="23"/>
      <c r="E81" s="43"/>
      <c r="F81" s="10"/>
      <c r="G81" s="110" t="s">
        <v>39</v>
      </c>
      <c r="H81" s="110"/>
      <c r="I81" s="44"/>
      <c r="J81" s="45"/>
      <c r="K81" s="40">
        <f>SUM(K$55:K$62,K$65)</f>
        <v>121</v>
      </c>
      <c r="L81" s="90">
        <f>SUM(L$55:L$62,L$65)</f>
        <v>167</v>
      </c>
      <c r="R81">
        <f>SUM(R$11:R$19,K$20:K$65)</f>
        <v>10060</v>
      </c>
      <c r="S81">
        <f>SUM(S$11:S$19,L$20:L$65)</f>
        <v>15438</v>
      </c>
    </row>
    <row r="82" spans="2:19" ht="18" customHeight="1" thickTop="1" x14ac:dyDescent="0.15">
      <c r="B82" s="111" t="s">
        <v>41</v>
      </c>
      <c r="C82" s="112"/>
      <c r="D82" s="113"/>
      <c r="E82" s="51"/>
      <c r="F82" s="106"/>
      <c r="G82" s="114" t="s">
        <v>42</v>
      </c>
      <c r="H82" s="114"/>
      <c r="I82" s="106"/>
      <c r="J82" s="107"/>
      <c r="K82" s="73" t="s">
        <v>43</v>
      </c>
      <c r="L82" s="78"/>
    </row>
    <row r="83" spans="2:19" ht="18" customHeight="1" x14ac:dyDescent="0.15">
      <c r="B83" s="48"/>
      <c r="C83" s="49"/>
      <c r="D83" s="49"/>
      <c r="E83" s="46"/>
      <c r="F83" s="47"/>
      <c r="G83" s="31"/>
      <c r="H83" s="31"/>
      <c r="I83" s="47"/>
      <c r="J83" s="50"/>
      <c r="K83" s="74" t="s">
        <v>44</v>
      </c>
      <c r="L83" s="79"/>
    </row>
    <row r="84" spans="2:19" ht="18" customHeight="1" x14ac:dyDescent="0.15">
      <c r="B84" s="17"/>
      <c r="C84" s="18"/>
      <c r="D84" s="18"/>
      <c r="E84" s="52"/>
      <c r="F84" s="7"/>
      <c r="G84" s="115" t="s">
        <v>45</v>
      </c>
      <c r="H84" s="115"/>
      <c r="I84" s="103"/>
      <c r="J84" s="104"/>
      <c r="K84" s="75" t="s">
        <v>46</v>
      </c>
      <c r="L84" s="80"/>
    </row>
    <row r="85" spans="2:19" ht="18" customHeight="1" x14ac:dyDescent="0.15">
      <c r="B85" s="17"/>
      <c r="C85" s="18"/>
      <c r="D85" s="18"/>
      <c r="E85" s="53"/>
      <c r="F85" s="18"/>
      <c r="G85" s="54"/>
      <c r="H85" s="54"/>
      <c r="I85" s="49"/>
      <c r="J85" s="55"/>
      <c r="K85" s="76" t="s">
        <v>68</v>
      </c>
      <c r="L85" s="81"/>
    </row>
    <row r="86" spans="2:19" ht="18" customHeight="1" x14ac:dyDescent="0.15">
      <c r="B86" s="17"/>
      <c r="C86" s="18"/>
      <c r="D86" s="18"/>
      <c r="E86" s="53"/>
      <c r="F86" s="18"/>
      <c r="G86" s="54"/>
      <c r="H86" s="54"/>
      <c r="I86" s="49"/>
      <c r="J86" s="55"/>
      <c r="K86" s="76" t="s">
        <v>69</v>
      </c>
      <c r="L86" s="81"/>
    </row>
    <row r="87" spans="2:19" ht="18" customHeight="1" x14ac:dyDescent="0.15">
      <c r="B87" s="17"/>
      <c r="C87" s="18"/>
      <c r="D87" s="18"/>
      <c r="E87" s="52"/>
      <c r="F87" s="7"/>
      <c r="G87" s="115" t="s">
        <v>47</v>
      </c>
      <c r="H87" s="115"/>
      <c r="I87" s="103"/>
      <c r="J87" s="104"/>
      <c r="K87" s="75" t="s">
        <v>72</v>
      </c>
      <c r="L87" s="80"/>
    </row>
    <row r="88" spans="2:19" ht="18" customHeight="1" x14ac:dyDescent="0.15">
      <c r="B88" s="17"/>
      <c r="C88" s="18"/>
      <c r="D88" s="18"/>
      <c r="E88" s="53"/>
      <c r="F88" s="18"/>
      <c r="G88" s="54"/>
      <c r="H88" s="54"/>
      <c r="I88" s="49"/>
      <c r="J88" s="55"/>
      <c r="K88" s="76" t="s">
        <v>73</v>
      </c>
      <c r="L88" s="81"/>
    </row>
    <row r="89" spans="2:19" ht="18" customHeight="1" x14ac:dyDescent="0.15">
      <c r="B89" s="17"/>
      <c r="C89" s="18"/>
      <c r="D89" s="18"/>
      <c r="E89" s="53"/>
      <c r="F89" s="18"/>
      <c r="G89" s="54"/>
      <c r="H89" s="54"/>
      <c r="I89" s="49"/>
      <c r="J89" s="55"/>
      <c r="K89" s="76" t="s">
        <v>74</v>
      </c>
      <c r="L89" s="81"/>
    </row>
    <row r="90" spans="2:19" ht="18" customHeight="1" x14ac:dyDescent="0.15">
      <c r="B90" s="17"/>
      <c r="C90" s="18"/>
      <c r="D90" s="18"/>
      <c r="E90" s="12"/>
      <c r="F90" s="13"/>
      <c r="G90" s="31"/>
      <c r="H90" s="31"/>
      <c r="I90" s="47"/>
      <c r="J90" s="50"/>
      <c r="K90" s="76" t="s">
        <v>75</v>
      </c>
      <c r="L90" s="79"/>
    </row>
    <row r="91" spans="2:19" ht="18" customHeight="1" x14ac:dyDescent="0.15">
      <c r="B91" s="24"/>
      <c r="C91" s="13"/>
      <c r="D91" s="13"/>
      <c r="E91" s="20"/>
      <c r="F91" s="37"/>
      <c r="G91" s="116" t="s">
        <v>48</v>
      </c>
      <c r="H91" s="116"/>
      <c r="I91" s="15"/>
      <c r="J91" s="16"/>
      <c r="K91" s="67" t="s">
        <v>116</v>
      </c>
      <c r="L91" s="82"/>
    </row>
    <row r="92" spans="2:19" ht="18" customHeight="1" x14ac:dyDescent="0.15">
      <c r="B92" s="108" t="s">
        <v>49</v>
      </c>
      <c r="C92" s="109"/>
      <c r="D92" s="109"/>
      <c r="E92" s="7"/>
      <c r="F92" s="7"/>
      <c r="G92" s="7"/>
      <c r="H92" s="7"/>
      <c r="I92" s="7"/>
      <c r="J92" s="7"/>
      <c r="K92" s="7"/>
      <c r="L92" s="91"/>
    </row>
    <row r="93" spans="2:19" ht="14.1" customHeight="1" x14ac:dyDescent="0.15">
      <c r="B93" s="56"/>
      <c r="C93" s="57" t="s">
        <v>50</v>
      </c>
      <c r="D93" s="58"/>
      <c r="E93" s="57"/>
      <c r="F93" s="57"/>
      <c r="G93" s="57"/>
      <c r="H93" s="57"/>
      <c r="I93" s="57"/>
      <c r="J93" s="57"/>
      <c r="K93" s="57"/>
      <c r="L93" s="83"/>
    </row>
    <row r="94" spans="2:19" ht="14.1" customHeight="1" x14ac:dyDescent="0.15">
      <c r="B94" s="56"/>
      <c r="C94" s="57" t="s">
        <v>51</v>
      </c>
      <c r="D94" s="58"/>
      <c r="E94" s="57"/>
      <c r="F94" s="57"/>
      <c r="G94" s="57"/>
      <c r="H94" s="57"/>
      <c r="I94" s="57"/>
      <c r="J94" s="57"/>
      <c r="K94" s="57"/>
      <c r="L94" s="83"/>
    </row>
    <row r="95" spans="2:19" ht="14.1" customHeight="1" x14ac:dyDescent="0.15">
      <c r="B95" s="56"/>
      <c r="C95" s="57" t="s">
        <v>52</v>
      </c>
      <c r="D95" s="58"/>
      <c r="E95" s="57"/>
      <c r="F95" s="57"/>
      <c r="G95" s="57"/>
      <c r="H95" s="57"/>
      <c r="I95" s="57"/>
      <c r="J95" s="57"/>
      <c r="K95" s="57"/>
      <c r="L95" s="83"/>
    </row>
    <row r="96" spans="2:19" ht="14.1" customHeight="1" x14ac:dyDescent="0.15">
      <c r="B96" s="56"/>
      <c r="C96" s="57" t="s">
        <v>96</v>
      </c>
      <c r="D96" s="58"/>
      <c r="E96" s="57"/>
      <c r="F96" s="57"/>
      <c r="G96" s="57"/>
      <c r="H96" s="57"/>
      <c r="I96" s="57"/>
      <c r="J96" s="57"/>
      <c r="K96" s="57"/>
      <c r="L96" s="83"/>
    </row>
    <row r="97" spans="2:14" ht="14.1" customHeight="1" x14ac:dyDescent="0.15">
      <c r="B97" s="56"/>
      <c r="C97" s="57" t="s">
        <v>94</v>
      </c>
      <c r="D97" s="58"/>
      <c r="E97" s="57"/>
      <c r="F97" s="57"/>
      <c r="G97" s="57"/>
      <c r="H97" s="57"/>
      <c r="I97" s="57"/>
      <c r="J97" s="57"/>
      <c r="K97" s="57"/>
      <c r="L97" s="83"/>
    </row>
    <row r="98" spans="2:14" ht="14.1" customHeight="1" x14ac:dyDescent="0.15">
      <c r="B98" s="59"/>
      <c r="C98" s="57" t="s">
        <v>97</v>
      </c>
      <c r="D98" s="57"/>
      <c r="E98" s="57"/>
      <c r="F98" s="57"/>
      <c r="G98" s="57"/>
      <c r="H98" s="57"/>
      <c r="I98" s="57"/>
      <c r="J98" s="57"/>
      <c r="K98" s="57"/>
      <c r="L98" s="83"/>
    </row>
    <row r="99" spans="2:14" ht="14.1" customHeight="1" x14ac:dyDescent="0.15">
      <c r="B99" s="59"/>
      <c r="C99" s="57" t="s">
        <v>98</v>
      </c>
      <c r="D99" s="57"/>
      <c r="E99" s="57"/>
      <c r="F99" s="57"/>
      <c r="G99" s="57"/>
      <c r="H99" s="57"/>
      <c r="I99" s="57"/>
      <c r="J99" s="57"/>
      <c r="K99" s="57"/>
      <c r="L99" s="83"/>
    </row>
    <row r="100" spans="2:14" ht="14.1" customHeight="1" x14ac:dyDescent="0.15">
      <c r="B100" s="59"/>
      <c r="C100" s="57" t="s">
        <v>83</v>
      </c>
      <c r="D100" s="57"/>
      <c r="E100" s="57"/>
      <c r="F100" s="57"/>
      <c r="G100" s="57"/>
      <c r="H100" s="57"/>
      <c r="I100" s="57"/>
      <c r="J100" s="57"/>
      <c r="K100" s="57"/>
      <c r="L100" s="83"/>
    </row>
    <row r="101" spans="2:14" ht="14.1" customHeight="1" x14ac:dyDescent="0.15">
      <c r="B101" s="59"/>
      <c r="C101" s="57" t="s">
        <v>84</v>
      </c>
      <c r="D101" s="57"/>
      <c r="E101" s="57"/>
      <c r="F101" s="57"/>
      <c r="G101" s="57"/>
      <c r="H101" s="57"/>
      <c r="I101" s="57"/>
      <c r="J101" s="57"/>
      <c r="K101" s="57"/>
      <c r="L101" s="83"/>
    </row>
    <row r="102" spans="2:14" ht="14.1" customHeight="1" x14ac:dyDescent="0.15">
      <c r="B102" s="59"/>
      <c r="C102" s="57" t="s">
        <v>91</v>
      </c>
      <c r="D102" s="57"/>
      <c r="E102" s="57"/>
      <c r="F102" s="57"/>
      <c r="G102" s="57"/>
      <c r="H102" s="57"/>
      <c r="I102" s="57"/>
      <c r="J102" s="57"/>
      <c r="K102" s="57"/>
      <c r="L102" s="83"/>
    </row>
    <row r="103" spans="2:14" ht="14.1" customHeight="1" x14ac:dyDescent="0.15">
      <c r="B103" s="59"/>
      <c r="C103" s="57" t="s">
        <v>99</v>
      </c>
      <c r="D103" s="57"/>
      <c r="E103" s="57"/>
      <c r="F103" s="57"/>
      <c r="G103" s="57"/>
      <c r="H103" s="57"/>
      <c r="I103" s="57"/>
      <c r="J103" s="57"/>
      <c r="K103" s="57"/>
      <c r="L103" s="83"/>
    </row>
    <row r="104" spans="2:14" ht="14.1" customHeight="1" x14ac:dyDescent="0.15">
      <c r="B104" s="59"/>
      <c r="C104" s="57" t="s">
        <v>100</v>
      </c>
      <c r="D104" s="57"/>
      <c r="E104" s="57"/>
      <c r="F104" s="57"/>
      <c r="G104" s="57"/>
      <c r="H104" s="57"/>
      <c r="I104" s="57"/>
      <c r="J104" s="57"/>
      <c r="K104" s="57"/>
      <c r="L104" s="83"/>
    </row>
    <row r="105" spans="2:14" ht="14.1" customHeight="1" x14ac:dyDescent="0.15">
      <c r="B105" s="59"/>
      <c r="C105" s="57" t="s">
        <v>101</v>
      </c>
      <c r="D105" s="57"/>
      <c r="E105" s="57"/>
      <c r="F105" s="57"/>
      <c r="G105" s="57"/>
      <c r="H105" s="57"/>
      <c r="I105" s="57"/>
      <c r="J105" s="57"/>
      <c r="K105" s="57"/>
      <c r="L105" s="83"/>
    </row>
    <row r="106" spans="2:14" ht="18" customHeight="1" x14ac:dyDescent="0.15">
      <c r="B106" s="59"/>
      <c r="C106" s="57" t="s">
        <v>85</v>
      </c>
      <c r="D106" s="57"/>
      <c r="E106" s="57"/>
      <c r="F106" s="57"/>
      <c r="G106" s="57"/>
      <c r="H106" s="57"/>
      <c r="I106" s="57"/>
      <c r="J106" s="57"/>
      <c r="K106" s="57"/>
      <c r="L106" s="57"/>
      <c r="M106" s="92"/>
    </row>
    <row r="107" spans="2:14" x14ac:dyDescent="0.15">
      <c r="B107" s="59"/>
      <c r="C107" s="57" t="s">
        <v>92</v>
      </c>
      <c r="D107" s="57"/>
      <c r="E107" s="57"/>
      <c r="F107" s="57"/>
      <c r="G107" s="57"/>
      <c r="H107" s="57"/>
      <c r="I107" s="57"/>
      <c r="J107" s="57"/>
      <c r="K107" s="57"/>
      <c r="L107" s="57"/>
      <c r="M107" s="92"/>
    </row>
    <row r="108" spans="2:14" x14ac:dyDescent="0.15">
      <c r="B108" s="59"/>
      <c r="C108" s="57" t="s">
        <v>93</v>
      </c>
      <c r="D108" s="57"/>
      <c r="E108" s="57"/>
      <c r="F108" s="57"/>
      <c r="G108" s="57"/>
      <c r="H108" s="57"/>
      <c r="I108" s="57"/>
      <c r="J108" s="57"/>
      <c r="K108" s="57"/>
      <c r="L108" s="57"/>
      <c r="M108" s="92"/>
    </row>
    <row r="109" spans="2:14" x14ac:dyDescent="0.15">
      <c r="B109" s="59"/>
      <c r="C109" s="57" t="s">
        <v>102</v>
      </c>
      <c r="D109" s="57"/>
      <c r="E109" s="57"/>
      <c r="F109" s="57"/>
      <c r="G109" s="57"/>
      <c r="H109" s="57"/>
      <c r="I109" s="57"/>
      <c r="J109" s="57"/>
      <c r="K109" s="57"/>
      <c r="L109" s="57"/>
      <c r="M109" s="92"/>
    </row>
    <row r="110" spans="2:14" ht="14.1" customHeight="1" x14ac:dyDescent="0.15">
      <c r="B110" s="59"/>
      <c r="C110" s="57" t="s">
        <v>95</v>
      </c>
      <c r="D110" s="57"/>
      <c r="E110" s="57"/>
      <c r="F110" s="57"/>
      <c r="G110" s="57"/>
      <c r="H110" s="57"/>
      <c r="I110" s="57"/>
      <c r="J110" s="57"/>
      <c r="K110" s="57"/>
      <c r="L110" s="57"/>
      <c r="M110" s="59"/>
      <c r="N110" s="97"/>
    </row>
    <row r="111" spans="2:14" ht="14.1" customHeight="1" x14ac:dyDescent="0.15">
      <c r="B111" s="59"/>
      <c r="C111" s="57" t="s">
        <v>115</v>
      </c>
      <c r="D111" s="57"/>
      <c r="E111" s="57"/>
      <c r="F111" s="57"/>
      <c r="G111" s="57"/>
      <c r="H111" s="57"/>
      <c r="I111" s="57"/>
      <c r="J111" s="57"/>
      <c r="K111" s="57"/>
      <c r="L111" s="57"/>
      <c r="M111" s="59"/>
      <c r="N111" s="57"/>
    </row>
    <row r="112" spans="2:14" x14ac:dyDescent="0.15">
      <c r="B112" s="59"/>
      <c r="C112" s="57" t="s">
        <v>103</v>
      </c>
      <c r="D112" s="57"/>
      <c r="E112" s="57"/>
      <c r="F112" s="57"/>
      <c r="G112" s="57"/>
      <c r="H112" s="57"/>
      <c r="I112" s="57"/>
      <c r="J112" s="57"/>
      <c r="K112" s="57"/>
      <c r="L112" s="57"/>
      <c r="M112" s="92"/>
    </row>
    <row r="113" spans="2:14" x14ac:dyDescent="0.15">
      <c r="B113" s="59"/>
      <c r="C113" s="57" t="s">
        <v>66</v>
      </c>
      <c r="D113" s="57"/>
      <c r="E113" s="57"/>
      <c r="F113" s="57"/>
      <c r="G113" s="57"/>
      <c r="H113" s="57"/>
      <c r="I113" s="57"/>
      <c r="J113" s="57"/>
      <c r="K113" s="57"/>
      <c r="L113" s="57"/>
      <c r="M113" s="92"/>
    </row>
    <row r="114" spans="2:14" x14ac:dyDescent="0.15">
      <c r="B114" s="92"/>
      <c r="C114" s="57" t="s">
        <v>53</v>
      </c>
      <c r="M114" s="92"/>
    </row>
    <row r="115" spans="2:14" x14ac:dyDescent="0.15">
      <c r="B115" s="92"/>
      <c r="C115" s="57" t="s">
        <v>104</v>
      </c>
      <c r="M115" s="92"/>
      <c r="N115" s="93"/>
    </row>
    <row r="116" spans="2:14" x14ac:dyDescent="0.15">
      <c r="B116" s="92"/>
      <c r="C116" s="57" t="s">
        <v>112</v>
      </c>
      <c r="M116" s="92"/>
    </row>
    <row r="117" spans="2:14" ht="14.25" thickBot="1" x14ac:dyDescent="0.2">
      <c r="B117" s="94"/>
      <c r="C117" s="77" t="s">
        <v>105</v>
      </c>
      <c r="D117" s="95"/>
      <c r="E117" s="95"/>
      <c r="F117" s="95"/>
      <c r="G117" s="95"/>
      <c r="H117" s="95"/>
      <c r="I117" s="95"/>
      <c r="J117" s="95"/>
      <c r="K117" s="95"/>
      <c r="L117" s="96"/>
    </row>
  </sheetData>
  <mergeCells count="27">
    <mergeCell ref="G87:H87"/>
    <mergeCell ref="G76:H76"/>
    <mergeCell ref="G77:H77"/>
    <mergeCell ref="G78:H78"/>
    <mergeCell ref="G91:H91"/>
    <mergeCell ref="B92:D92"/>
    <mergeCell ref="G80:H80"/>
    <mergeCell ref="G81:H81"/>
    <mergeCell ref="B82:D82"/>
    <mergeCell ref="G82:H82"/>
    <mergeCell ref="G84:H84"/>
    <mergeCell ref="G79:H79"/>
    <mergeCell ref="G10:H10"/>
    <mergeCell ref="C63:D63"/>
    <mergeCell ref="D70:G70"/>
    <mergeCell ref="D71:G71"/>
    <mergeCell ref="B72:I72"/>
    <mergeCell ref="B73:D73"/>
    <mergeCell ref="G73:H73"/>
    <mergeCell ref="G74:H74"/>
    <mergeCell ref="G75:H75"/>
    <mergeCell ref="D9:F9"/>
    <mergeCell ref="D4:G4"/>
    <mergeCell ref="D5:G5"/>
    <mergeCell ref="D6:G6"/>
    <mergeCell ref="D7:F7"/>
    <mergeCell ref="D8:F8"/>
  </mergeCells>
  <phoneticPr fontId="23"/>
  <conditionalFormatting sqref="M11:M65">
    <cfRule type="expression" dxfId="11"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1516-1098-479F-BDC1-C998D466A669}">
  <sheetPr>
    <tabColor rgb="FFC00000"/>
  </sheetPr>
  <dimension ref="B1:Y125"/>
  <sheetViews>
    <sheetView view="pageBreakPreview" zoomScale="75" zoomScaleNormal="75" zoomScaleSheetLayoutView="75" workbookViewId="0">
      <selection activeCell="F37" sqref="F3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287</v>
      </c>
      <c r="L5" s="85" t="str">
        <f>K5</f>
        <v>2024.10.22</v>
      </c>
    </row>
    <row r="6" spans="2:19" ht="18" customHeight="1" x14ac:dyDescent="0.15">
      <c r="B6" s="4"/>
      <c r="C6" s="37"/>
      <c r="D6" s="116" t="s">
        <v>2</v>
      </c>
      <c r="E6" s="116"/>
      <c r="F6" s="116"/>
      <c r="G6" s="116"/>
      <c r="H6" s="37"/>
      <c r="I6" s="37"/>
      <c r="J6" s="5"/>
      <c r="K6" s="98">
        <v>0.39444444444444443</v>
      </c>
      <c r="L6" s="99">
        <v>0.41388888888888886</v>
      </c>
    </row>
    <row r="7" spans="2:19" ht="18" customHeight="1" x14ac:dyDescent="0.15">
      <c r="B7" s="4"/>
      <c r="C7" s="37"/>
      <c r="D7" s="116" t="s">
        <v>3</v>
      </c>
      <c r="E7" s="124"/>
      <c r="F7" s="124"/>
      <c r="G7" s="25" t="s">
        <v>4</v>
      </c>
      <c r="H7" s="37"/>
      <c r="I7" s="37"/>
      <c r="J7" s="5"/>
      <c r="K7" s="100">
        <v>1.8</v>
      </c>
      <c r="L7" s="101">
        <v>1.4</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c r="L11" s="63" t="s">
        <v>199</v>
      </c>
      <c r="N11" t="s">
        <v>13</v>
      </c>
      <c r="O11" t="e">
        <f>IF(#REF!="",0,VALUE(MID(#REF!,2,LEN(#REF!)-2)))</f>
        <v>#REF!</v>
      </c>
      <c r="P11">
        <f>IF(L11="",0,VALUE(MID(L11,2,LEN(L11)-2)))</f>
        <v>15</v>
      </c>
      <c r="Q11" t="e">
        <f>IF(#REF!="",0,VALUE(MID(#REF!,2,LEN(#REF!)-2)))</f>
        <v>#REF!</v>
      </c>
      <c r="R11">
        <f>IF(K11="＋",0,IF(K11="(＋)",0,ABS(K11)))</f>
        <v>0</v>
      </c>
      <c r="S11">
        <f>IF(L11="＋",0,IF(L11="(＋)",0,ABS(L11)))</f>
        <v>15</v>
      </c>
    </row>
    <row r="12" spans="2:19" ht="14.25" customHeight="1" x14ac:dyDescent="0.15">
      <c r="B12" s="30">
        <f>B11+1</f>
        <v>2</v>
      </c>
      <c r="C12" s="33"/>
      <c r="D12" s="34"/>
      <c r="E12" s="37"/>
      <c r="F12" s="37" t="s">
        <v>266</v>
      </c>
      <c r="G12" s="37"/>
      <c r="H12" s="37"/>
      <c r="I12" s="37"/>
      <c r="J12" s="37"/>
      <c r="K12" s="62"/>
      <c r="L12" s="63" t="s">
        <v>173</v>
      </c>
      <c r="N12" t="s">
        <v>13</v>
      </c>
      <c r="O12">
        <f>IF(K12="",0,VALUE(MID(K12,2,LEN(K12)-2)))</f>
        <v>0</v>
      </c>
      <c r="P12" t="e">
        <f>IF(L12="",0,VALUE(MID(L12,2,LEN(L12)-2)))</f>
        <v>#VALUE!</v>
      </c>
      <c r="Q12" t="e">
        <f>IF(#REF!="",0,VALUE(MID(#REF!,2,LEN(#REF!)-2)))</f>
        <v>#REF!</v>
      </c>
      <c r="R12">
        <f>IF(K12="＋",0,IF(K12="(＋)",0,ABS(K12)))</f>
        <v>0</v>
      </c>
      <c r="S12">
        <f>IF(L12="＋",0,IF(L12="(＋)",0,ABS(L12)))</f>
        <v>0</v>
      </c>
    </row>
    <row r="13" spans="2:19" ht="14.25" customHeight="1" x14ac:dyDescent="0.15">
      <c r="B13" s="30">
        <f>B12+1</f>
        <v>3</v>
      </c>
      <c r="C13" s="33"/>
      <c r="D13" s="34"/>
      <c r="E13" s="37"/>
      <c r="F13" s="37" t="s">
        <v>222</v>
      </c>
      <c r="G13" s="37"/>
      <c r="H13" s="37"/>
      <c r="I13" s="37"/>
      <c r="J13" s="37"/>
      <c r="K13" s="62" t="s">
        <v>118</v>
      </c>
      <c r="L13" s="63" t="s">
        <v>285</v>
      </c>
      <c r="R13">
        <f>IF(K13="＋",0,IF(K13="(＋)",0,ABS(K13)))</f>
        <v>5</v>
      </c>
      <c r="S13">
        <f>IF(L13="＋",0,IF(L13="(＋)",0,ABS(L13)))</f>
        <v>35</v>
      </c>
    </row>
    <row r="14" spans="2:19" ht="14.25" customHeight="1" x14ac:dyDescent="0.15">
      <c r="B14" s="30">
        <f>B13+1</f>
        <v>4</v>
      </c>
      <c r="C14" s="33"/>
      <c r="D14" s="34"/>
      <c r="E14" s="37"/>
      <c r="F14" s="37" t="s">
        <v>208</v>
      </c>
      <c r="G14" s="37"/>
      <c r="H14" s="37"/>
      <c r="I14" s="37"/>
      <c r="J14" s="37"/>
      <c r="K14" s="62" t="s">
        <v>118</v>
      </c>
      <c r="L14" s="63" t="s">
        <v>272</v>
      </c>
      <c r="N14" s="60" t="s">
        <v>14</v>
      </c>
      <c r="O14" t="str">
        <f>K14</f>
        <v>(5)</v>
      </c>
      <c r="P14" t="str">
        <f>L14</f>
        <v>(105)</v>
      </c>
      <c r="Q14" t="e">
        <f>#REF!</f>
        <v>#REF!</v>
      </c>
      <c r="R14">
        <f>IF(K14="＋",0,IF(K14="(＋)",0,ABS(K14)))</f>
        <v>5</v>
      </c>
      <c r="S14">
        <f>IF(L14="＋",0,IF(L14="(＋)",0,ABS(L14)))</f>
        <v>105</v>
      </c>
    </row>
    <row r="15" spans="2:19" ht="14.25" customHeight="1" x14ac:dyDescent="0.15">
      <c r="B15" s="30">
        <f>B14+1</f>
        <v>5</v>
      </c>
      <c r="C15" s="33"/>
      <c r="D15" s="34"/>
      <c r="E15" s="37"/>
      <c r="F15" s="37" t="s">
        <v>160</v>
      </c>
      <c r="G15" s="37"/>
      <c r="H15" s="37"/>
      <c r="I15" s="37"/>
      <c r="J15" s="37"/>
      <c r="K15" s="62" t="s">
        <v>286</v>
      </c>
      <c r="L15" s="63" t="s">
        <v>286</v>
      </c>
      <c r="N15" t="s">
        <v>13</v>
      </c>
      <c r="O15" t="e">
        <f>IF(K15="",0,VALUE(MID(K15,2,LEN(K15)-2)))</f>
        <v>#VALUE!</v>
      </c>
      <c r="P15" t="e">
        <f>IF(L15="",0,VALUE(MID(L15,2,LEN(L15)-2)))</f>
        <v>#VALUE!</v>
      </c>
      <c r="Q15" t="e">
        <f>IF(#REF!="",0,VALUE(MID(#REF!,2,LEN(#REF!)-2)))</f>
        <v>#REF!</v>
      </c>
      <c r="R15">
        <f>IF(K15="＋",0,IF(K15="(＋)",0,ABS(K15)))</f>
        <v>26</v>
      </c>
      <c r="S15">
        <f>IF(L15="＋",0,IF(L15="(＋)",0,ABS(L15)))</f>
        <v>26</v>
      </c>
    </row>
    <row r="16" spans="2:19" ht="14.25" customHeight="1" x14ac:dyDescent="0.15">
      <c r="B16" s="30">
        <f>B15+1</f>
        <v>6</v>
      </c>
      <c r="C16" s="33"/>
      <c r="D16" s="34"/>
      <c r="E16" s="37"/>
      <c r="F16" s="37" t="s">
        <v>172</v>
      </c>
      <c r="G16" s="37"/>
      <c r="H16" s="37"/>
      <c r="I16" s="37"/>
      <c r="J16" s="37"/>
      <c r="K16" s="62"/>
      <c r="L16" s="63" t="s">
        <v>118</v>
      </c>
      <c r="N16" s="60" t="s">
        <v>14</v>
      </c>
      <c r="O16">
        <f>K16</f>
        <v>0</v>
      </c>
      <c r="P16" t="str">
        <f>L16</f>
        <v>(5)</v>
      </c>
      <c r="Q16" t="e">
        <f>#REF!</f>
        <v>#REF!</v>
      </c>
      <c r="R16">
        <f>IF(K16="＋",0,IF(K16="(＋)",0,ABS(K16)))</f>
        <v>0</v>
      </c>
      <c r="S16">
        <f>IF(L16="＋",0,IF(L16="(＋)",0,ABS(L16)))</f>
        <v>5</v>
      </c>
    </row>
    <row r="17" spans="2:19" ht="14.25" customHeight="1" x14ac:dyDescent="0.15">
      <c r="B17" s="30">
        <f>B16+1</f>
        <v>7</v>
      </c>
      <c r="C17" s="33"/>
      <c r="D17" s="34"/>
      <c r="E17" s="37"/>
      <c r="F17" s="37" t="s">
        <v>89</v>
      </c>
      <c r="G17" s="37"/>
      <c r="H17" s="37"/>
      <c r="I17" s="37"/>
      <c r="J17" s="37"/>
      <c r="K17" s="62" t="s">
        <v>122</v>
      </c>
      <c r="L17" s="63" t="s">
        <v>285</v>
      </c>
      <c r="N17" t="s">
        <v>13</v>
      </c>
      <c r="O17">
        <f>IF(K17="",0,VALUE(MID(K17,2,LEN(K17)-2)))</f>
        <v>20</v>
      </c>
      <c r="P17">
        <f>IF(L17="",0,VALUE(MID(L17,2,LEN(L17)-2)))</f>
        <v>35</v>
      </c>
      <c r="Q17" t="e">
        <f>IF(#REF!="",0,VALUE(MID(#REF!,2,LEN(#REF!)-2)))</f>
        <v>#REF!</v>
      </c>
      <c r="R17">
        <f>IF(K17="＋",0,IF(K17="(＋)",0,ABS(K17)))</f>
        <v>20</v>
      </c>
      <c r="S17">
        <f>IF(L17="＋",0,IF(L17="(＋)",0,ABS(L17)))</f>
        <v>35</v>
      </c>
    </row>
    <row r="18" spans="2:19" ht="14.25" customHeight="1" x14ac:dyDescent="0.15">
      <c r="B18" s="30">
        <f>B17+1</f>
        <v>8</v>
      </c>
      <c r="C18" s="33"/>
      <c r="D18" s="34"/>
      <c r="E18" s="37"/>
      <c r="F18" s="37" t="s">
        <v>131</v>
      </c>
      <c r="G18" s="37"/>
      <c r="H18" s="37"/>
      <c r="I18" s="37"/>
      <c r="J18" s="37"/>
      <c r="K18" s="62"/>
      <c r="L18" s="63" t="s">
        <v>223</v>
      </c>
      <c r="N18" t="s">
        <v>13</v>
      </c>
      <c r="O18" t="e">
        <f>IF(#REF!="",0,VALUE(MID(#REF!,2,LEN(#REF!)-2)))</f>
        <v>#REF!</v>
      </c>
      <c r="P18">
        <f>IF(L18="",0,VALUE(MID(L18,2,LEN(L18)-2)))</f>
        <v>50</v>
      </c>
      <c r="Q18" t="e">
        <f>IF(#REF!="",0,VALUE(MID(#REF!,2,LEN(#REF!)-2)))</f>
        <v>#REF!</v>
      </c>
      <c r="R18">
        <f>IF(K18="＋",0,IF(K18="(＋)",0,ABS(K18)))</f>
        <v>0</v>
      </c>
      <c r="S18">
        <f>IF(L18="＋",0,IF(L18="(＋)",0,ABS(L18)))</f>
        <v>50</v>
      </c>
    </row>
    <row r="19" spans="2:19" ht="14.25" customHeight="1" x14ac:dyDescent="0.15">
      <c r="B19" s="30">
        <f>B18+1</f>
        <v>9</v>
      </c>
      <c r="C19" s="32" t="s">
        <v>21</v>
      </c>
      <c r="D19" s="32" t="s">
        <v>22</v>
      </c>
      <c r="E19" s="37"/>
      <c r="F19" s="37" t="s">
        <v>88</v>
      </c>
      <c r="G19" s="37"/>
      <c r="H19" s="37"/>
      <c r="I19" s="37"/>
      <c r="J19" s="37"/>
      <c r="K19" s="64">
        <v>1100</v>
      </c>
      <c r="L19" s="65">
        <v>625</v>
      </c>
      <c r="S19">
        <f>COUNTA(L11:L18)</f>
        <v>8</v>
      </c>
    </row>
    <row r="20" spans="2:19" ht="14.25" customHeight="1" x14ac:dyDescent="0.15">
      <c r="B20" s="30">
        <f>B19+1</f>
        <v>10</v>
      </c>
      <c r="C20" s="32" t="s">
        <v>158</v>
      </c>
      <c r="D20" s="32" t="s">
        <v>23</v>
      </c>
      <c r="E20" s="37"/>
      <c r="F20" s="37" t="s">
        <v>197</v>
      </c>
      <c r="G20" s="37"/>
      <c r="H20" s="37"/>
      <c r="I20" s="37"/>
      <c r="J20" s="37"/>
      <c r="K20" s="64">
        <v>5</v>
      </c>
      <c r="L20" s="65"/>
    </row>
    <row r="21" spans="2:19" ht="14.25" customHeight="1" x14ac:dyDescent="0.15">
      <c r="B21" s="30">
        <f>B20+1</f>
        <v>11</v>
      </c>
      <c r="C21" s="34"/>
      <c r="D21" s="34"/>
      <c r="E21" s="37"/>
      <c r="F21" s="37" t="s">
        <v>157</v>
      </c>
      <c r="G21" s="37"/>
      <c r="H21" s="37"/>
      <c r="I21" s="37"/>
      <c r="J21" s="37"/>
      <c r="K21" s="64">
        <v>30</v>
      </c>
      <c r="L21" s="65">
        <v>40</v>
      </c>
    </row>
    <row r="22" spans="2:19" ht="14.25" customHeight="1" x14ac:dyDescent="0.15">
      <c r="B22" s="30">
        <f>B21+1</f>
        <v>12</v>
      </c>
      <c r="C22" s="32" t="s">
        <v>61</v>
      </c>
      <c r="D22" s="32" t="s">
        <v>15</v>
      </c>
      <c r="E22" s="37"/>
      <c r="F22" s="37" t="s">
        <v>232</v>
      </c>
      <c r="G22" s="37"/>
      <c r="H22" s="37"/>
      <c r="I22" s="37"/>
      <c r="J22" s="37"/>
      <c r="K22" s="64">
        <v>5</v>
      </c>
      <c r="L22" s="65"/>
    </row>
    <row r="23" spans="2:19" ht="14.25" customHeight="1" x14ac:dyDescent="0.15">
      <c r="B23" s="30">
        <f>B22+1</f>
        <v>13</v>
      </c>
      <c r="C23" s="34"/>
      <c r="D23" s="32" t="s">
        <v>16</v>
      </c>
      <c r="E23" s="37"/>
      <c r="F23" s="37" t="s">
        <v>155</v>
      </c>
      <c r="G23" s="37"/>
      <c r="H23" s="37"/>
      <c r="I23" s="37"/>
      <c r="J23" s="37"/>
      <c r="K23" s="64"/>
      <c r="L23" s="65">
        <v>10</v>
      </c>
    </row>
    <row r="24" spans="2:19" ht="14.25" customHeight="1" x14ac:dyDescent="0.15">
      <c r="B24" s="30">
        <f>B23+1</f>
        <v>14</v>
      </c>
      <c r="C24" s="34"/>
      <c r="D24" s="34"/>
      <c r="E24" s="37"/>
      <c r="F24" s="37" t="s">
        <v>79</v>
      </c>
      <c r="G24" s="37"/>
      <c r="H24" s="37"/>
      <c r="I24" s="37"/>
      <c r="J24" s="37"/>
      <c r="K24" s="64" t="s">
        <v>119</v>
      </c>
      <c r="L24" s="65">
        <v>20</v>
      </c>
    </row>
    <row r="25" spans="2:19" ht="14.25" customHeight="1" x14ac:dyDescent="0.15">
      <c r="B25" s="30">
        <f>B24+1</f>
        <v>15</v>
      </c>
      <c r="C25" s="34"/>
      <c r="D25" s="34"/>
      <c r="E25" s="37"/>
      <c r="F25" s="37" t="s">
        <v>154</v>
      </c>
      <c r="G25" s="37"/>
      <c r="H25" s="37"/>
      <c r="I25" s="37"/>
      <c r="J25" s="37"/>
      <c r="K25" s="64">
        <v>30</v>
      </c>
      <c r="L25" s="65" t="s">
        <v>119</v>
      </c>
    </row>
    <row r="26" spans="2:19" ht="14.25" customHeight="1" x14ac:dyDescent="0.15">
      <c r="B26" s="30">
        <f>B25+1</f>
        <v>16</v>
      </c>
      <c r="C26" s="34"/>
      <c r="D26" s="34"/>
      <c r="E26" s="37"/>
      <c r="F26" s="37" t="s">
        <v>153</v>
      </c>
      <c r="G26" s="37"/>
      <c r="H26" s="37"/>
      <c r="I26" s="37"/>
      <c r="J26" s="37"/>
      <c r="K26" s="64" t="s">
        <v>119</v>
      </c>
      <c r="L26" s="65"/>
    </row>
    <row r="27" spans="2:19" ht="14.25" customHeight="1" x14ac:dyDescent="0.15">
      <c r="B27" s="30">
        <f>B26+1</f>
        <v>17</v>
      </c>
      <c r="C27" s="34"/>
      <c r="D27" s="34"/>
      <c r="E27" s="37"/>
      <c r="F27" s="37" t="s">
        <v>133</v>
      </c>
      <c r="G27" s="37"/>
      <c r="H27" s="37"/>
      <c r="I27" s="37"/>
      <c r="J27" s="37"/>
      <c r="K27" s="64" t="s">
        <v>119</v>
      </c>
      <c r="L27" s="65"/>
    </row>
    <row r="28" spans="2:19" ht="14.25" customHeight="1" x14ac:dyDescent="0.15">
      <c r="B28" s="30">
        <f>B27+1</f>
        <v>18</v>
      </c>
      <c r="C28" s="34"/>
      <c r="D28" s="34"/>
      <c r="E28" s="37"/>
      <c r="F28" s="37" t="s">
        <v>152</v>
      </c>
      <c r="G28" s="37"/>
      <c r="H28" s="37"/>
      <c r="I28" s="37"/>
      <c r="J28" s="37"/>
      <c r="K28" s="64" t="s">
        <v>119</v>
      </c>
      <c r="L28" s="65"/>
    </row>
    <row r="29" spans="2:19" ht="14.25" customHeight="1" x14ac:dyDescent="0.15">
      <c r="B29" s="30">
        <f>B28+1</f>
        <v>19</v>
      </c>
      <c r="C29" s="34"/>
      <c r="D29" s="34"/>
      <c r="E29" s="37"/>
      <c r="F29" s="37" t="s">
        <v>17</v>
      </c>
      <c r="G29" s="37"/>
      <c r="H29" s="37"/>
      <c r="I29" s="37"/>
      <c r="J29" s="37"/>
      <c r="K29" s="64">
        <v>5</v>
      </c>
      <c r="L29" s="65">
        <v>110</v>
      </c>
    </row>
    <row r="30" spans="2:19" ht="14.25" customHeight="1" x14ac:dyDescent="0.15">
      <c r="B30" s="30">
        <f>B29+1</f>
        <v>20</v>
      </c>
      <c r="C30" s="34"/>
      <c r="D30" s="34"/>
      <c r="E30" s="37"/>
      <c r="F30" s="37" t="s">
        <v>80</v>
      </c>
      <c r="G30" s="37"/>
      <c r="H30" s="37"/>
      <c r="I30" s="37"/>
      <c r="J30" s="37"/>
      <c r="K30" s="64">
        <v>20</v>
      </c>
      <c r="L30" s="65" t="s">
        <v>119</v>
      </c>
    </row>
    <row r="31" spans="2:19" ht="14.25" customHeight="1" x14ac:dyDescent="0.15">
      <c r="B31" s="30">
        <f>B30+1</f>
        <v>21</v>
      </c>
      <c r="C31" s="34"/>
      <c r="D31" s="34"/>
      <c r="E31" s="37"/>
      <c r="F31" s="37" t="s">
        <v>86</v>
      </c>
      <c r="G31" s="37"/>
      <c r="H31" s="37"/>
      <c r="I31" s="37"/>
      <c r="J31" s="37"/>
      <c r="K31" s="64">
        <v>80</v>
      </c>
      <c r="L31" s="65">
        <v>400</v>
      </c>
    </row>
    <row r="32" spans="2:19" ht="14.25" customHeight="1" x14ac:dyDescent="0.15">
      <c r="B32" s="30">
        <f>B31+1</f>
        <v>22</v>
      </c>
      <c r="C32" s="34"/>
      <c r="D32" s="34"/>
      <c r="E32" s="37"/>
      <c r="F32" s="37" t="s">
        <v>62</v>
      </c>
      <c r="G32" s="37"/>
      <c r="H32" s="37"/>
      <c r="I32" s="37"/>
      <c r="J32" s="37"/>
      <c r="K32" s="64">
        <v>16500</v>
      </c>
      <c r="L32" s="65">
        <v>2000</v>
      </c>
    </row>
    <row r="33" spans="2:25" ht="14.25" customHeight="1" x14ac:dyDescent="0.15">
      <c r="B33" s="30">
        <f>B32+1</f>
        <v>23</v>
      </c>
      <c r="C33" s="34"/>
      <c r="D33" s="34"/>
      <c r="E33" s="37"/>
      <c r="F33" s="37" t="s">
        <v>231</v>
      </c>
      <c r="G33" s="37"/>
      <c r="H33" s="37"/>
      <c r="I33" s="37"/>
      <c r="J33" s="37"/>
      <c r="K33" s="64" t="s">
        <v>119</v>
      </c>
      <c r="L33" s="65"/>
    </row>
    <row r="34" spans="2:25" ht="14.25" customHeight="1" x14ac:dyDescent="0.15">
      <c r="B34" s="30">
        <f>B33+1</f>
        <v>24</v>
      </c>
      <c r="C34" s="34"/>
      <c r="D34" s="34"/>
      <c r="E34" s="37"/>
      <c r="F34" s="37" t="s">
        <v>90</v>
      </c>
      <c r="G34" s="37"/>
      <c r="H34" s="37"/>
      <c r="I34" s="37"/>
      <c r="J34" s="37"/>
      <c r="K34" s="64">
        <v>10</v>
      </c>
      <c r="L34" s="65" t="s">
        <v>119</v>
      </c>
    </row>
    <row r="35" spans="2:25" ht="14.25" customHeight="1" x14ac:dyDescent="0.15">
      <c r="B35" s="30">
        <f>B34+1</f>
        <v>25</v>
      </c>
      <c r="C35" s="34"/>
      <c r="D35" s="34"/>
      <c r="E35" s="37"/>
      <c r="F35" s="37" t="s">
        <v>108</v>
      </c>
      <c r="G35" s="37"/>
      <c r="H35" s="37"/>
      <c r="I35" s="37"/>
      <c r="J35" s="37"/>
      <c r="K35" s="64" t="s">
        <v>119</v>
      </c>
      <c r="L35" s="65"/>
    </row>
    <row r="36" spans="2:25" ht="14.25" customHeight="1" x14ac:dyDescent="0.15">
      <c r="B36" s="30">
        <f>B35+1</f>
        <v>26</v>
      </c>
      <c r="C36" s="34"/>
      <c r="D36" s="34"/>
      <c r="E36" s="37"/>
      <c r="F36" s="37" t="s">
        <v>18</v>
      </c>
      <c r="G36" s="37"/>
      <c r="H36" s="37"/>
      <c r="I36" s="37"/>
      <c r="J36" s="37"/>
      <c r="K36" s="64">
        <v>4000</v>
      </c>
      <c r="L36" s="65">
        <v>7300</v>
      </c>
    </row>
    <row r="37" spans="2:25" ht="14.25" customHeight="1" x14ac:dyDescent="0.15">
      <c r="B37" s="30">
        <f>B36+1</f>
        <v>27</v>
      </c>
      <c r="C37" s="34"/>
      <c r="D37" s="34"/>
      <c r="E37" s="37"/>
      <c r="F37" s="37" t="s">
        <v>19</v>
      </c>
      <c r="G37" s="37"/>
      <c r="H37" s="37"/>
      <c r="I37" s="37"/>
      <c r="J37" s="37"/>
      <c r="K37" s="64">
        <v>800</v>
      </c>
      <c r="L37" s="65">
        <v>750</v>
      </c>
    </row>
    <row r="38" spans="2:25" ht="14.25" customHeight="1" x14ac:dyDescent="0.15">
      <c r="B38" s="30">
        <f>B37+1</f>
        <v>28</v>
      </c>
      <c r="C38" s="32" t="s">
        <v>134</v>
      </c>
      <c r="D38" s="32" t="s">
        <v>63</v>
      </c>
      <c r="E38" s="37"/>
      <c r="F38" s="37" t="s">
        <v>135</v>
      </c>
      <c r="G38" s="37"/>
      <c r="H38" s="37"/>
      <c r="I38" s="37"/>
      <c r="J38" s="37"/>
      <c r="K38" s="64">
        <v>5</v>
      </c>
      <c r="L38" s="65"/>
    </row>
    <row r="39" spans="2:25" ht="14.25" customHeight="1" x14ac:dyDescent="0.15">
      <c r="B39" s="30">
        <f>B38+1</f>
        <v>29</v>
      </c>
      <c r="C39" s="32" t="s">
        <v>64</v>
      </c>
      <c r="D39" s="32" t="s">
        <v>24</v>
      </c>
      <c r="E39" s="37"/>
      <c r="F39" s="37" t="s">
        <v>126</v>
      </c>
      <c r="G39" s="37"/>
      <c r="H39" s="37"/>
      <c r="I39" s="37"/>
      <c r="J39" s="37"/>
      <c r="K39" s="64">
        <v>40</v>
      </c>
      <c r="L39" s="65" t="s">
        <v>119</v>
      </c>
    </row>
    <row r="40" spans="2:25" ht="14.25" customHeight="1" x14ac:dyDescent="0.15">
      <c r="B40" s="30">
        <f>B39+1</f>
        <v>30</v>
      </c>
      <c r="C40" s="34"/>
      <c r="D40" s="34"/>
      <c r="E40" s="37"/>
      <c r="F40" s="37" t="s">
        <v>185</v>
      </c>
      <c r="G40" s="37"/>
      <c r="H40" s="37"/>
      <c r="I40" s="37"/>
      <c r="J40" s="37"/>
      <c r="K40" s="64" t="s">
        <v>119</v>
      </c>
      <c r="L40" s="65"/>
    </row>
    <row r="41" spans="2:25" ht="14.25" customHeight="1" x14ac:dyDescent="0.15">
      <c r="B41" s="30">
        <f>B40+1</f>
        <v>31</v>
      </c>
      <c r="C41" s="34"/>
      <c r="D41" s="34"/>
      <c r="E41" s="37"/>
      <c r="F41" s="37" t="s">
        <v>111</v>
      </c>
      <c r="G41" s="37"/>
      <c r="H41" s="37"/>
      <c r="I41" s="37"/>
      <c r="J41" s="37"/>
      <c r="K41" s="64">
        <v>190</v>
      </c>
      <c r="L41" s="65">
        <v>95</v>
      </c>
    </row>
    <row r="42" spans="2:25" ht="14.25" customHeight="1" x14ac:dyDescent="0.15">
      <c r="B42" s="30">
        <f>B41+1</f>
        <v>32</v>
      </c>
      <c r="C42" s="34"/>
      <c r="D42" s="34"/>
      <c r="E42" s="37"/>
      <c r="F42" s="37" t="s">
        <v>184</v>
      </c>
      <c r="G42" s="37"/>
      <c r="H42" s="37"/>
      <c r="I42" s="37"/>
      <c r="J42" s="37"/>
      <c r="K42" s="64" t="s">
        <v>119</v>
      </c>
      <c r="L42" s="65"/>
      <c r="R42">
        <f>SUM(R11:R18,K19:K41)</f>
        <v>22876</v>
      </c>
      <c r="S42">
        <f>SUM(S11:S18,L19:L41)</f>
        <v>11621</v>
      </c>
    </row>
    <row r="43" spans="2:25" ht="14.25" customHeight="1" x14ac:dyDescent="0.15">
      <c r="B43" s="30">
        <f>B42+1</f>
        <v>33</v>
      </c>
      <c r="C43" s="34"/>
      <c r="D43" s="34"/>
      <c r="E43" s="37"/>
      <c r="F43" s="37" t="s">
        <v>182</v>
      </c>
      <c r="G43" s="37"/>
      <c r="H43" s="37"/>
      <c r="I43" s="37"/>
      <c r="J43" s="37"/>
      <c r="K43" s="64"/>
      <c r="L43" s="65">
        <v>40</v>
      </c>
    </row>
    <row r="44" spans="2:25" ht="14.25" customHeight="1" x14ac:dyDescent="0.15">
      <c r="B44" s="30">
        <f>B43+1</f>
        <v>34</v>
      </c>
      <c r="C44" s="34"/>
      <c r="D44" s="34"/>
      <c r="E44" s="37"/>
      <c r="F44" s="37" t="s">
        <v>192</v>
      </c>
      <c r="G44" s="37"/>
      <c r="H44" s="37"/>
      <c r="I44" s="37"/>
      <c r="J44" s="37"/>
      <c r="K44" s="64"/>
      <c r="L44" s="65" t="s">
        <v>119</v>
      </c>
    </row>
    <row r="45" spans="2:25" ht="14.25" customHeight="1" x14ac:dyDescent="0.15">
      <c r="B45" s="30">
        <f>B44+1</f>
        <v>35</v>
      </c>
      <c r="C45" s="34"/>
      <c r="D45" s="34"/>
      <c r="E45" s="37"/>
      <c r="F45" s="37" t="s">
        <v>106</v>
      </c>
      <c r="G45" s="37"/>
      <c r="H45" s="37"/>
      <c r="I45" s="37"/>
      <c r="J45" s="37"/>
      <c r="K45" s="64">
        <v>40</v>
      </c>
      <c r="L45" s="65">
        <v>40</v>
      </c>
    </row>
    <row r="46" spans="2:25" ht="14.25" customHeight="1" x14ac:dyDescent="0.15">
      <c r="B46" s="30">
        <f>B45+1</f>
        <v>36</v>
      </c>
      <c r="C46" s="34"/>
      <c r="D46" s="34"/>
      <c r="E46" s="37"/>
      <c r="F46" s="37" t="s">
        <v>227</v>
      </c>
      <c r="G46" s="37"/>
      <c r="H46" s="37"/>
      <c r="I46" s="37"/>
      <c r="J46" s="37"/>
      <c r="K46" s="64"/>
      <c r="L46" s="65">
        <v>20</v>
      </c>
    </row>
    <row r="47" spans="2:25" ht="14.25" customHeight="1" x14ac:dyDescent="0.15">
      <c r="B47" s="30">
        <f>B46+1</f>
        <v>37</v>
      </c>
      <c r="C47" s="34"/>
      <c r="D47" s="34"/>
      <c r="E47" s="37"/>
      <c r="F47" s="37" t="s">
        <v>146</v>
      </c>
      <c r="G47" s="37"/>
      <c r="H47" s="37"/>
      <c r="I47" s="37"/>
      <c r="J47" s="37"/>
      <c r="K47" s="64" t="s">
        <v>119</v>
      </c>
      <c r="L47" s="65"/>
      <c r="N47" s="131"/>
      <c r="Y47" s="130"/>
    </row>
    <row r="48" spans="2:25" ht="14.25" customHeight="1" x14ac:dyDescent="0.15">
      <c r="B48" s="30">
        <f>B47+1</f>
        <v>38</v>
      </c>
      <c r="C48" s="34"/>
      <c r="D48" s="34"/>
      <c r="E48" s="37"/>
      <c r="F48" s="37" t="s">
        <v>87</v>
      </c>
      <c r="G48" s="37"/>
      <c r="H48" s="37"/>
      <c r="I48" s="37"/>
      <c r="J48" s="37"/>
      <c r="K48" s="64" t="s">
        <v>119</v>
      </c>
      <c r="L48" s="65" t="s">
        <v>119</v>
      </c>
    </row>
    <row r="49" spans="2:12" ht="14.25" customHeight="1" x14ac:dyDescent="0.15">
      <c r="B49" s="30">
        <f>B48+1</f>
        <v>39</v>
      </c>
      <c r="C49" s="34"/>
      <c r="D49" s="34"/>
      <c r="E49" s="37"/>
      <c r="F49" s="37" t="s">
        <v>25</v>
      </c>
      <c r="G49" s="37"/>
      <c r="H49" s="37"/>
      <c r="I49" s="37"/>
      <c r="J49" s="37"/>
      <c r="K49" s="64">
        <v>25</v>
      </c>
      <c r="L49" s="65">
        <v>20</v>
      </c>
    </row>
    <row r="50" spans="2:12" ht="14.25" customHeight="1" x14ac:dyDescent="0.15">
      <c r="B50" s="30">
        <f>B49+1</f>
        <v>40</v>
      </c>
      <c r="C50" s="34"/>
      <c r="D50" s="34"/>
      <c r="E50" s="37"/>
      <c r="F50" s="37" t="s">
        <v>191</v>
      </c>
      <c r="G50" s="37"/>
      <c r="H50" s="37"/>
      <c r="I50" s="37"/>
      <c r="J50" s="37"/>
      <c r="K50" s="64"/>
      <c r="L50" s="65">
        <v>15</v>
      </c>
    </row>
    <row r="51" spans="2:12" ht="14.25" customHeight="1" x14ac:dyDescent="0.15">
      <c r="B51" s="30">
        <f>B50+1</f>
        <v>41</v>
      </c>
      <c r="C51" s="34"/>
      <c r="D51" s="34"/>
      <c r="E51" s="37"/>
      <c r="F51" s="37" t="s">
        <v>166</v>
      </c>
      <c r="G51" s="37"/>
      <c r="H51" s="37"/>
      <c r="I51" s="37"/>
      <c r="J51" s="37"/>
      <c r="K51" s="64">
        <v>32</v>
      </c>
      <c r="L51" s="65"/>
    </row>
    <row r="52" spans="2:12" ht="14.25" customHeight="1" x14ac:dyDescent="0.15">
      <c r="B52" s="30">
        <f>B51+1</f>
        <v>42</v>
      </c>
      <c r="C52" s="34"/>
      <c r="D52" s="34"/>
      <c r="E52" s="37"/>
      <c r="F52" s="37" t="s">
        <v>67</v>
      </c>
      <c r="G52" s="37"/>
      <c r="H52" s="37"/>
      <c r="I52" s="37"/>
      <c r="J52" s="37"/>
      <c r="K52" s="64"/>
      <c r="L52" s="65">
        <v>30</v>
      </c>
    </row>
    <row r="53" spans="2:12" ht="14.25" customHeight="1" x14ac:dyDescent="0.15">
      <c r="B53" s="30">
        <f>B52+1</f>
        <v>43</v>
      </c>
      <c r="C53" s="34"/>
      <c r="D53" s="34"/>
      <c r="E53" s="37"/>
      <c r="F53" s="37" t="s">
        <v>177</v>
      </c>
      <c r="G53" s="37"/>
      <c r="H53" s="37"/>
      <c r="I53" s="37"/>
      <c r="J53" s="37"/>
      <c r="K53" s="64"/>
      <c r="L53" s="65" t="s">
        <v>119</v>
      </c>
    </row>
    <row r="54" spans="2:12" ht="14.25" customHeight="1" x14ac:dyDescent="0.15">
      <c r="B54" s="30">
        <f>B53+1</f>
        <v>44</v>
      </c>
      <c r="C54" s="34"/>
      <c r="D54" s="34"/>
      <c r="E54" s="37"/>
      <c r="F54" s="37" t="s">
        <v>107</v>
      </c>
      <c r="G54" s="37"/>
      <c r="H54" s="37"/>
      <c r="I54" s="37"/>
      <c r="J54" s="37"/>
      <c r="K54" s="64">
        <v>60</v>
      </c>
      <c r="L54" s="65">
        <v>360</v>
      </c>
    </row>
    <row r="55" spans="2:12" ht="14.25" customHeight="1" x14ac:dyDescent="0.15">
      <c r="B55" s="30">
        <f>B54+1</f>
        <v>45</v>
      </c>
      <c r="C55" s="34"/>
      <c r="D55" s="34"/>
      <c r="E55" s="37"/>
      <c r="F55" s="37" t="s">
        <v>138</v>
      </c>
      <c r="G55" s="37"/>
      <c r="H55" s="37"/>
      <c r="I55" s="37"/>
      <c r="J55" s="37"/>
      <c r="K55" s="64" t="s">
        <v>119</v>
      </c>
      <c r="L55" s="65">
        <v>5</v>
      </c>
    </row>
    <row r="56" spans="2:12" ht="14.25" customHeight="1" x14ac:dyDescent="0.15">
      <c r="B56" s="30">
        <f>B55+1</f>
        <v>46</v>
      </c>
      <c r="C56" s="34"/>
      <c r="D56" s="34"/>
      <c r="E56" s="37"/>
      <c r="F56" s="37" t="s">
        <v>139</v>
      </c>
      <c r="G56" s="37"/>
      <c r="H56" s="37"/>
      <c r="I56" s="37"/>
      <c r="J56" s="37"/>
      <c r="K56" s="64"/>
      <c r="L56" s="65">
        <v>40</v>
      </c>
    </row>
    <row r="57" spans="2:12" ht="14.25" customHeight="1" x14ac:dyDescent="0.15">
      <c r="B57" s="30">
        <f>B56+1</f>
        <v>47</v>
      </c>
      <c r="C57" s="34"/>
      <c r="D57" s="34"/>
      <c r="E57" s="37"/>
      <c r="F57" s="37" t="s">
        <v>203</v>
      </c>
      <c r="G57" s="37"/>
      <c r="H57" s="37"/>
      <c r="I57" s="37"/>
      <c r="J57" s="37"/>
      <c r="K57" s="64">
        <v>20</v>
      </c>
      <c r="L57" s="65"/>
    </row>
    <row r="58" spans="2:12" ht="14.25" customHeight="1" x14ac:dyDescent="0.15">
      <c r="B58" s="30">
        <f>B57+1</f>
        <v>48</v>
      </c>
      <c r="C58" s="34"/>
      <c r="D58" s="34"/>
      <c r="E58" s="37"/>
      <c r="F58" s="37" t="s">
        <v>109</v>
      </c>
      <c r="G58" s="37"/>
      <c r="H58" s="37"/>
      <c r="I58" s="37"/>
      <c r="J58" s="37"/>
      <c r="K58" s="64"/>
      <c r="L58" s="65" t="s">
        <v>119</v>
      </c>
    </row>
    <row r="59" spans="2:12" ht="14.25" customHeight="1" x14ac:dyDescent="0.15">
      <c r="B59" s="30">
        <f>B58+1</f>
        <v>49</v>
      </c>
      <c r="C59" s="34"/>
      <c r="D59" s="34"/>
      <c r="E59" s="37"/>
      <c r="F59" s="37" t="s">
        <v>27</v>
      </c>
      <c r="G59" s="37"/>
      <c r="H59" s="37"/>
      <c r="I59" s="37"/>
      <c r="J59" s="37"/>
      <c r="K59" s="64">
        <v>170</v>
      </c>
      <c r="L59" s="65">
        <v>170</v>
      </c>
    </row>
    <row r="60" spans="2:12" ht="14.25" customHeight="1" x14ac:dyDescent="0.15">
      <c r="B60" s="30">
        <f>B59+1</f>
        <v>50</v>
      </c>
      <c r="C60" s="32" t="s">
        <v>28</v>
      </c>
      <c r="D60" s="32" t="s">
        <v>29</v>
      </c>
      <c r="E60" s="37"/>
      <c r="F60" s="37" t="s">
        <v>143</v>
      </c>
      <c r="G60" s="37"/>
      <c r="H60" s="37"/>
      <c r="I60" s="37"/>
      <c r="J60" s="37"/>
      <c r="K60" s="64" t="s">
        <v>119</v>
      </c>
      <c r="L60" s="65">
        <v>1</v>
      </c>
    </row>
    <row r="61" spans="2:12" ht="14.25" customHeight="1" x14ac:dyDescent="0.15">
      <c r="B61" s="30">
        <f>B60+1</f>
        <v>51</v>
      </c>
      <c r="C61" s="34"/>
      <c r="D61" s="34"/>
      <c r="E61" s="37"/>
      <c r="F61" s="37" t="s">
        <v>284</v>
      </c>
      <c r="G61" s="37"/>
      <c r="H61" s="37"/>
      <c r="I61" s="37"/>
      <c r="J61" s="37"/>
      <c r="K61" s="64" t="s">
        <v>119</v>
      </c>
      <c r="L61" s="65"/>
    </row>
    <row r="62" spans="2:12" ht="14.25" customHeight="1" x14ac:dyDescent="0.15">
      <c r="B62" s="30">
        <f>B61+1</f>
        <v>52</v>
      </c>
      <c r="C62" s="34"/>
      <c r="D62" s="34"/>
      <c r="E62" s="37"/>
      <c r="F62" s="37" t="s">
        <v>175</v>
      </c>
      <c r="G62" s="37"/>
      <c r="H62" s="37"/>
      <c r="I62" s="37"/>
      <c r="J62" s="37"/>
      <c r="K62" s="64" t="s">
        <v>119</v>
      </c>
      <c r="L62" s="65" t="s">
        <v>119</v>
      </c>
    </row>
    <row r="63" spans="2:12" ht="14.25" customHeight="1" x14ac:dyDescent="0.15">
      <c r="B63" s="30">
        <f>B62+1</f>
        <v>53</v>
      </c>
      <c r="C63" s="34"/>
      <c r="D63" s="34"/>
      <c r="E63" s="37"/>
      <c r="F63" s="37" t="s">
        <v>201</v>
      </c>
      <c r="G63" s="37"/>
      <c r="H63" s="37"/>
      <c r="I63" s="37"/>
      <c r="J63" s="37"/>
      <c r="K63" s="64"/>
      <c r="L63" s="65" t="s">
        <v>119</v>
      </c>
    </row>
    <row r="64" spans="2:12" ht="14.25" customHeight="1" x14ac:dyDescent="0.15">
      <c r="B64" s="30">
        <f>B63+1</f>
        <v>54</v>
      </c>
      <c r="C64" s="34"/>
      <c r="D64" s="34"/>
      <c r="E64" s="37"/>
      <c r="F64" s="37" t="s">
        <v>165</v>
      </c>
      <c r="G64" s="37"/>
      <c r="H64" s="37"/>
      <c r="I64" s="37"/>
      <c r="J64" s="37"/>
      <c r="K64" s="64">
        <v>1</v>
      </c>
      <c r="L64" s="65">
        <v>2</v>
      </c>
    </row>
    <row r="65" spans="2:19" ht="14.25" customHeight="1" x14ac:dyDescent="0.15">
      <c r="B65" s="30">
        <f>B64+1</f>
        <v>55</v>
      </c>
      <c r="C65" s="34"/>
      <c r="D65" s="34"/>
      <c r="E65" s="37"/>
      <c r="F65" s="37" t="s">
        <v>30</v>
      </c>
      <c r="G65" s="37"/>
      <c r="H65" s="37"/>
      <c r="I65" s="37"/>
      <c r="J65" s="37"/>
      <c r="K65" s="64">
        <v>1</v>
      </c>
      <c r="L65" s="65">
        <v>5</v>
      </c>
    </row>
    <row r="66" spans="2:19" ht="14.25" customHeight="1" x14ac:dyDescent="0.15">
      <c r="B66" s="30">
        <f>B65+1</f>
        <v>56</v>
      </c>
      <c r="C66" s="32" t="s">
        <v>31</v>
      </c>
      <c r="D66" s="32" t="s">
        <v>32</v>
      </c>
      <c r="E66" s="37"/>
      <c r="F66" s="37" t="s">
        <v>164</v>
      </c>
      <c r="G66" s="37"/>
      <c r="H66" s="37"/>
      <c r="I66" s="37"/>
      <c r="J66" s="37"/>
      <c r="K66" s="64">
        <v>2</v>
      </c>
      <c r="L66" s="65">
        <v>10</v>
      </c>
    </row>
    <row r="67" spans="2:19" ht="14.25" customHeight="1" x14ac:dyDescent="0.15">
      <c r="B67" s="30">
        <f>B66+1</f>
        <v>57</v>
      </c>
      <c r="C67" s="34"/>
      <c r="D67" s="35"/>
      <c r="E67" s="37"/>
      <c r="F67" s="37" t="s">
        <v>33</v>
      </c>
      <c r="G67" s="37"/>
      <c r="H67" s="37"/>
      <c r="I67" s="37"/>
      <c r="J67" s="37"/>
      <c r="K67" s="64">
        <v>5</v>
      </c>
      <c r="L67" s="65">
        <v>30</v>
      </c>
    </row>
    <row r="68" spans="2:19" ht="14.25" customHeight="1" x14ac:dyDescent="0.15">
      <c r="B68" s="30">
        <f>B67+1</f>
        <v>58</v>
      </c>
      <c r="C68" s="35"/>
      <c r="D68" s="39" t="s">
        <v>34</v>
      </c>
      <c r="E68" s="37"/>
      <c r="F68" s="37" t="s">
        <v>35</v>
      </c>
      <c r="G68" s="37"/>
      <c r="H68" s="37"/>
      <c r="I68" s="37"/>
      <c r="J68" s="37"/>
      <c r="K68" s="64">
        <v>20</v>
      </c>
      <c r="L68" s="65">
        <v>30</v>
      </c>
    </row>
    <row r="69" spans="2:19" ht="14.25" customHeight="1" x14ac:dyDescent="0.15">
      <c r="B69" s="30">
        <f>B68+1</f>
        <v>59</v>
      </c>
      <c r="C69" s="32" t="s">
        <v>142</v>
      </c>
      <c r="D69" s="32" t="s">
        <v>163</v>
      </c>
      <c r="E69" s="37"/>
      <c r="F69" s="37" t="s">
        <v>162</v>
      </c>
      <c r="G69" s="37"/>
      <c r="H69" s="37"/>
      <c r="I69" s="37"/>
      <c r="J69" s="37"/>
      <c r="K69" s="64" t="s">
        <v>119</v>
      </c>
      <c r="L69" s="65"/>
    </row>
    <row r="70" spans="2:19" ht="14.25" customHeight="1" x14ac:dyDescent="0.15">
      <c r="B70" s="30">
        <f>B69+1</f>
        <v>60</v>
      </c>
      <c r="C70" s="34"/>
      <c r="D70" s="39" t="s">
        <v>141</v>
      </c>
      <c r="E70" s="37"/>
      <c r="F70" s="37" t="s">
        <v>140</v>
      </c>
      <c r="G70" s="37"/>
      <c r="H70" s="37"/>
      <c r="I70" s="37"/>
      <c r="J70" s="37"/>
      <c r="K70" s="64">
        <v>5</v>
      </c>
      <c r="L70" s="65">
        <v>5</v>
      </c>
      <c r="R70">
        <f>COUNTA(K60:K70)</f>
        <v>10</v>
      </c>
      <c r="S70">
        <f>COUNTA(L60:L70)</f>
        <v>9</v>
      </c>
    </row>
    <row r="71" spans="2:19" ht="14.25" customHeight="1" x14ac:dyDescent="0.15">
      <c r="B71" s="30">
        <f>B70+1</f>
        <v>61</v>
      </c>
      <c r="C71" s="118" t="s">
        <v>36</v>
      </c>
      <c r="D71" s="119"/>
      <c r="E71" s="37"/>
      <c r="F71" s="37" t="s">
        <v>37</v>
      </c>
      <c r="G71" s="37"/>
      <c r="H71" s="37"/>
      <c r="I71" s="37"/>
      <c r="J71" s="37"/>
      <c r="K71" s="64">
        <v>50</v>
      </c>
      <c r="L71" s="65">
        <v>125</v>
      </c>
    </row>
    <row r="72" spans="2:19" ht="14.25" customHeight="1" x14ac:dyDescent="0.15">
      <c r="B72" s="30">
        <f>B71+1</f>
        <v>62</v>
      </c>
      <c r="C72" s="33"/>
      <c r="D72" s="36"/>
      <c r="E72" s="37"/>
      <c r="F72" s="37" t="s">
        <v>38</v>
      </c>
      <c r="G72" s="37"/>
      <c r="H72" s="37"/>
      <c r="I72" s="37"/>
      <c r="J72" s="37"/>
      <c r="K72" s="64">
        <v>225</v>
      </c>
      <c r="L72" s="65">
        <v>175</v>
      </c>
    </row>
    <row r="73" spans="2:19" ht="14.25" customHeight="1" thickBot="1" x14ac:dyDescent="0.2">
      <c r="B73" s="30">
        <f>B72+1</f>
        <v>63</v>
      </c>
      <c r="C73" s="33"/>
      <c r="D73" s="36"/>
      <c r="E73" s="37"/>
      <c r="F73" s="37" t="s">
        <v>71</v>
      </c>
      <c r="G73" s="37"/>
      <c r="H73" s="37"/>
      <c r="I73" s="37"/>
      <c r="J73" s="37"/>
      <c r="K73" s="64">
        <v>75</v>
      </c>
      <c r="L73" s="66">
        <v>50</v>
      </c>
    </row>
    <row r="74" spans="2:19" ht="13.9" customHeight="1" x14ac:dyDescent="0.15">
      <c r="B74" s="129"/>
      <c r="C74" s="128"/>
      <c r="D74" s="128"/>
      <c r="E74" s="127"/>
      <c r="F74" s="127"/>
      <c r="G74" s="127"/>
      <c r="H74" s="127"/>
      <c r="I74" s="127"/>
      <c r="J74" s="127"/>
      <c r="K74" s="127"/>
      <c r="L74" s="127"/>
    </row>
    <row r="75" spans="2:19" ht="18" customHeight="1" x14ac:dyDescent="0.15">
      <c r="R75">
        <f>COUNTA(K11:K73)</f>
        <v>49</v>
      </c>
      <c r="S75">
        <f>COUNTA(L11:L73)</f>
        <v>48</v>
      </c>
    </row>
    <row r="76" spans="2:19" ht="18" customHeight="1" x14ac:dyDescent="0.15">
      <c r="B76" s="18"/>
      <c r="R76">
        <f>SUM(R11:R18,K19:K73)</f>
        <v>23607</v>
      </c>
      <c r="S76">
        <f>SUM(S11:S18,L19:L73)</f>
        <v>12794</v>
      </c>
    </row>
    <row r="77" spans="2:19" ht="9" customHeight="1" thickBot="1" x14ac:dyDescent="0.2"/>
    <row r="78" spans="2:19" ht="18" customHeight="1" x14ac:dyDescent="0.15">
      <c r="B78" s="1"/>
      <c r="C78" s="2"/>
      <c r="D78" s="123" t="s">
        <v>0</v>
      </c>
      <c r="E78" s="123"/>
      <c r="F78" s="123"/>
      <c r="G78" s="123"/>
      <c r="H78" s="2"/>
      <c r="I78" s="2"/>
      <c r="J78" s="3"/>
      <c r="K78" s="68" t="s">
        <v>55</v>
      </c>
      <c r="L78" s="84" t="s">
        <v>56</v>
      </c>
    </row>
    <row r="79" spans="2:19" ht="18" customHeight="1" thickBot="1" x14ac:dyDescent="0.2">
      <c r="B79" s="6"/>
      <c r="C79" s="7"/>
      <c r="D79" s="110" t="s">
        <v>1</v>
      </c>
      <c r="E79" s="110"/>
      <c r="F79" s="110"/>
      <c r="G79" s="110"/>
      <c r="H79" s="7"/>
      <c r="I79" s="7"/>
      <c r="J79" s="8"/>
      <c r="K79" s="126" t="str">
        <f>K5</f>
        <v>2024.10.22</v>
      </c>
      <c r="L79" s="125" t="str">
        <f>K79</f>
        <v>2024.10.22</v>
      </c>
    </row>
    <row r="80" spans="2:19" ht="19.899999999999999" customHeight="1" thickTop="1" x14ac:dyDescent="0.15">
      <c r="B80" s="120" t="s">
        <v>76</v>
      </c>
      <c r="C80" s="121"/>
      <c r="D80" s="121"/>
      <c r="E80" s="121"/>
      <c r="F80" s="121"/>
      <c r="G80" s="121"/>
      <c r="H80" s="121"/>
      <c r="I80" s="121"/>
      <c r="J80" s="29"/>
      <c r="K80" s="72">
        <f>SUM(K81:K89)</f>
        <v>23607</v>
      </c>
      <c r="L80" s="88">
        <f>SUM(L81:L89)</f>
        <v>12794</v>
      </c>
    </row>
    <row r="81" spans="2:19" ht="13.9" customHeight="1" x14ac:dyDescent="0.15">
      <c r="B81" s="108" t="s">
        <v>40</v>
      </c>
      <c r="C81" s="109"/>
      <c r="D81" s="122"/>
      <c r="E81" s="41"/>
      <c r="F81" s="15"/>
      <c r="G81" s="116" t="s">
        <v>12</v>
      </c>
      <c r="H81" s="116"/>
      <c r="I81" s="15"/>
      <c r="J81" s="16"/>
      <c r="K81" s="38">
        <f>SUM(R$11:R$18)</f>
        <v>56</v>
      </c>
      <c r="L81" s="89">
        <f>SUM(S$11:S$18)</f>
        <v>271</v>
      </c>
    </row>
    <row r="82" spans="2:19" ht="13.9" customHeight="1" x14ac:dyDescent="0.15">
      <c r="B82" s="17"/>
      <c r="C82" s="18"/>
      <c r="D82" s="19"/>
      <c r="E82" s="20"/>
      <c r="F82" s="37"/>
      <c r="G82" s="116" t="s">
        <v>65</v>
      </c>
      <c r="H82" s="116"/>
      <c r="I82" s="105"/>
      <c r="J82" s="42"/>
      <c r="K82" s="38">
        <f>SUM(K$19)</f>
        <v>1100</v>
      </c>
      <c r="L82" s="89">
        <f>SUM(L$19)</f>
        <v>625</v>
      </c>
    </row>
    <row r="83" spans="2:19" ht="13.9" customHeight="1" x14ac:dyDescent="0.15">
      <c r="B83" s="17"/>
      <c r="C83" s="18"/>
      <c r="D83" s="19"/>
      <c r="E83" s="20"/>
      <c r="F83" s="37"/>
      <c r="G83" s="116" t="s">
        <v>23</v>
      </c>
      <c r="H83" s="116"/>
      <c r="I83" s="15"/>
      <c r="J83" s="16"/>
      <c r="K83" s="38">
        <f>SUM(K$20:K$21)</f>
        <v>35</v>
      </c>
      <c r="L83" s="89">
        <f>SUM(L$20:L$21)</f>
        <v>40</v>
      </c>
    </row>
    <row r="84" spans="2:19" ht="13.9" customHeight="1" x14ac:dyDescent="0.15">
      <c r="B84" s="17"/>
      <c r="C84" s="18"/>
      <c r="D84" s="19"/>
      <c r="E84" s="20"/>
      <c r="F84" s="37"/>
      <c r="G84" s="116" t="s">
        <v>15</v>
      </c>
      <c r="H84" s="116"/>
      <c r="I84" s="15"/>
      <c r="J84" s="16"/>
      <c r="K84" s="38">
        <f>SUM(K$22:K$22)</f>
        <v>5</v>
      </c>
      <c r="L84" s="89">
        <f>SUM(L$22:L$22)</f>
        <v>0</v>
      </c>
    </row>
    <row r="85" spans="2:19" ht="13.9" customHeight="1" x14ac:dyDescent="0.15">
      <c r="B85" s="17"/>
      <c r="C85" s="18"/>
      <c r="D85" s="19"/>
      <c r="E85" s="20"/>
      <c r="F85" s="37"/>
      <c r="G85" s="116" t="s">
        <v>16</v>
      </c>
      <c r="H85" s="116"/>
      <c r="I85" s="15"/>
      <c r="J85" s="16"/>
      <c r="K85" s="38">
        <f>SUM(K$23:K$37)</f>
        <v>21445</v>
      </c>
      <c r="L85" s="89">
        <f>SUM(L$23:L$37)</f>
        <v>10590</v>
      </c>
    </row>
    <row r="86" spans="2:19" ht="13.9" customHeight="1" x14ac:dyDescent="0.15">
      <c r="B86" s="17"/>
      <c r="C86" s="18"/>
      <c r="D86" s="19"/>
      <c r="E86" s="20"/>
      <c r="F86" s="37"/>
      <c r="G86" s="116" t="s">
        <v>63</v>
      </c>
      <c r="H86" s="116"/>
      <c r="I86" s="15"/>
      <c r="J86" s="16"/>
      <c r="K86" s="38">
        <f>SUM(K$38:K$38)</f>
        <v>5</v>
      </c>
      <c r="L86" s="89">
        <f>SUM(L$38:L$38)</f>
        <v>0</v>
      </c>
    </row>
    <row r="87" spans="2:19" ht="13.9" customHeight="1" x14ac:dyDescent="0.15">
      <c r="B87" s="17"/>
      <c r="C87" s="18"/>
      <c r="D87" s="19"/>
      <c r="E87" s="20"/>
      <c r="F87" s="37"/>
      <c r="G87" s="116" t="s">
        <v>24</v>
      </c>
      <c r="H87" s="116"/>
      <c r="I87" s="15"/>
      <c r="J87" s="16"/>
      <c r="K87" s="38">
        <f>SUM(K$39:K$59)</f>
        <v>577</v>
      </c>
      <c r="L87" s="89">
        <f>SUM(L$39:L$59)</f>
        <v>835</v>
      </c>
    </row>
    <row r="88" spans="2:19" ht="13.9" customHeight="1" x14ac:dyDescent="0.15">
      <c r="B88" s="17"/>
      <c r="C88" s="18"/>
      <c r="D88" s="19"/>
      <c r="E88" s="20"/>
      <c r="F88" s="37"/>
      <c r="G88" s="116" t="s">
        <v>70</v>
      </c>
      <c r="H88" s="116"/>
      <c r="I88" s="15"/>
      <c r="J88" s="16"/>
      <c r="K88" s="38">
        <f>SUM(K$71:K$72)</f>
        <v>275</v>
      </c>
      <c r="L88" s="89">
        <f>SUM(L$71:L$72)</f>
        <v>300</v>
      </c>
      <c r="R88">
        <f>COUNTA(K$11:K$73)</f>
        <v>49</v>
      </c>
      <c r="S88">
        <f>COUNTA(L$11:L$73)</f>
        <v>48</v>
      </c>
    </row>
    <row r="89" spans="2:19" ht="13.9" customHeight="1" thickBot="1" x14ac:dyDescent="0.2">
      <c r="B89" s="21"/>
      <c r="C89" s="22"/>
      <c r="D89" s="23"/>
      <c r="E89" s="43"/>
      <c r="F89" s="10"/>
      <c r="G89" s="110" t="s">
        <v>39</v>
      </c>
      <c r="H89" s="110"/>
      <c r="I89" s="44"/>
      <c r="J89" s="45"/>
      <c r="K89" s="40">
        <f>SUM(K$60:K$70,K$73)</f>
        <v>109</v>
      </c>
      <c r="L89" s="90">
        <f>SUM(L$60:L$70,L$73)</f>
        <v>133</v>
      </c>
      <c r="R89">
        <f>SUM(R$11:R$18,K$19:K$73)</f>
        <v>23607</v>
      </c>
      <c r="S89">
        <f>SUM(S$11:S$18,L$19:L$73)</f>
        <v>12794</v>
      </c>
    </row>
    <row r="90" spans="2:19" ht="18" customHeight="1" thickTop="1" x14ac:dyDescent="0.15">
      <c r="B90" s="111" t="s">
        <v>41</v>
      </c>
      <c r="C90" s="112"/>
      <c r="D90" s="113"/>
      <c r="E90" s="51"/>
      <c r="F90" s="106"/>
      <c r="G90" s="114" t="s">
        <v>42</v>
      </c>
      <c r="H90" s="114"/>
      <c r="I90" s="106"/>
      <c r="J90" s="107"/>
      <c r="K90" s="73" t="s">
        <v>43</v>
      </c>
      <c r="L90" s="78"/>
    </row>
    <row r="91" spans="2:19" ht="18" customHeight="1" x14ac:dyDescent="0.15">
      <c r="B91" s="48"/>
      <c r="C91" s="49"/>
      <c r="D91" s="49"/>
      <c r="E91" s="46"/>
      <c r="F91" s="47"/>
      <c r="G91" s="31"/>
      <c r="H91" s="31"/>
      <c r="I91" s="47"/>
      <c r="J91" s="50"/>
      <c r="K91" s="74" t="s">
        <v>44</v>
      </c>
      <c r="L91" s="79"/>
    </row>
    <row r="92" spans="2:19" ht="18" customHeight="1" x14ac:dyDescent="0.15">
      <c r="B92" s="17"/>
      <c r="C92" s="18"/>
      <c r="D92" s="18"/>
      <c r="E92" s="52"/>
      <c r="F92" s="7"/>
      <c r="G92" s="115" t="s">
        <v>45</v>
      </c>
      <c r="H92" s="115"/>
      <c r="I92" s="103"/>
      <c r="J92" s="104"/>
      <c r="K92" s="75" t="s">
        <v>46</v>
      </c>
      <c r="L92" s="80"/>
    </row>
    <row r="93" spans="2:19" ht="18" customHeight="1" x14ac:dyDescent="0.15">
      <c r="B93" s="17"/>
      <c r="C93" s="18"/>
      <c r="D93" s="18"/>
      <c r="E93" s="53"/>
      <c r="F93" s="18"/>
      <c r="G93" s="54"/>
      <c r="H93" s="54"/>
      <c r="I93" s="49"/>
      <c r="J93" s="55"/>
      <c r="K93" s="76" t="s">
        <v>68</v>
      </c>
      <c r="L93" s="81"/>
    </row>
    <row r="94" spans="2:19" ht="18" customHeight="1" x14ac:dyDescent="0.15">
      <c r="B94" s="17"/>
      <c r="C94" s="18"/>
      <c r="D94" s="18"/>
      <c r="E94" s="53"/>
      <c r="F94" s="18"/>
      <c r="G94" s="54"/>
      <c r="H94" s="54"/>
      <c r="I94" s="49"/>
      <c r="J94" s="55"/>
      <c r="K94" s="76" t="s">
        <v>69</v>
      </c>
      <c r="L94" s="81"/>
    </row>
    <row r="95" spans="2:19" ht="18" customHeight="1" x14ac:dyDescent="0.15">
      <c r="B95" s="17"/>
      <c r="C95" s="18"/>
      <c r="D95" s="18"/>
      <c r="E95" s="52"/>
      <c r="F95" s="7"/>
      <c r="G95" s="115" t="s">
        <v>47</v>
      </c>
      <c r="H95" s="115"/>
      <c r="I95" s="103"/>
      <c r="J95" s="104"/>
      <c r="K95" s="75" t="s">
        <v>72</v>
      </c>
      <c r="L95" s="80"/>
    </row>
    <row r="96" spans="2:19" ht="18" customHeight="1" x14ac:dyDescent="0.15">
      <c r="B96" s="17"/>
      <c r="C96" s="18"/>
      <c r="D96" s="18"/>
      <c r="E96" s="53"/>
      <c r="F96" s="18"/>
      <c r="G96" s="54"/>
      <c r="H96" s="54"/>
      <c r="I96" s="49"/>
      <c r="J96" s="55"/>
      <c r="K96" s="76" t="s">
        <v>73</v>
      </c>
      <c r="L96" s="81"/>
    </row>
    <row r="97" spans="2:12" ht="18" customHeight="1" x14ac:dyDescent="0.15">
      <c r="B97" s="17"/>
      <c r="C97" s="18"/>
      <c r="D97" s="18"/>
      <c r="E97" s="53"/>
      <c r="F97" s="18"/>
      <c r="G97" s="54"/>
      <c r="H97" s="54"/>
      <c r="I97" s="49"/>
      <c r="J97" s="55"/>
      <c r="K97" s="76" t="s">
        <v>74</v>
      </c>
      <c r="L97" s="81"/>
    </row>
    <row r="98" spans="2:12" ht="18" customHeight="1" x14ac:dyDescent="0.15">
      <c r="B98" s="17"/>
      <c r="C98" s="18"/>
      <c r="D98" s="18"/>
      <c r="E98" s="12"/>
      <c r="F98" s="13"/>
      <c r="G98" s="31"/>
      <c r="H98" s="31"/>
      <c r="I98" s="47"/>
      <c r="J98" s="50"/>
      <c r="K98" s="76" t="s">
        <v>75</v>
      </c>
      <c r="L98" s="79"/>
    </row>
    <row r="99" spans="2:12" ht="18" customHeight="1" x14ac:dyDescent="0.15">
      <c r="B99" s="24"/>
      <c r="C99" s="13"/>
      <c r="D99" s="13"/>
      <c r="E99" s="20"/>
      <c r="F99" s="37"/>
      <c r="G99" s="116" t="s">
        <v>48</v>
      </c>
      <c r="H99" s="116"/>
      <c r="I99" s="15"/>
      <c r="J99" s="16"/>
      <c r="K99" s="67" t="s">
        <v>116</v>
      </c>
      <c r="L99" s="82"/>
    </row>
    <row r="100" spans="2:12" ht="18" customHeight="1" x14ac:dyDescent="0.15">
      <c r="B100" s="108" t="s">
        <v>49</v>
      </c>
      <c r="C100" s="109"/>
      <c r="D100" s="109"/>
      <c r="E100" s="7"/>
      <c r="F100" s="7"/>
      <c r="G100" s="7"/>
      <c r="H100" s="7"/>
      <c r="I100" s="7"/>
      <c r="J100" s="7"/>
      <c r="K100" s="7"/>
      <c r="L100" s="91"/>
    </row>
    <row r="101" spans="2:12" ht="14.1" customHeight="1" x14ac:dyDescent="0.15">
      <c r="B101" s="56"/>
      <c r="C101" s="57" t="s">
        <v>50</v>
      </c>
      <c r="D101" s="58"/>
      <c r="E101" s="57"/>
      <c r="F101" s="57"/>
      <c r="G101" s="57"/>
      <c r="H101" s="57"/>
      <c r="I101" s="57"/>
      <c r="J101" s="57"/>
      <c r="K101" s="57"/>
      <c r="L101" s="83"/>
    </row>
    <row r="102" spans="2:12" ht="14.1" customHeight="1" x14ac:dyDescent="0.15">
      <c r="B102" s="56"/>
      <c r="C102" s="57" t="s">
        <v>51</v>
      </c>
      <c r="D102" s="58"/>
      <c r="E102" s="57"/>
      <c r="F102" s="57"/>
      <c r="G102" s="57"/>
      <c r="H102" s="57"/>
      <c r="I102" s="57"/>
      <c r="J102" s="57"/>
      <c r="K102" s="57"/>
      <c r="L102" s="83"/>
    </row>
    <row r="103" spans="2:12" ht="14.1" customHeight="1" x14ac:dyDescent="0.15">
      <c r="B103" s="56"/>
      <c r="C103" s="57" t="s">
        <v>52</v>
      </c>
      <c r="D103" s="58"/>
      <c r="E103" s="57"/>
      <c r="F103" s="57"/>
      <c r="G103" s="57"/>
      <c r="H103" s="57"/>
      <c r="I103" s="57"/>
      <c r="J103" s="57"/>
      <c r="K103" s="57"/>
      <c r="L103" s="83"/>
    </row>
    <row r="104" spans="2:12" ht="14.1" customHeight="1" x14ac:dyDescent="0.15">
      <c r="B104" s="56"/>
      <c r="C104" s="57" t="s">
        <v>96</v>
      </c>
      <c r="D104" s="58"/>
      <c r="E104" s="57"/>
      <c r="F104" s="57"/>
      <c r="G104" s="57"/>
      <c r="H104" s="57"/>
      <c r="I104" s="57"/>
      <c r="J104" s="57"/>
      <c r="K104" s="57"/>
      <c r="L104" s="83"/>
    </row>
    <row r="105" spans="2:12" ht="14.1" customHeight="1" x14ac:dyDescent="0.15">
      <c r="B105" s="56"/>
      <c r="C105" s="57" t="s">
        <v>94</v>
      </c>
      <c r="D105" s="58"/>
      <c r="E105" s="57"/>
      <c r="F105" s="57"/>
      <c r="G105" s="57"/>
      <c r="H105" s="57"/>
      <c r="I105" s="57"/>
      <c r="J105" s="57"/>
      <c r="K105" s="57"/>
      <c r="L105" s="83"/>
    </row>
    <row r="106" spans="2:12" ht="14.1" customHeight="1" x14ac:dyDescent="0.15">
      <c r="B106" s="59"/>
      <c r="C106" s="57" t="s">
        <v>97</v>
      </c>
      <c r="D106" s="57"/>
      <c r="E106" s="57"/>
      <c r="F106" s="57"/>
      <c r="G106" s="57"/>
      <c r="H106" s="57"/>
      <c r="I106" s="57"/>
      <c r="J106" s="57"/>
      <c r="K106" s="57"/>
      <c r="L106" s="83"/>
    </row>
    <row r="107" spans="2:12" ht="14.1" customHeight="1" x14ac:dyDescent="0.15">
      <c r="B107" s="59"/>
      <c r="C107" s="57" t="s">
        <v>98</v>
      </c>
      <c r="D107" s="57"/>
      <c r="E107" s="57"/>
      <c r="F107" s="57"/>
      <c r="G107" s="57"/>
      <c r="H107" s="57"/>
      <c r="I107" s="57"/>
      <c r="J107" s="57"/>
      <c r="K107" s="57"/>
      <c r="L107" s="83"/>
    </row>
    <row r="108" spans="2:12" ht="14.1" customHeight="1" x14ac:dyDescent="0.15">
      <c r="B108" s="59"/>
      <c r="C108" s="57" t="s">
        <v>83</v>
      </c>
      <c r="D108" s="57"/>
      <c r="E108" s="57"/>
      <c r="F108" s="57"/>
      <c r="G108" s="57"/>
      <c r="H108" s="57"/>
      <c r="I108" s="57"/>
      <c r="J108" s="57"/>
      <c r="K108" s="57"/>
      <c r="L108" s="83"/>
    </row>
    <row r="109" spans="2:12" ht="14.1" customHeight="1" x14ac:dyDescent="0.15">
      <c r="B109" s="59"/>
      <c r="C109" s="57" t="s">
        <v>84</v>
      </c>
      <c r="D109" s="57"/>
      <c r="E109" s="57"/>
      <c r="F109" s="57"/>
      <c r="G109" s="57"/>
      <c r="H109" s="57"/>
      <c r="I109" s="57"/>
      <c r="J109" s="57"/>
      <c r="K109" s="57"/>
      <c r="L109" s="83"/>
    </row>
    <row r="110" spans="2:12" ht="14.1" customHeight="1" x14ac:dyDescent="0.15">
      <c r="B110" s="59"/>
      <c r="C110" s="57" t="s">
        <v>91</v>
      </c>
      <c r="D110" s="57"/>
      <c r="E110" s="57"/>
      <c r="F110" s="57"/>
      <c r="G110" s="57"/>
      <c r="H110" s="57"/>
      <c r="I110" s="57"/>
      <c r="J110" s="57"/>
      <c r="K110" s="57"/>
      <c r="L110" s="83"/>
    </row>
    <row r="111" spans="2:12" ht="14.1" customHeight="1" x14ac:dyDescent="0.15">
      <c r="B111" s="59"/>
      <c r="C111" s="57" t="s">
        <v>99</v>
      </c>
      <c r="D111" s="57"/>
      <c r="E111" s="57"/>
      <c r="F111" s="57"/>
      <c r="G111" s="57"/>
      <c r="H111" s="57"/>
      <c r="I111" s="57"/>
      <c r="J111" s="57"/>
      <c r="K111" s="57"/>
      <c r="L111" s="83"/>
    </row>
    <row r="112" spans="2:12" ht="14.1" customHeight="1" x14ac:dyDescent="0.15">
      <c r="B112" s="59"/>
      <c r="C112" s="57" t="s">
        <v>100</v>
      </c>
      <c r="D112" s="57"/>
      <c r="E112" s="57"/>
      <c r="F112" s="57"/>
      <c r="G112" s="57"/>
      <c r="H112" s="57"/>
      <c r="I112" s="57"/>
      <c r="J112" s="57"/>
      <c r="K112" s="57"/>
      <c r="L112" s="83"/>
    </row>
    <row r="113" spans="2:14" ht="14.1" customHeight="1" x14ac:dyDescent="0.15">
      <c r="B113" s="59"/>
      <c r="C113" s="57" t="s">
        <v>101</v>
      </c>
      <c r="D113" s="57"/>
      <c r="E113" s="57"/>
      <c r="F113" s="57"/>
      <c r="G113" s="57"/>
      <c r="H113" s="57"/>
      <c r="I113" s="57"/>
      <c r="J113" s="57"/>
      <c r="K113" s="57"/>
      <c r="L113" s="83"/>
    </row>
    <row r="114" spans="2:14" ht="18" customHeight="1" x14ac:dyDescent="0.15">
      <c r="B114" s="59"/>
      <c r="C114" s="57" t="s">
        <v>85</v>
      </c>
      <c r="D114" s="57"/>
      <c r="E114" s="57"/>
      <c r="F114" s="57"/>
      <c r="G114" s="57"/>
      <c r="H114" s="57"/>
      <c r="I114" s="57"/>
      <c r="J114" s="57"/>
      <c r="K114" s="57"/>
      <c r="L114" s="57"/>
      <c r="M114" s="92"/>
    </row>
    <row r="115" spans="2:14" x14ac:dyDescent="0.15">
      <c r="B115" s="59"/>
      <c r="C115" s="57" t="s">
        <v>92</v>
      </c>
      <c r="D115" s="57"/>
      <c r="E115" s="57"/>
      <c r="F115" s="57"/>
      <c r="G115" s="57"/>
      <c r="H115" s="57"/>
      <c r="I115" s="57"/>
      <c r="J115" s="57"/>
      <c r="K115" s="57"/>
      <c r="L115" s="57"/>
      <c r="M115" s="92"/>
    </row>
    <row r="116" spans="2:14" x14ac:dyDescent="0.15">
      <c r="B116" s="59"/>
      <c r="C116" s="57" t="s">
        <v>93</v>
      </c>
      <c r="D116" s="57"/>
      <c r="E116" s="57"/>
      <c r="F116" s="57"/>
      <c r="G116" s="57"/>
      <c r="H116" s="57"/>
      <c r="I116" s="57"/>
      <c r="J116" s="57"/>
      <c r="K116" s="57"/>
      <c r="L116" s="57"/>
      <c r="M116" s="92"/>
    </row>
    <row r="117" spans="2:14" x14ac:dyDescent="0.15">
      <c r="B117" s="59"/>
      <c r="C117" s="57" t="s">
        <v>102</v>
      </c>
      <c r="D117" s="57"/>
      <c r="E117" s="57"/>
      <c r="F117" s="57"/>
      <c r="G117" s="57"/>
      <c r="H117" s="57"/>
      <c r="I117" s="57"/>
      <c r="J117" s="57"/>
      <c r="K117" s="57"/>
      <c r="L117" s="57"/>
      <c r="M117" s="92"/>
    </row>
    <row r="118" spans="2:14" ht="14.1" customHeight="1" x14ac:dyDescent="0.15">
      <c r="B118" s="59"/>
      <c r="C118" s="57" t="s">
        <v>95</v>
      </c>
      <c r="D118" s="57"/>
      <c r="E118" s="57"/>
      <c r="F118" s="57"/>
      <c r="G118" s="57"/>
      <c r="H118" s="57"/>
      <c r="I118" s="57"/>
      <c r="J118" s="57"/>
      <c r="K118" s="57"/>
      <c r="L118" s="57"/>
      <c r="M118" s="59"/>
      <c r="N118" s="97"/>
    </row>
    <row r="119" spans="2:14" ht="14.1" customHeight="1" x14ac:dyDescent="0.15">
      <c r="B119" s="59"/>
      <c r="C119" s="57" t="s">
        <v>115</v>
      </c>
      <c r="D119" s="57"/>
      <c r="E119" s="57"/>
      <c r="F119" s="57"/>
      <c r="G119" s="57"/>
      <c r="H119" s="57"/>
      <c r="I119" s="57"/>
      <c r="J119" s="57"/>
      <c r="K119" s="57"/>
      <c r="L119" s="57"/>
      <c r="M119" s="59"/>
      <c r="N119" s="57"/>
    </row>
    <row r="120" spans="2:14" x14ac:dyDescent="0.15">
      <c r="B120" s="59"/>
      <c r="C120" s="57" t="s">
        <v>103</v>
      </c>
      <c r="D120" s="57"/>
      <c r="E120" s="57"/>
      <c r="F120" s="57"/>
      <c r="G120" s="57"/>
      <c r="H120" s="57"/>
      <c r="I120" s="57"/>
      <c r="J120" s="57"/>
      <c r="K120" s="57"/>
      <c r="L120" s="57"/>
      <c r="M120" s="92"/>
    </row>
    <row r="121" spans="2:14" x14ac:dyDescent="0.15">
      <c r="B121" s="59"/>
      <c r="C121" s="57" t="s">
        <v>66</v>
      </c>
      <c r="D121" s="57"/>
      <c r="E121" s="57"/>
      <c r="F121" s="57"/>
      <c r="G121" s="57"/>
      <c r="H121" s="57"/>
      <c r="I121" s="57"/>
      <c r="J121" s="57"/>
      <c r="K121" s="57"/>
      <c r="L121" s="57"/>
      <c r="M121" s="92"/>
    </row>
    <row r="122" spans="2:14" x14ac:dyDescent="0.15">
      <c r="B122" s="92"/>
      <c r="C122" s="57" t="s">
        <v>53</v>
      </c>
      <c r="M122" s="92"/>
    </row>
    <row r="123" spans="2:14" x14ac:dyDescent="0.15">
      <c r="B123" s="92"/>
      <c r="C123" s="57" t="s">
        <v>104</v>
      </c>
      <c r="M123" s="92"/>
      <c r="N123" s="93"/>
    </row>
    <row r="124" spans="2:14" x14ac:dyDescent="0.15">
      <c r="B124" s="92"/>
      <c r="C124" s="57" t="s">
        <v>112</v>
      </c>
      <c r="M124" s="92"/>
    </row>
    <row r="125" spans="2:14" ht="14.25" thickBot="1" x14ac:dyDescent="0.2">
      <c r="B125" s="94"/>
      <c r="C125" s="77" t="s">
        <v>105</v>
      </c>
      <c r="D125" s="95"/>
      <c r="E125" s="95"/>
      <c r="F125" s="95"/>
      <c r="G125" s="95"/>
      <c r="H125" s="95"/>
      <c r="I125" s="95"/>
      <c r="J125" s="95"/>
      <c r="K125" s="95"/>
      <c r="L125" s="96"/>
    </row>
  </sheetData>
  <mergeCells count="27">
    <mergeCell ref="G95:H95"/>
    <mergeCell ref="G84:H84"/>
    <mergeCell ref="G85:H85"/>
    <mergeCell ref="G86:H86"/>
    <mergeCell ref="G99:H99"/>
    <mergeCell ref="B100:D100"/>
    <mergeCell ref="G88:H88"/>
    <mergeCell ref="G89:H89"/>
    <mergeCell ref="B90:D90"/>
    <mergeCell ref="G90:H90"/>
    <mergeCell ref="G92:H92"/>
    <mergeCell ref="G87:H87"/>
    <mergeCell ref="G10:H10"/>
    <mergeCell ref="C71:D71"/>
    <mergeCell ref="D78:G78"/>
    <mergeCell ref="D79:G79"/>
    <mergeCell ref="B80:I80"/>
    <mergeCell ref="B81:D81"/>
    <mergeCell ref="G81:H81"/>
    <mergeCell ref="G82:H82"/>
    <mergeCell ref="G83:H83"/>
    <mergeCell ref="D9:F9"/>
    <mergeCell ref="D4:G4"/>
    <mergeCell ref="D5:G5"/>
    <mergeCell ref="D6:G6"/>
    <mergeCell ref="D7:F7"/>
    <mergeCell ref="D8:F8"/>
  </mergeCells>
  <phoneticPr fontId="23"/>
  <conditionalFormatting sqref="M11:M73">
    <cfRule type="expression" dxfId="10"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EF21B-877B-46A3-A5B1-1293A25BFD07}">
  <sheetPr>
    <tabColor rgb="FFC00000"/>
  </sheetPr>
  <dimension ref="B1:S93"/>
  <sheetViews>
    <sheetView view="pageBreakPreview" zoomScale="75" zoomScaleNormal="75" zoomScaleSheetLayoutView="75" workbookViewId="0"/>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289</v>
      </c>
      <c r="L5" s="85" t="str">
        <f>K5</f>
        <v>2024.11.12</v>
      </c>
    </row>
    <row r="6" spans="2:19" ht="18" customHeight="1" x14ac:dyDescent="0.15">
      <c r="B6" s="4"/>
      <c r="C6" s="37"/>
      <c r="D6" s="116" t="s">
        <v>2</v>
      </c>
      <c r="E6" s="116"/>
      <c r="F6" s="116"/>
      <c r="G6" s="116"/>
      <c r="H6" s="37"/>
      <c r="I6" s="37"/>
      <c r="J6" s="5"/>
      <c r="K6" s="98">
        <v>0.40763888888888888</v>
      </c>
      <c r="L6" s="99">
        <v>0.42916666666666664</v>
      </c>
    </row>
    <row r="7" spans="2:19" ht="18" customHeight="1" x14ac:dyDescent="0.15">
      <c r="B7" s="4"/>
      <c r="C7" s="37"/>
      <c r="D7" s="116" t="s">
        <v>3</v>
      </c>
      <c r="E7" s="124"/>
      <c r="F7" s="124"/>
      <c r="G7" s="25" t="s">
        <v>4</v>
      </c>
      <c r="H7" s="37"/>
      <c r="I7" s="37"/>
      <c r="J7" s="5"/>
      <c r="K7" s="100">
        <v>1.9</v>
      </c>
      <c r="L7" s="101">
        <v>1.48</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129</v>
      </c>
      <c r="G11" s="37"/>
      <c r="H11" s="37"/>
      <c r="I11" s="37"/>
      <c r="J11" s="37"/>
      <c r="K11" s="62" t="s">
        <v>173</v>
      </c>
      <c r="L11" s="63"/>
      <c r="N11" t="s">
        <v>13</v>
      </c>
      <c r="O11" t="e">
        <f>IF(#REF!="",0,VALUE(MID(#REF!,2,LEN(#REF!)-2)))</f>
        <v>#REF!</v>
      </c>
      <c r="P11">
        <f>IF(L11="",0,VALUE(MID(L11,2,LEN(L11)-2)))</f>
        <v>0</v>
      </c>
      <c r="Q11" t="e">
        <f>IF(#REF!="",0,VALUE(MID(#REF!,2,LEN(#REF!)-2)))</f>
        <v>#REF!</v>
      </c>
      <c r="R11">
        <f>IF(K11="＋",0,IF(K11="(＋)",0,ABS(K11)))</f>
        <v>0</v>
      </c>
      <c r="S11">
        <f>IF(L11="＋",0,IF(L11="(＋)",0,ABS(L11)))</f>
        <v>0</v>
      </c>
    </row>
    <row r="12" spans="2:19" ht="14.25" customHeight="1" x14ac:dyDescent="0.15">
      <c r="B12" s="30">
        <f>B11+1</f>
        <v>2</v>
      </c>
      <c r="C12" s="33"/>
      <c r="D12" s="34"/>
      <c r="E12" s="37"/>
      <c r="F12" s="37" t="s">
        <v>208</v>
      </c>
      <c r="G12" s="37"/>
      <c r="H12" s="37"/>
      <c r="I12" s="37"/>
      <c r="J12" s="37"/>
      <c r="K12" s="62" t="s">
        <v>132</v>
      </c>
      <c r="L12" s="63" t="s">
        <v>173</v>
      </c>
      <c r="N12" s="60" t="s">
        <v>14</v>
      </c>
      <c r="O12" t="str">
        <f>K12</f>
        <v>(10)</v>
      </c>
      <c r="P12" t="str">
        <f>L12</f>
        <v>(＋)</v>
      </c>
      <c r="Q12" t="e">
        <f>#REF!</f>
        <v>#REF!</v>
      </c>
      <c r="R12">
        <f>IF(K12="＋",0,IF(K12="(＋)",0,ABS(K12)))</f>
        <v>10</v>
      </c>
      <c r="S12">
        <f>IF(L12="＋",0,IF(L12="(＋)",0,ABS(L12)))</f>
        <v>0</v>
      </c>
    </row>
    <row r="13" spans="2:19" ht="14.25" customHeight="1" x14ac:dyDescent="0.15">
      <c r="B13" s="30">
        <f>B12+1</f>
        <v>3</v>
      </c>
      <c r="C13" s="33"/>
      <c r="D13" s="34"/>
      <c r="E13" s="37"/>
      <c r="F13" s="37" t="s">
        <v>160</v>
      </c>
      <c r="G13" s="37"/>
      <c r="H13" s="37"/>
      <c r="I13" s="37"/>
      <c r="J13" s="37"/>
      <c r="K13" s="62" t="s">
        <v>119</v>
      </c>
      <c r="L13" s="63" t="s">
        <v>288</v>
      </c>
      <c r="N13" t="s">
        <v>13</v>
      </c>
      <c r="O13" t="e">
        <f>IF(K13="",0,VALUE(MID(K13,2,LEN(K13)-2)))</f>
        <v>#VALUE!</v>
      </c>
      <c r="P13" t="e">
        <f>IF(L13="",0,VALUE(MID(L13,2,LEN(L13)-2)))</f>
        <v>#VALUE!</v>
      </c>
      <c r="Q13" t="e">
        <f>IF(#REF!="",0,VALUE(MID(#REF!,2,LEN(#REF!)-2)))</f>
        <v>#REF!</v>
      </c>
      <c r="R13">
        <f>IF(K13="＋",0,IF(K13="(＋)",0,ABS(K13)))</f>
        <v>0</v>
      </c>
      <c r="S13">
        <f>IF(L13="＋",0,IF(L13="(＋)",0,ABS(L13)))</f>
        <v>32</v>
      </c>
    </row>
    <row r="14" spans="2:19" ht="14.25" customHeight="1" x14ac:dyDescent="0.15">
      <c r="B14" s="30">
        <f>B13+1</f>
        <v>4</v>
      </c>
      <c r="C14" s="32" t="s">
        <v>21</v>
      </c>
      <c r="D14" s="32" t="s">
        <v>22</v>
      </c>
      <c r="E14" s="37"/>
      <c r="F14" s="37" t="s">
        <v>88</v>
      </c>
      <c r="G14" s="37"/>
      <c r="H14" s="37"/>
      <c r="I14" s="37"/>
      <c r="J14" s="37"/>
      <c r="K14" s="64">
        <v>220</v>
      </c>
      <c r="L14" s="65">
        <v>525</v>
      </c>
      <c r="S14">
        <f>COUNTA(L11:L13)</f>
        <v>2</v>
      </c>
    </row>
    <row r="15" spans="2:19" ht="14.25" customHeight="1" x14ac:dyDescent="0.15">
      <c r="B15" s="30">
        <f>B14+1</f>
        <v>5</v>
      </c>
      <c r="C15" s="32" t="s">
        <v>158</v>
      </c>
      <c r="D15" s="32" t="s">
        <v>23</v>
      </c>
      <c r="E15" s="37"/>
      <c r="F15" s="37" t="s">
        <v>157</v>
      </c>
      <c r="G15" s="37"/>
      <c r="H15" s="37"/>
      <c r="I15" s="37"/>
      <c r="J15" s="37"/>
      <c r="K15" s="64">
        <v>15</v>
      </c>
      <c r="L15" s="65">
        <v>25</v>
      </c>
    </row>
    <row r="16" spans="2:19" ht="14.25" customHeight="1" x14ac:dyDescent="0.15">
      <c r="B16" s="30">
        <f>B15+1</f>
        <v>6</v>
      </c>
      <c r="C16" s="32" t="s">
        <v>61</v>
      </c>
      <c r="D16" s="32" t="s">
        <v>15</v>
      </c>
      <c r="E16" s="37"/>
      <c r="F16" s="37" t="s">
        <v>196</v>
      </c>
      <c r="G16" s="37"/>
      <c r="H16" s="37"/>
      <c r="I16" s="37"/>
      <c r="J16" s="37"/>
      <c r="K16" s="64"/>
      <c r="L16" s="65">
        <v>12</v>
      </c>
    </row>
    <row r="17" spans="2:12" ht="14.25" customHeight="1" x14ac:dyDescent="0.15">
      <c r="B17" s="30">
        <f>B16+1</f>
        <v>7</v>
      </c>
      <c r="C17" s="34"/>
      <c r="D17" s="32" t="s">
        <v>16</v>
      </c>
      <c r="E17" s="37"/>
      <c r="F17" s="37" t="s">
        <v>155</v>
      </c>
      <c r="G17" s="37"/>
      <c r="H17" s="37"/>
      <c r="I17" s="37"/>
      <c r="J17" s="37"/>
      <c r="K17" s="64"/>
      <c r="L17" s="65">
        <v>5</v>
      </c>
    </row>
    <row r="18" spans="2:12" ht="14.25" customHeight="1" x14ac:dyDescent="0.15">
      <c r="B18" s="30">
        <f>B17+1</f>
        <v>8</v>
      </c>
      <c r="C18" s="34"/>
      <c r="D18" s="34"/>
      <c r="E18" s="37"/>
      <c r="F18" s="37" t="s">
        <v>79</v>
      </c>
      <c r="G18" s="37"/>
      <c r="H18" s="37"/>
      <c r="I18" s="37"/>
      <c r="J18" s="37"/>
      <c r="K18" s="64" t="s">
        <v>119</v>
      </c>
      <c r="L18" s="65" t="s">
        <v>119</v>
      </c>
    </row>
    <row r="19" spans="2:12" ht="14.25" customHeight="1" x14ac:dyDescent="0.15">
      <c r="B19" s="30">
        <f>B18+1</f>
        <v>9</v>
      </c>
      <c r="C19" s="34"/>
      <c r="D19" s="34"/>
      <c r="E19" s="37"/>
      <c r="F19" s="37" t="s">
        <v>152</v>
      </c>
      <c r="G19" s="37"/>
      <c r="H19" s="37"/>
      <c r="I19" s="37"/>
      <c r="J19" s="37"/>
      <c r="K19" s="64"/>
      <c r="L19" s="65">
        <v>5</v>
      </c>
    </row>
    <row r="20" spans="2:12" ht="14.25" customHeight="1" x14ac:dyDescent="0.15">
      <c r="B20" s="30">
        <f>B19+1</f>
        <v>10</v>
      </c>
      <c r="C20" s="34"/>
      <c r="D20" s="34"/>
      <c r="E20" s="37"/>
      <c r="F20" s="37" t="s">
        <v>17</v>
      </c>
      <c r="G20" s="37"/>
      <c r="H20" s="37"/>
      <c r="I20" s="37"/>
      <c r="J20" s="37"/>
      <c r="K20" s="64">
        <v>10</v>
      </c>
      <c r="L20" s="65">
        <v>45</v>
      </c>
    </row>
    <row r="21" spans="2:12" ht="14.25" customHeight="1" x14ac:dyDescent="0.15">
      <c r="B21" s="30">
        <f>B20+1</f>
        <v>11</v>
      </c>
      <c r="C21" s="34"/>
      <c r="D21" s="34"/>
      <c r="E21" s="37"/>
      <c r="F21" s="37" t="s">
        <v>80</v>
      </c>
      <c r="G21" s="37"/>
      <c r="H21" s="37"/>
      <c r="I21" s="37"/>
      <c r="J21" s="37"/>
      <c r="K21" s="64" t="s">
        <v>119</v>
      </c>
      <c r="L21" s="65">
        <v>40</v>
      </c>
    </row>
    <row r="22" spans="2:12" ht="14.25" customHeight="1" x14ac:dyDescent="0.15">
      <c r="B22" s="30">
        <f>B21+1</f>
        <v>12</v>
      </c>
      <c r="C22" s="34"/>
      <c r="D22" s="34"/>
      <c r="E22" s="37"/>
      <c r="F22" s="37" t="s">
        <v>86</v>
      </c>
      <c r="G22" s="37"/>
      <c r="H22" s="37"/>
      <c r="I22" s="37"/>
      <c r="J22" s="37"/>
      <c r="K22" s="64">
        <v>20</v>
      </c>
      <c r="L22" s="65">
        <v>60</v>
      </c>
    </row>
    <row r="23" spans="2:12" ht="14.25" customHeight="1" x14ac:dyDescent="0.15">
      <c r="B23" s="30">
        <f>B22+1</f>
        <v>13</v>
      </c>
      <c r="C23" s="34"/>
      <c r="D23" s="34"/>
      <c r="E23" s="37"/>
      <c r="F23" s="37" t="s">
        <v>62</v>
      </c>
      <c r="G23" s="37"/>
      <c r="H23" s="37"/>
      <c r="I23" s="37"/>
      <c r="J23" s="37"/>
      <c r="K23" s="64">
        <v>12100</v>
      </c>
      <c r="L23" s="65">
        <v>42050</v>
      </c>
    </row>
    <row r="24" spans="2:12" ht="14.25" customHeight="1" x14ac:dyDescent="0.15">
      <c r="B24" s="30">
        <f>B23+1</f>
        <v>14</v>
      </c>
      <c r="C24" s="34"/>
      <c r="D24" s="34"/>
      <c r="E24" s="37"/>
      <c r="F24" s="37" t="s">
        <v>90</v>
      </c>
      <c r="G24" s="37"/>
      <c r="H24" s="37"/>
      <c r="I24" s="37"/>
      <c r="J24" s="37"/>
      <c r="K24" s="64" t="s">
        <v>119</v>
      </c>
      <c r="L24" s="65">
        <v>5</v>
      </c>
    </row>
    <row r="25" spans="2:12" ht="14.25" customHeight="1" x14ac:dyDescent="0.15">
      <c r="B25" s="30">
        <f>B24+1</f>
        <v>15</v>
      </c>
      <c r="C25" s="34"/>
      <c r="D25" s="34"/>
      <c r="E25" s="37"/>
      <c r="F25" s="37" t="s">
        <v>108</v>
      </c>
      <c r="G25" s="37"/>
      <c r="H25" s="37"/>
      <c r="I25" s="37"/>
      <c r="J25" s="37"/>
      <c r="K25" s="64" t="s">
        <v>119</v>
      </c>
      <c r="L25" s="65"/>
    </row>
    <row r="26" spans="2:12" ht="14.25" customHeight="1" x14ac:dyDescent="0.15">
      <c r="B26" s="30">
        <f>B25+1</f>
        <v>16</v>
      </c>
      <c r="C26" s="34"/>
      <c r="D26" s="34"/>
      <c r="E26" s="37"/>
      <c r="F26" s="37" t="s">
        <v>18</v>
      </c>
      <c r="G26" s="37"/>
      <c r="H26" s="37"/>
      <c r="I26" s="37"/>
      <c r="J26" s="37"/>
      <c r="K26" s="64">
        <v>1100</v>
      </c>
      <c r="L26" s="65">
        <v>1300</v>
      </c>
    </row>
    <row r="27" spans="2:12" ht="14.25" customHeight="1" x14ac:dyDescent="0.15">
      <c r="B27" s="30">
        <f>B26+1</f>
        <v>17</v>
      </c>
      <c r="C27" s="34"/>
      <c r="D27" s="34"/>
      <c r="E27" s="37"/>
      <c r="F27" s="37" t="s">
        <v>19</v>
      </c>
      <c r="G27" s="37"/>
      <c r="H27" s="37"/>
      <c r="I27" s="37"/>
      <c r="J27" s="37"/>
      <c r="K27" s="64">
        <v>625</v>
      </c>
      <c r="L27" s="65">
        <v>1950</v>
      </c>
    </row>
    <row r="28" spans="2:12" ht="14.25" customHeight="1" x14ac:dyDescent="0.15">
      <c r="B28" s="30">
        <f>B27+1</f>
        <v>18</v>
      </c>
      <c r="C28" s="32" t="s">
        <v>134</v>
      </c>
      <c r="D28" s="32" t="s">
        <v>63</v>
      </c>
      <c r="E28" s="37"/>
      <c r="F28" s="37" t="s">
        <v>135</v>
      </c>
      <c r="G28" s="37"/>
      <c r="H28" s="37"/>
      <c r="I28" s="37"/>
      <c r="J28" s="37"/>
      <c r="K28" s="64" t="s">
        <v>119</v>
      </c>
      <c r="L28" s="65"/>
    </row>
    <row r="29" spans="2:12" ht="14.25" customHeight="1" x14ac:dyDescent="0.15">
      <c r="B29" s="30">
        <f>B28+1</f>
        <v>19</v>
      </c>
      <c r="C29" s="32" t="s">
        <v>64</v>
      </c>
      <c r="D29" s="32" t="s">
        <v>24</v>
      </c>
      <c r="E29" s="37"/>
      <c r="F29" s="37" t="s">
        <v>186</v>
      </c>
      <c r="G29" s="37"/>
      <c r="H29" s="37"/>
      <c r="I29" s="37"/>
      <c r="J29" s="37"/>
      <c r="K29" s="64" t="s">
        <v>119</v>
      </c>
      <c r="L29" s="65"/>
    </row>
    <row r="30" spans="2:12" ht="14.25" customHeight="1" x14ac:dyDescent="0.15">
      <c r="B30" s="30">
        <f>B29+1</f>
        <v>20</v>
      </c>
      <c r="C30" s="34"/>
      <c r="D30" s="34"/>
      <c r="E30" s="37"/>
      <c r="F30" s="37" t="s">
        <v>111</v>
      </c>
      <c r="G30" s="37"/>
      <c r="H30" s="37"/>
      <c r="I30" s="37"/>
      <c r="J30" s="37"/>
      <c r="K30" s="64">
        <v>15</v>
      </c>
      <c r="L30" s="65">
        <v>135</v>
      </c>
    </row>
    <row r="31" spans="2:12" ht="14.25" customHeight="1" x14ac:dyDescent="0.15">
      <c r="B31" s="30">
        <f>B30+1</f>
        <v>21</v>
      </c>
      <c r="C31" s="34"/>
      <c r="D31" s="34"/>
      <c r="E31" s="37"/>
      <c r="F31" s="37" t="s">
        <v>106</v>
      </c>
      <c r="G31" s="37"/>
      <c r="H31" s="37"/>
      <c r="I31" s="37"/>
      <c r="J31" s="37"/>
      <c r="K31" s="64" t="s">
        <v>119</v>
      </c>
      <c r="L31" s="65">
        <v>60</v>
      </c>
    </row>
    <row r="32" spans="2:12" ht="14.25" customHeight="1" x14ac:dyDescent="0.15">
      <c r="B32" s="30">
        <f>B31+1</f>
        <v>22</v>
      </c>
      <c r="C32" s="34"/>
      <c r="D32" s="34"/>
      <c r="E32" s="37"/>
      <c r="F32" s="37" t="s">
        <v>87</v>
      </c>
      <c r="G32" s="37"/>
      <c r="H32" s="37"/>
      <c r="I32" s="37"/>
      <c r="J32" s="37"/>
      <c r="K32" s="64" t="s">
        <v>119</v>
      </c>
      <c r="L32" s="65">
        <v>40</v>
      </c>
    </row>
    <row r="33" spans="2:12" ht="14.25" customHeight="1" x14ac:dyDescent="0.15">
      <c r="B33" s="30">
        <f>B32+1</f>
        <v>23</v>
      </c>
      <c r="C33" s="34"/>
      <c r="D33" s="34"/>
      <c r="E33" s="37"/>
      <c r="F33" s="37" t="s">
        <v>25</v>
      </c>
      <c r="G33" s="37"/>
      <c r="H33" s="37"/>
      <c r="I33" s="37"/>
      <c r="J33" s="37"/>
      <c r="K33" s="64">
        <v>5</v>
      </c>
      <c r="L33" s="65">
        <v>10</v>
      </c>
    </row>
    <row r="34" spans="2:12" ht="14.25" customHeight="1" x14ac:dyDescent="0.15">
      <c r="B34" s="30">
        <f>B33+1</f>
        <v>24</v>
      </c>
      <c r="C34" s="34"/>
      <c r="D34" s="34"/>
      <c r="E34" s="37"/>
      <c r="F34" s="37" t="s">
        <v>191</v>
      </c>
      <c r="G34" s="37"/>
      <c r="H34" s="37"/>
      <c r="I34" s="37"/>
      <c r="J34" s="37"/>
      <c r="K34" s="64" t="s">
        <v>119</v>
      </c>
      <c r="L34" s="65"/>
    </row>
    <row r="35" spans="2:12" ht="14.25" customHeight="1" x14ac:dyDescent="0.15">
      <c r="B35" s="30">
        <f>B34+1</f>
        <v>25</v>
      </c>
      <c r="C35" s="34"/>
      <c r="D35" s="34"/>
      <c r="E35" s="37"/>
      <c r="F35" s="37" t="s">
        <v>145</v>
      </c>
      <c r="G35" s="37"/>
      <c r="H35" s="37"/>
      <c r="I35" s="37"/>
      <c r="J35" s="37"/>
      <c r="K35" s="64"/>
      <c r="L35" s="65" t="s">
        <v>119</v>
      </c>
    </row>
    <row r="36" spans="2:12" ht="14.25" customHeight="1" x14ac:dyDescent="0.15">
      <c r="B36" s="30">
        <f>B35+1</f>
        <v>26</v>
      </c>
      <c r="C36" s="34"/>
      <c r="D36" s="34"/>
      <c r="E36" s="37"/>
      <c r="F36" s="37" t="s">
        <v>144</v>
      </c>
      <c r="G36" s="37"/>
      <c r="H36" s="37"/>
      <c r="I36" s="37"/>
      <c r="J36" s="37"/>
      <c r="K36" s="64">
        <v>20</v>
      </c>
      <c r="L36" s="65"/>
    </row>
    <row r="37" spans="2:12" ht="14.25" customHeight="1" x14ac:dyDescent="0.15">
      <c r="B37" s="30">
        <f>B36+1</f>
        <v>27</v>
      </c>
      <c r="C37" s="34"/>
      <c r="D37" s="34"/>
      <c r="E37" s="37"/>
      <c r="F37" s="37" t="s">
        <v>107</v>
      </c>
      <c r="G37" s="37"/>
      <c r="H37" s="37"/>
      <c r="I37" s="37"/>
      <c r="J37" s="37"/>
      <c r="K37" s="64" t="s">
        <v>119</v>
      </c>
      <c r="L37" s="65">
        <v>50</v>
      </c>
    </row>
    <row r="38" spans="2:12" ht="14.25" customHeight="1" x14ac:dyDescent="0.15">
      <c r="B38" s="30">
        <f>B37+1</f>
        <v>28</v>
      </c>
      <c r="C38" s="34"/>
      <c r="D38" s="34"/>
      <c r="E38" s="37"/>
      <c r="F38" s="37" t="s">
        <v>138</v>
      </c>
      <c r="G38" s="37"/>
      <c r="H38" s="37"/>
      <c r="I38" s="37"/>
      <c r="J38" s="37"/>
      <c r="K38" s="64">
        <v>5</v>
      </c>
      <c r="L38" s="65" t="s">
        <v>119</v>
      </c>
    </row>
    <row r="39" spans="2:12" ht="14.25" customHeight="1" x14ac:dyDescent="0.15">
      <c r="B39" s="30">
        <f>B38+1</f>
        <v>29</v>
      </c>
      <c r="C39" s="34"/>
      <c r="D39" s="34"/>
      <c r="E39" s="37"/>
      <c r="F39" s="37" t="s">
        <v>27</v>
      </c>
      <c r="G39" s="37"/>
      <c r="H39" s="37"/>
      <c r="I39" s="37"/>
      <c r="J39" s="37"/>
      <c r="K39" s="64">
        <v>35</v>
      </c>
      <c r="L39" s="65">
        <v>170</v>
      </c>
    </row>
    <row r="40" spans="2:12" ht="14.25" customHeight="1" x14ac:dyDescent="0.15">
      <c r="B40" s="30">
        <f>B39+1</f>
        <v>30</v>
      </c>
      <c r="C40" s="32" t="s">
        <v>28</v>
      </c>
      <c r="D40" s="32" t="s">
        <v>29</v>
      </c>
      <c r="E40" s="37"/>
      <c r="F40" s="37" t="s">
        <v>284</v>
      </c>
      <c r="G40" s="37"/>
      <c r="H40" s="37"/>
      <c r="I40" s="37"/>
      <c r="J40" s="37"/>
      <c r="K40" s="64"/>
      <c r="L40" s="65">
        <v>1</v>
      </c>
    </row>
    <row r="41" spans="2:12" ht="14.25" customHeight="1" x14ac:dyDescent="0.15">
      <c r="B41" s="30">
        <f>B40+1</f>
        <v>31</v>
      </c>
      <c r="C41" s="32" t="s">
        <v>31</v>
      </c>
      <c r="D41" s="32" t="s">
        <v>32</v>
      </c>
      <c r="E41" s="37"/>
      <c r="F41" s="37" t="s">
        <v>164</v>
      </c>
      <c r="G41" s="37"/>
      <c r="H41" s="37"/>
      <c r="I41" s="37"/>
      <c r="J41" s="37"/>
      <c r="K41" s="64" t="s">
        <v>119</v>
      </c>
      <c r="L41" s="65">
        <v>6</v>
      </c>
    </row>
    <row r="42" spans="2:12" ht="14.25" customHeight="1" x14ac:dyDescent="0.15">
      <c r="B42" s="30">
        <f>B41+1</f>
        <v>32</v>
      </c>
      <c r="C42" s="34"/>
      <c r="D42" s="35"/>
      <c r="E42" s="37"/>
      <c r="F42" s="37" t="s">
        <v>33</v>
      </c>
      <c r="G42" s="37"/>
      <c r="H42" s="37"/>
      <c r="I42" s="37"/>
      <c r="J42" s="37"/>
      <c r="K42" s="64">
        <v>5</v>
      </c>
      <c r="L42" s="65">
        <v>30</v>
      </c>
    </row>
    <row r="43" spans="2:12" ht="14.25" customHeight="1" x14ac:dyDescent="0.15">
      <c r="B43" s="30">
        <f>B42+1</f>
        <v>33</v>
      </c>
      <c r="C43" s="35"/>
      <c r="D43" s="39" t="s">
        <v>34</v>
      </c>
      <c r="E43" s="37"/>
      <c r="F43" s="37" t="s">
        <v>35</v>
      </c>
      <c r="G43" s="37"/>
      <c r="H43" s="37"/>
      <c r="I43" s="37"/>
      <c r="J43" s="37"/>
      <c r="K43" s="64">
        <v>5</v>
      </c>
      <c r="L43" s="65" t="s">
        <v>119</v>
      </c>
    </row>
    <row r="44" spans="2:12" ht="14.25" customHeight="1" x14ac:dyDescent="0.15">
      <c r="B44" s="30">
        <f>B43+1</f>
        <v>34</v>
      </c>
      <c r="C44" s="32" t="s">
        <v>142</v>
      </c>
      <c r="D44" s="39" t="s">
        <v>141</v>
      </c>
      <c r="E44" s="37"/>
      <c r="F44" s="37" t="s">
        <v>140</v>
      </c>
      <c r="G44" s="37"/>
      <c r="H44" s="37"/>
      <c r="I44" s="37"/>
      <c r="J44" s="37"/>
      <c r="K44" s="64"/>
      <c r="L44" s="65">
        <v>10</v>
      </c>
    </row>
    <row r="45" spans="2:12" ht="14.25" customHeight="1" x14ac:dyDescent="0.15">
      <c r="B45" s="30">
        <f>B44+1</f>
        <v>35</v>
      </c>
      <c r="C45" s="118" t="s">
        <v>36</v>
      </c>
      <c r="D45" s="119"/>
      <c r="E45" s="37"/>
      <c r="F45" s="37" t="s">
        <v>37</v>
      </c>
      <c r="G45" s="37"/>
      <c r="H45" s="37"/>
      <c r="I45" s="37"/>
      <c r="J45" s="37"/>
      <c r="K45" s="64">
        <v>75</v>
      </c>
      <c r="L45" s="65">
        <v>225</v>
      </c>
    </row>
    <row r="46" spans="2:12" ht="14.25" customHeight="1" x14ac:dyDescent="0.15">
      <c r="B46" s="30">
        <f>B45+1</f>
        <v>36</v>
      </c>
      <c r="C46" s="33"/>
      <c r="D46" s="36"/>
      <c r="E46" s="37"/>
      <c r="F46" s="37" t="s">
        <v>38</v>
      </c>
      <c r="G46" s="37"/>
      <c r="H46" s="37"/>
      <c r="I46" s="37"/>
      <c r="J46" s="37"/>
      <c r="K46" s="64">
        <v>75</v>
      </c>
      <c r="L46" s="65">
        <v>300</v>
      </c>
    </row>
    <row r="47" spans="2:12" ht="14.25" customHeight="1" thickBot="1" x14ac:dyDescent="0.2">
      <c r="B47" s="30">
        <f>B46+1</f>
        <v>37</v>
      </c>
      <c r="C47" s="33"/>
      <c r="D47" s="36"/>
      <c r="E47" s="37"/>
      <c r="F47" s="37" t="s">
        <v>71</v>
      </c>
      <c r="G47" s="37"/>
      <c r="H47" s="37"/>
      <c r="I47" s="37"/>
      <c r="J47" s="37"/>
      <c r="K47" s="64">
        <v>75</v>
      </c>
      <c r="L47" s="66">
        <v>125</v>
      </c>
    </row>
    <row r="48" spans="2:12" ht="19.899999999999999" customHeight="1" thickTop="1" x14ac:dyDescent="0.15">
      <c r="B48" s="120" t="s">
        <v>76</v>
      </c>
      <c r="C48" s="121"/>
      <c r="D48" s="121"/>
      <c r="E48" s="121"/>
      <c r="F48" s="121"/>
      <c r="G48" s="121"/>
      <c r="H48" s="121"/>
      <c r="I48" s="121"/>
      <c r="J48" s="29"/>
      <c r="K48" s="72">
        <f>SUM(K49:K57)</f>
        <v>14415</v>
      </c>
      <c r="L48" s="88">
        <f>SUM(L49:L57)</f>
        <v>47216</v>
      </c>
    </row>
    <row r="49" spans="2:12" ht="13.9" customHeight="1" x14ac:dyDescent="0.15">
      <c r="B49" s="108" t="s">
        <v>40</v>
      </c>
      <c r="C49" s="109"/>
      <c r="D49" s="122"/>
      <c r="E49" s="41"/>
      <c r="F49" s="15"/>
      <c r="G49" s="116" t="s">
        <v>12</v>
      </c>
      <c r="H49" s="116"/>
      <c r="I49" s="15"/>
      <c r="J49" s="16"/>
      <c r="K49" s="38">
        <f>SUM(R$11:R$13)</f>
        <v>10</v>
      </c>
      <c r="L49" s="89">
        <f>SUM(S$11:S$13)</f>
        <v>32</v>
      </c>
    </row>
    <row r="50" spans="2:12" ht="13.9" customHeight="1" x14ac:dyDescent="0.15">
      <c r="B50" s="17"/>
      <c r="C50" s="18"/>
      <c r="D50" s="19"/>
      <c r="E50" s="20"/>
      <c r="F50" s="37"/>
      <c r="G50" s="116" t="s">
        <v>65</v>
      </c>
      <c r="H50" s="116"/>
      <c r="I50" s="105"/>
      <c r="J50" s="42"/>
      <c r="K50" s="38">
        <f>SUM(K$14)</f>
        <v>220</v>
      </c>
      <c r="L50" s="89">
        <f>SUM(L$14)</f>
        <v>525</v>
      </c>
    </row>
    <row r="51" spans="2:12" ht="13.9" customHeight="1" x14ac:dyDescent="0.15">
      <c r="B51" s="17"/>
      <c r="C51" s="18"/>
      <c r="D51" s="19"/>
      <c r="E51" s="20"/>
      <c r="F51" s="37"/>
      <c r="G51" s="116" t="s">
        <v>23</v>
      </c>
      <c r="H51" s="116"/>
      <c r="I51" s="15"/>
      <c r="J51" s="16"/>
      <c r="K51" s="38">
        <f>SUM(K$15:K$15)</f>
        <v>15</v>
      </c>
      <c r="L51" s="89">
        <f>SUM(L$15:L$15)</f>
        <v>25</v>
      </c>
    </row>
    <row r="52" spans="2:12" ht="13.9" customHeight="1" x14ac:dyDescent="0.15">
      <c r="B52" s="17"/>
      <c r="C52" s="18"/>
      <c r="D52" s="19"/>
      <c r="E52" s="20"/>
      <c r="F52" s="37"/>
      <c r="G52" s="116" t="s">
        <v>15</v>
      </c>
      <c r="H52" s="116"/>
      <c r="I52" s="15"/>
      <c r="J52" s="16"/>
      <c r="K52" s="38">
        <f>SUM(K$16:K$16)</f>
        <v>0</v>
      </c>
      <c r="L52" s="89">
        <f>SUM(L$16:L$16)</f>
        <v>12</v>
      </c>
    </row>
    <row r="53" spans="2:12" ht="13.9" customHeight="1" x14ac:dyDescent="0.15">
      <c r="B53" s="17"/>
      <c r="C53" s="18"/>
      <c r="D53" s="19"/>
      <c r="E53" s="20"/>
      <c r="F53" s="37"/>
      <c r="G53" s="116" t="s">
        <v>16</v>
      </c>
      <c r="H53" s="116"/>
      <c r="I53" s="15"/>
      <c r="J53" s="16"/>
      <c r="K53" s="38">
        <f>SUM(K$17:K$27)</f>
        <v>13855</v>
      </c>
      <c r="L53" s="89">
        <f>SUM(L$17:L$27)</f>
        <v>45460</v>
      </c>
    </row>
    <row r="54" spans="2:12" ht="13.9" customHeight="1" x14ac:dyDescent="0.15">
      <c r="B54" s="17"/>
      <c r="C54" s="18"/>
      <c r="D54" s="19"/>
      <c r="E54" s="20"/>
      <c r="F54" s="37"/>
      <c r="G54" s="116" t="s">
        <v>63</v>
      </c>
      <c r="H54" s="116"/>
      <c r="I54" s="15"/>
      <c r="J54" s="16"/>
      <c r="K54" s="38">
        <f>SUM(K$28:K$28)</f>
        <v>0</v>
      </c>
      <c r="L54" s="89">
        <f>SUM(L$28:L$28)</f>
        <v>0</v>
      </c>
    </row>
    <row r="55" spans="2:12" ht="13.9" customHeight="1" x14ac:dyDescent="0.15">
      <c r="B55" s="17"/>
      <c r="C55" s="18"/>
      <c r="D55" s="19"/>
      <c r="E55" s="20"/>
      <c r="F55" s="37"/>
      <c r="G55" s="116" t="s">
        <v>24</v>
      </c>
      <c r="H55" s="116"/>
      <c r="I55" s="15"/>
      <c r="J55" s="16"/>
      <c r="K55" s="38">
        <f>SUM(K$29:K$39)</f>
        <v>80</v>
      </c>
      <c r="L55" s="89">
        <f>SUM(L$29:L$39)</f>
        <v>465</v>
      </c>
    </row>
    <row r="56" spans="2:12" ht="13.9" customHeight="1" x14ac:dyDescent="0.15">
      <c r="B56" s="17"/>
      <c r="C56" s="18"/>
      <c r="D56" s="19"/>
      <c r="E56" s="20"/>
      <c r="F56" s="37"/>
      <c r="G56" s="116" t="s">
        <v>70</v>
      </c>
      <c r="H56" s="116"/>
      <c r="I56" s="15"/>
      <c r="J56" s="16"/>
      <c r="K56" s="38">
        <f>SUM(K$45:K$46)</f>
        <v>150</v>
      </c>
      <c r="L56" s="89">
        <f>SUM(L$45:L$46)</f>
        <v>525</v>
      </c>
    </row>
    <row r="57" spans="2:12" ht="13.9" customHeight="1" thickBot="1" x14ac:dyDescent="0.2">
      <c r="B57" s="21"/>
      <c r="C57" s="22"/>
      <c r="D57" s="23"/>
      <c r="E57" s="43"/>
      <c r="F57" s="10"/>
      <c r="G57" s="110" t="s">
        <v>39</v>
      </c>
      <c r="H57" s="110"/>
      <c r="I57" s="44"/>
      <c r="J57" s="45"/>
      <c r="K57" s="40">
        <f>SUM(K$40:K$44,K$47)</f>
        <v>85</v>
      </c>
      <c r="L57" s="90">
        <f>SUM(L$40:L$44,L$47)</f>
        <v>172</v>
      </c>
    </row>
    <row r="58" spans="2:12" ht="18" customHeight="1" thickTop="1" x14ac:dyDescent="0.15">
      <c r="B58" s="111" t="s">
        <v>41</v>
      </c>
      <c r="C58" s="112"/>
      <c r="D58" s="113"/>
      <c r="E58" s="51"/>
      <c r="F58" s="106"/>
      <c r="G58" s="114" t="s">
        <v>42</v>
      </c>
      <c r="H58" s="114"/>
      <c r="I58" s="106"/>
      <c r="J58" s="107"/>
      <c r="K58" s="73" t="s">
        <v>43</v>
      </c>
      <c r="L58" s="78"/>
    </row>
    <row r="59" spans="2:12" ht="18" customHeight="1" x14ac:dyDescent="0.15">
      <c r="B59" s="48"/>
      <c r="C59" s="49"/>
      <c r="D59" s="49"/>
      <c r="E59" s="46"/>
      <c r="F59" s="47"/>
      <c r="G59" s="31"/>
      <c r="H59" s="31"/>
      <c r="I59" s="47"/>
      <c r="J59" s="50"/>
      <c r="K59" s="74" t="s">
        <v>44</v>
      </c>
      <c r="L59" s="79"/>
    </row>
    <row r="60" spans="2:12" ht="18" customHeight="1" x14ac:dyDescent="0.15">
      <c r="B60" s="17"/>
      <c r="C60" s="18"/>
      <c r="D60" s="18"/>
      <c r="E60" s="52"/>
      <c r="F60" s="7"/>
      <c r="G60" s="115" t="s">
        <v>45</v>
      </c>
      <c r="H60" s="115"/>
      <c r="I60" s="103"/>
      <c r="J60" s="104"/>
      <c r="K60" s="75" t="s">
        <v>46</v>
      </c>
      <c r="L60" s="80"/>
    </row>
    <row r="61" spans="2:12" ht="18" customHeight="1" x14ac:dyDescent="0.15">
      <c r="B61" s="17"/>
      <c r="C61" s="18"/>
      <c r="D61" s="18"/>
      <c r="E61" s="53"/>
      <c r="F61" s="18"/>
      <c r="G61" s="54"/>
      <c r="H61" s="54"/>
      <c r="I61" s="49"/>
      <c r="J61" s="55"/>
      <c r="K61" s="76" t="s">
        <v>68</v>
      </c>
      <c r="L61" s="81"/>
    </row>
    <row r="62" spans="2:12" ht="18" customHeight="1" x14ac:dyDescent="0.15">
      <c r="B62" s="17"/>
      <c r="C62" s="18"/>
      <c r="D62" s="18"/>
      <c r="E62" s="53"/>
      <c r="F62" s="18"/>
      <c r="G62" s="54"/>
      <c r="H62" s="54"/>
      <c r="I62" s="49"/>
      <c r="J62" s="55"/>
      <c r="K62" s="76" t="s">
        <v>69</v>
      </c>
      <c r="L62" s="81"/>
    </row>
    <row r="63" spans="2:12" ht="18" customHeight="1" x14ac:dyDescent="0.15">
      <c r="B63" s="17"/>
      <c r="C63" s="18"/>
      <c r="D63" s="18"/>
      <c r="E63" s="52"/>
      <c r="F63" s="7"/>
      <c r="G63" s="115" t="s">
        <v>47</v>
      </c>
      <c r="H63" s="115"/>
      <c r="I63" s="103"/>
      <c r="J63" s="104"/>
      <c r="K63" s="75" t="s">
        <v>72</v>
      </c>
      <c r="L63" s="80"/>
    </row>
    <row r="64" spans="2:12" ht="18" customHeight="1" x14ac:dyDescent="0.15">
      <c r="B64" s="17"/>
      <c r="C64" s="18"/>
      <c r="D64" s="18"/>
      <c r="E64" s="53"/>
      <c r="F64" s="18"/>
      <c r="G64" s="54"/>
      <c r="H64" s="54"/>
      <c r="I64" s="49"/>
      <c r="J64" s="55"/>
      <c r="K64" s="76" t="s">
        <v>73</v>
      </c>
      <c r="L64" s="81"/>
    </row>
    <row r="65" spans="2:12" ht="18" customHeight="1" x14ac:dyDescent="0.15">
      <c r="B65" s="17"/>
      <c r="C65" s="18"/>
      <c r="D65" s="18"/>
      <c r="E65" s="53"/>
      <c r="F65" s="18"/>
      <c r="G65" s="54"/>
      <c r="H65" s="54"/>
      <c r="I65" s="49"/>
      <c r="J65" s="55"/>
      <c r="K65" s="76" t="s">
        <v>74</v>
      </c>
      <c r="L65" s="81"/>
    </row>
    <row r="66" spans="2:12" ht="18" customHeight="1" x14ac:dyDescent="0.15">
      <c r="B66" s="17"/>
      <c r="C66" s="18"/>
      <c r="D66" s="18"/>
      <c r="E66" s="12"/>
      <c r="F66" s="13"/>
      <c r="G66" s="31"/>
      <c r="H66" s="31"/>
      <c r="I66" s="47"/>
      <c r="J66" s="50"/>
      <c r="K66" s="76" t="s">
        <v>75</v>
      </c>
      <c r="L66" s="79"/>
    </row>
    <row r="67" spans="2:12" ht="18" customHeight="1" x14ac:dyDescent="0.15">
      <c r="B67" s="24"/>
      <c r="C67" s="13"/>
      <c r="D67" s="13"/>
      <c r="E67" s="20"/>
      <c r="F67" s="37"/>
      <c r="G67" s="116" t="s">
        <v>48</v>
      </c>
      <c r="H67" s="116"/>
      <c r="I67" s="15"/>
      <c r="J67" s="16"/>
      <c r="K67" s="67" t="s">
        <v>116</v>
      </c>
      <c r="L67" s="82"/>
    </row>
    <row r="68" spans="2:12" ht="18" customHeight="1" x14ac:dyDescent="0.15">
      <c r="B68" s="108" t="s">
        <v>49</v>
      </c>
      <c r="C68" s="109"/>
      <c r="D68" s="109"/>
      <c r="E68" s="7"/>
      <c r="F68" s="7"/>
      <c r="G68" s="7"/>
      <c r="H68" s="7"/>
      <c r="I68" s="7"/>
      <c r="J68" s="7"/>
      <c r="K68" s="7"/>
      <c r="L68" s="91"/>
    </row>
    <row r="69" spans="2:12" ht="14.1" customHeight="1" x14ac:dyDescent="0.15">
      <c r="B69" s="56"/>
      <c r="C69" s="57" t="s">
        <v>50</v>
      </c>
      <c r="D69" s="58"/>
      <c r="E69" s="57"/>
      <c r="F69" s="57"/>
      <c r="G69" s="57"/>
      <c r="H69" s="57"/>
      <c r="I69" s="57"/>
      <c r="J69" s="57"/>
      <c r="K69" s="57"/>
      <c r="L69" s="83"/>
    </row>
    <row r="70" spans="2:12" ht="14.1" customHeight="1" x14ac:dyDescent="0.15">
      <c r="B70" s="56"/>
      <c r="C70" s="57" t="s">
        <v>51</v>
      </c>
      <c r="D70" s="58"/>
      <c r="E70" s="57"/>
      <c r="F70" s="57"/>
      <c r="G70" s="57"/>
      <c r="H70" s="57"/>
      <c r="I70" s="57"/>
      <c r="J70" s="57"/>
      <c r="K70" s="57"/>
      <c r="L70" s="83"/>
    </row>
    <row r="71" spans="2:12" ht="14.1" customHeight="1" x14ac:dyDescent="0.15">
      <c r="B71" s="56"/>
      <c r="C71" s="57" t="s">
        <v>52</v>
      </c>
      <c r="D71" s="58"/>
      <c r="E71" s="57"/>
      <c r="F71" s="57"/>
      <c r="G71" s="57"/>
      <c r="H71" s="57"/>
      <c r="I71" s="57"/>
      <c r="J71" s="57"/>
      <c r="K71" s="57"/>
      <c r="L71" s="83"/>
    </row>
    <row r="72" spans="2:12" ht="14.1" customHeight="1" x14ac:dyDescent="0.15">
      <c r="B72" s="56"/>
      <c r="C72" s="57" t="s">
        <v>96</v>
      </c>
      <c r="D72" s="58"/>
      <c r="E72" s="57"/>
      <c r="F72" s="57"/>
      <c r="G72" s="57"/>
      <c r="H72" s="57"/>
      <c r="I72" s="57"/>
      <c r="J72" s="57"/>
      <c r="K72" s="57"/>
      <c r="L72" s="83"/>
    </row>
    <row r="73" spans="2:12" ht="14.1" customHeight="1" x14ac:dyDescent="0.15">
      <c r="B73" s="56"/>
      <c r="C73" s="57" t="s">
        <v>94</v>
      </c>
      <c r="D73" s="58"/>
      <c r="E73" s="57"/>
      <c r="F73" s="57"/>
      <c r="G73" s="57"/>
      <c r="H73" s="57"/>
      <c r="I73" s="57"/>
      <c r="J73" s="57"/>
      <c r="K73" s="57"/>
      <c r="L73" s="83"/>
    </row>
    <row r="74" spans="2:12" ht="14.1" customHeight="1" x14ac:dyDescent="0.15">
      <c r="B74" s="59"/>
      <c r="C74" s="57" t="s">
        <v>97</v>
      </c>
      <c r="D74" s="57"/>
      <c r="E74" s="57"/>
      <c r="F74" s="57"/>
      <c r="G74" s="57"/>
      <c r="H74" s="57"/>
      <c r="I74" s="57"/>
      <c r="J74" s="57"/>
      <c r="K74" s="57"/>
      <c r="L74" s="83"/>
    </row>
    <row r="75" spans="2:12" ht="14.1" customHeight="1" x14ac:dyDescent="0.15">
      <c r="B75" s="59"/>
      <c r="C75" s="57" t="s">
        <v>98</v>
      </c>
      <c r="D75" s="57"/>
      <c r="E75" s="57"/>
      <c r="F75" s="57"/>
      <c r="G75" s="57"/>
      <c r="H75" s="57"/>
      <c r="I75" s="57"/>
      <c r="J75" s="57"/>
      <c r="K75" s="57"/>
      <c r="L75" s="83"/>
    </row>
    <row r="76" spans="2:12" ht="14.1" customHeight="1" x14ac:dyDescent="0.15">
      <c r="B76" s="59"/>
      <c r="C76" s="57" t="s">
        <v>83</v>
      </c>
      <c r="D76" s="57"/>
      <c r="E76" s="57"/>
      <c r="F76" s="57"/>
      <c r="G76" s="57"/>
      <c r="H76" s="57"/>
      <c r="I76" s="57"/>
      <c r="J76" s="57"/>
      <c r="K76" s="57"/>
      <c r="L76" s="83"/>
    </row>
    <row r="77" spans="2:12" ht="14.1" customHeight="1" x14ac:dyDescent="0.15">
      <c r="B77" s="59"/>
      <c r="C77" s="57" t="s">
        <v>84</v>
      </c>
      <c r="D77" s="57"/>
      <c r="E77" s="57"/>
      <c r="F77" s="57"/>
      <c r="G77" s="57"/>
      <c r="H77" s="57"/>
      <c r="I77" s="57"/>
      <c r="J77" s="57"/>
      <c r="K77" s="57"/>
      <c r="L77" s="83"/>
    </row>
    <row r="78" spans="2:12" ht="14.1" customHeight="1" x14ac:dyDescent="0.15">
      <c r="B78" s="59"/>
      <c r="C78" s="57" t="s">
        <v>91</v>
      </c>
      <c r="D78" s="57"/>
      <c r="E78" s="57"/>
      <c r="F78" s="57"/>
      <c r="G78" s="57"/>
      <c r="H78" s="57"/>
      <c r="I78" s="57"/>
      <c r="J78" s="57"/>
      <c r="K78" s="57"/>
      <c r="L78" s="83"/>
    </row>
    <row r="79" spans="2:12" ht="14.1" customHeight="1" x14ac:dyDescent="0.15">
      <c r="B79" s="59"/>
      <c r="C79" s="57" t="s">
        <v>99</v>
      </c>
      <c r="D79" s="57"/>
      <c r="E79" s="57"/>
      <c r="F79" s="57"/>
      <c r="G79" s="57"/>
      <c r="H79" s="57"/>
      <c r="I79" s="57"/>
      <c r="J79" s="57"/>
      <c r="K79" s="57"/>
      <c r="L79" s="83"/>
    </row>
    <row r="80" spans="2:12" ht="14.1" customHeight="1" x14ac:dyDescent="0.15">
      <c r="B80" s="59"/>
      <c r="C80" s="57" t="s">
        <v>100</v>
      </c>
      <c r="D80" s="57"/>
      <c r="E80" s="57"/>
      <c r="F80" s="57"/>
      <c r="G80" s="57"/>
      <c r="H80" s="57"/>
      <c r="I80" s="57"/>
      <c r="J80" s="57"/>
      <c r="K80" s="57"/>
      <c r="L80" s="83"/>
    </row>
    <row r="81" spans="2:14" ht="14.1" customHeight="1" x14ac:dyDescent="0.15">
      <c r="B81" s="59"/>
      <c r="C81" s="57" t="s">
        <v>101</v>
      </c>
      <c r="D81" s="57"/>
      <c r="E81" s="57"/>
      <c r="F81" s="57"/>
      <c r="G81" s="57"/>
      <c r="H81" s="57"/>
      <c r="I81" s="57"/>
      <c r="J81" s="57"/>
      <c r="K81" s="57"/>
      <c r="L81" s="83"/>
    </row>
    <row r="82" spans="2:14" ht="18" customHeight="1" x14ac:dyDescent="0.15">
      <c r="B82" s="59"/>
      <c r="C82" s="57" t="s">
        <v>85</v>
      </c>
      <c r="D82" s="57"/>
      <c r="E82" s="57"/>
      <c r="F82" s="57"/>
      <c r="G82" s="57"/>
      <c r="H82" s="57"/>
      <c r="I82" s="57"/>
      <c r="J82" s="57"/>
      <c r="K82" s="57"/>
      <c r="L82" s="57"/>
      <c r="M82" s="92"/>
    </row>
    <row r="83" spans="2:14" x14ac:dyDescent="0.15">
      <c r="B83" s="59"/>
      <c r="C83" s="57" t="s">
        <v>92</v>
      </c>
      <c r="D83" s="57"/>
      <c r="E83" s="57"/>
      <c r="F83" s="57"/>
      <c r="G83" s="57"/>
      <c r="H83" s="57"/>
      <c r="I83" s="57"/>
      <c r="J83" s="57"/>
      <c r="K83" s="57"/>
      <c r="L83" s="57"/>
      <c r="M83" s="92"/>
    </row>
    <row r="84" spans="2:14" x14ac:dyDescent="0.15">
      <c r="B84" s="59"/>
      <c r="C84" s="57" t="s">
        <v>93</v>
      </c>
      <c r="D84" s="57"/>
      <c r="E84" s="57"/>
      <c r="F84" s="57"/>
      <c r="G84" s="57"/>
      <c r="H84" s="57"/>
      <c r="I84" s="57"/>
      <c r="J84" s="57"/>
      <c r="K84" s="57"/>
      <c r="L84" s="57"/>
      <c r="M84" s="92"/>
    </row>
    <row r="85" spans="2:14" x14ac:dyDescent="0.15">
      <c r="B85" s="59"/>
      <c r="C85" s="57" t="s">
        <v>102</v>
      </c>
      <c r="D85" s="57"/>
      <c r="E85" s="57"/>
      <c r="F85" s="57"/>
      <c r="G85" s="57"/>
      <c r="H85" s="57"/>
      <c r="I85" s="57"/>
      <c r="J85" s="57"/>
      <c r="K85" s="57"/>
      <c r="L85" s="57"/>
      <c r="M85" s="92"/>
    </row>
    <row r="86" spans="2:14" ht="14.1" customHeight="1" x14ac:dyDescent="0.15">
      <c r="B86" s="59"/>
      <c r="C86" s="57" t="s">
        <v>95</v>
      </c>
      <c r="D86" s="57"/>
      <c r="E86" s="57"/>
      <c r="F86" s="57"/>
      <c r="G86" s="57"/>
      <c r="H86" s="57"/>
      <c r="I86" s="57"/>
      <c r="J86" s="57"/>
      <c r="K86" s="57"/>
      <c r="L86" s="57"/>
      <c r="M86" s="59"/>
      <c r="N86" s="97"/>
    </row>
    <row r="87" spans="2:14" ht="14.1" customHeight="1" x14ac:dyDescent="0.15">
      <c r="B87" s="59"/>
      <c r="C87" s="57" t="s">
        <v>115</v>
      </c>
      <c r="D87" s="57"/>
      <c r="E87" s="57"/>
      <c r="F87" s="57"/>
      <c r="G87" s="57"/>
      <c r="H87" s="57"/>
      <c r="I87" s="57"/>
      <c r="J87" s="57"/>
      <c r="K87" s="57"/>
      <c r="L87" s="57"/>
      <c r="M87" s="59"/>
      <c r="N87" s="57"/>
    </row>
    <row r="88" spans="2:14" x14ac:dyDescent="0.15">
      <c r="B88" s="59"/>
      <c r="C88" s="57" t="s">
        <v>103</v>
      </c>
      <c r="D88" s="57"/>
      <c r="E88" s="57"/>
      <c r="F88" s="57"/>
      <c r="G88" s="57"/>
      <c r="H88" s="57"/>
      <c r="I88" s="57"/>
      <c r="J88" s="57"/>
      <c r="K88" s="57"/>
      <c r="L88" s="57"/>
      <c r="M88" s="92"/>
    </row>
    <row r="89" spans="2:14" x14ac:dyDescent="0.15">
      <c r="B89" s="59"/>
      <c r="C89" s="57" t="s">
        <v>66</v>
      </c>
      <c r="D89" s="57"/>
      <c r="E89" s="57"/>
      <c r="F89" s="57"/>
      <c r="G89" s="57"/>
      <c r="H89" s="57"/>
      <c r="I89" s="57"/>
      <c r="J89" s="57"/>
      <c r="K89" s="57"/>
      <c r="L89" s="57"/>
      <c r="M89" s="92"/>
    </row>
    <row r="90" spans="2:14" x14ac:dyDescent="0.15">
      <c r="B90" s="92"/>
      <c r="C90" s="57" t="s">
        <v>53</v>
      </c>
      <c r="M90" s="92"/>
    </row>
    <row r="91" spans="2:14" x14ac:dyDescent="0.15">
      <c r="B91" s="92"/>
      <c r="C91" s="57" t="s">
        <v>104</v>
      </c>
      <c r="M91" s="92"/>
      <c r="N91" s="93"/>
    </row>
    <row r="92" spans="2:14" x14ac:dyDescent="0.15">
      <c r="B92" s="92"/>
      <c r="C92" s="57" t="s">
        <v>112</v>
      </c>
      <c r="M92" s="92"/>
    </row>
    <row r="93" spans="2:14" ht="14.25" thickBot="1" x14ac:dyDescent="0.2">
      <c r="B93" s="94"/>
      <c r="C93" s="77" t="s">
        <v>105</v>
      </c>
      <c r="D93" s="95"/>
      <c r="E93" s="95"/>
      <c r="F93" s="95"/>
      <c r="G93" s="95"/>
      <c r="H93" s="95"/>
      <c r="I93" s="95"/>
      <c r="J93" s="95"/>
      <c r="K93" s="95"/>
      <c r="L93" s="96"/>
    </row>
  </sheetData>
  <mergeCells count="25">
    <mergeCell ref="G54:H54"/>
    <mergeCell ref="G55:H55"/>
    <mergeCell ref="D9:F9"/>
    <mergeCell ref="D4:G4"/>
    <mergeCell ref="D5:G5"/>
    <mergeCell ref="D6:G6"/>
    <mergeCell ref="D7:F7"/>
    <mergeCell ref="D8:F8"/>
    <mergeCell ref="G56:H56"/>
    <mergeCell ref="G10:H10"/>
    <mergeCell ref="C45:D45"/>
    <mergeCell ref="B48:I48"/>
    <mergeCell ref="B49:D49"/>
    <mergeCell ref="G49:H49"/>
    <mergeCell ref="G50:H50"/>
    <mergeCell ref="G51:H51"/>
    <mergeCell ref="G52:H52"/>
    <mergeCell ref="G53:H53"/>
    <mergeCell ref="B68:D68"/>
    <mergeCell ref="G57:H57"/>
    <mergeCell ref="B58:D58"/>
    <mergeCell ref="G58:H58"/>
    <mergeCell ref="G60:H60"/>
    <mergeCell ref="G63:H63"/>
    <mergeCell ref="G67:H67"/>
  </mergeCells>
  <phoneticPr fontId="23"/>
  <conditionalFormatting sqref="M11:M47">
    <cfRule type="expression" dxfId="9"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2831-9F75-409D-8C7F-9BC06759CF7D}">
  <sheetPr>
    <tabColor rgb="FFC00000"/>
  </sheetPr>
  <dimension ref="B1:Y91"/>
  <sheetViews>
    <sheetView view="pageBreakPreview" zoomScale="75" zoomScaleNormal="75" zoomScaleSheetLayoutView="75" workbookViewId="0"/>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293</v>
      </c>
      <c r="L5" s="85" t="str">
        <f>K5</f>
        <v>2024.11.26</v>
      </c>
    </row>
    <row r="6" spans="2:19" ht="18" customHeight="1" x14ac:dyDescent="0.15">
      <c r="B6" s="4"/>
      <c r="C6" s="37"/>
      <c r="D6" s="116" t="s">
        <v>2</v>
      </c>
      <c r="E6" s="116"/>
      <c r="F6" s="116"/>
      <c r="G6" s="116"/>
      <c r="H6" s="37"/>
      <c r="I6" s="37"/>
      <c r="J6" s="5"/>
      <c r="K6" s="98">
        <v>0.39097222222222222</v>
      </c>
      <c r="L6" s="99">
        <v>0.40694444444444444</v>
      </c>
    </row>
    <row r="7" spans="2:19" ht="18" customHeight="1" x14ac:dyDescent="0.15">
      <c r="B7" s="4"/>
      <c r="C7" s="37"/>
      <c r="D7" s="116" t="s">
        <v>3</v>
      </c>
      <c r="E7" s="124"/>
      <c r="F7" s="124"/>
      <c r="G7" s="25" t="s">
        <v>4</v>
      </c>
      <c r="H7" s="37"/>
      <c r="I7" s="37"/>
      <c r="J7" s="5"/>
      <c r="K7" s="100">
        <v>1.88</v>
      </c>
      <c r="L7" s="101">
        <v>1.43</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208</v>
      </c>
      <c r="G11" s="37"/>
      <c r="H11" s="37"/>
      <c r="I11" s="37"/>
      <c r="J11" s="37"/>
      <c r="K11" s="62"/>
      <c r="L11" s="63" t="s">
        <v>285</v>
      </c>
      <c r="N11" s="60" t="s">
        <v>14</v>
      </c>
      <c r="O11">
        <f>K11</f>
        <v>0</v>
      </c>
      <c r="P11" t="str">
        <f>L11</f>
        <v>(35)</v>
      </c>
      <c r="Q11" t="e">
        <f>#REF!</f>
        <v>#REF!</v>
      </c>
      <c r="R11">
        <f>IF(K11="＋",0,IF(K11="(＋)",0,ABS(K11)))</f>
        <v>0</v>
      </c>
      <c r="S11">
        <f>IF(L11="＋",0,IF(L11="(＋)",0,ABS(L11)))</f>
        <v>35</v>
      </c>
    </row>
    <row r="12" spans="2:19" ht="14.25" customHeight="1" x14ac:dyDescent="0.15">
      <c r="B12" s="30">
        <f>B11+1</f>
        <v>2</v>
      </c>
      <c r="C12" s="33"/>
      <c r="D12" s="34"/>
      <c r="E12" s="37"/>
      <c r="F12" s="37" t="s">
        <v>131</v>
      </c>
      <c r="G12" s="37"/>
      <c r="H12" s="37"/>
      <c r="I12" s="37"/>
      <c r="J12" s="37"/>
      <c r="K12" s="62" t="s">
        <v>118</v>
      </c>
      <c r="L12" s="63" t="s">
        <v>199</v>
      </c>
      <c r="N12" t="s">
        <v>13</v>
      </c>
      <c r="O12" t="e">
        <f>IF(#REF!="",0,VALUE(MID(#REF!,2,LEN(#REF!)-2)))</f>
        <v>#REF!</v>
      </c>
      <c r="P12">
        <f>IF(L12="",0,VALUE(MID(L12,2,LEN(L12)-2)))</f>
        <v>15</v>
      </c>
      <c r="Q12" t="e">
        <f>IF(#REF!="",0,VALUE(MID(#REF!,2,LEN(#REF!)-2)))</f>
        <v>#REF!</v>
      </c>
      <c r="R12">
        <f>IF(K12="＋",0,IF(K12="(＋)",0,ABS(K12)))</f>
        <v>5</v>
      </c>
      <c r="S12">
        <f>IF(L12="＋",0,IF(L12="(＋)",0,ABS(L12)))</f>
        <v>15</v>
      </c>
    </row>
    <row r="13" spans="2:19" ht="14.25" customHeight="1" x14ac:dyDescent="0.15">
      <c r="B13" s="30">
        <f>B12+1</f>
        <v>3</v>
      </c>
      <c r="C13" s="32" t="s">
        <v>21</v>
      </c>
      <c r="D13" s="32" t="s">
        <v>22</v>
      </c>
      <c r="E13" s="37"/>
      <c r="F13" s="37" t="s">
        <v>88</v>
      </c>
      <c r="G13" s="37"/>
      <c r="H13" s="37"/>
      <c r="I13" s="37"/>
      <c r="J13" s="37"/>
      <c r="K13" s="64">
        <v>750</v>
      </c>
      <c r="L13" s="65">
        <v>1000</v>
      </c>
      <c r="S13">
        <f>COUNTA(L11:L12)</f>
        <v>2</v>
      </c>
    </row>
    <row r="14" spans="2:19" ht="14.25" customHeight="1" x14ac:dyDescent="0.15">
      <c r="B14" s="30">
        <f>B13+1</f>
        <v>4</v>
      </c>
      <c r="C14" s="32" t="s">
        <v>158</v>
      </c>
      <c r="D14" s="32" t="s">
        <v>23</v>
      </c>
      <c r="E14" s="37"/>
      <c r="F14" s="37" t="s">
        <v>157</v>
      </c>
      <c r="G14" s="37"/>
      <c r="H14" s="37"/>
      <c r="I14" s="37"/>
      <c r="J14" s="37"/>
      <c r="K14" s="64">
        <v>40</v>
      </c>
      <c r="L14" s="65">
        <v>35</v>
      </c>
    </row>
    <row r="15" spans="2:19" ht="14.25" customHeight="1" x14ac:dyDescent="0.15">
      <c r="B15" s="30">
        <f>B14+1</f>
        <v>5</v>
      </c>
      <c r="C15" s="32" t="s">
        <v>61</v>
      </c>
      <c r="D15" s="39" t="s">
        <v>195</v>
      </c>
      <c r="E15" s="37"/>
      <c r="F15" s="37" t="s">
        <v>194</v>
      </c>
      <c r="G15" s="37"/>
      <c r="H15" s="37"/>
      <c r="I15" s="37"/>
      <c r="J15" s="37"/>
      <c r="K15" s="64">
        <v>1</v>
      </c>
      <c r="L15" s="65"/>
    </row>
    <row r="16" spans="2:19" ht="14.25" customHeight="1" x14ac:dyDescent="0.15">
      <c r="B16" s="30">
        <f>B15+1</f>
        <v>6</v>
      </c>
      <c r="C16" s="34"/>
      <c r="D16" s="32" t="s">
        <v>16</v>
      </c>
      <c r="E16" s="37"/>
      <c r="F16" s="37" t="s">
        <v>78</v>
      </c>
      <c r="G16" s="37"/>
      <c r="H16" s="37"/>
      <c r="I16" s="37"/>
      <c r="J16" s="37"/>
      <c r="K16" s="64" t="s">
        <v>119</v>
      </c>
      <c r="L16" s="65">
        <v>80</v>
      </c>
    </row>
    <row r="17" spans="2:25" ht="14.25" customHeight="1" x14ac:dyDescent="0.15">
      <c r="B17" s="30">
        <f>B16+1</f>
        <v>7</v>
      </c>
      <c r="C17" s="34"/>
      <c r="D17" s="34"/>
      <c r="E17" s="37"/>
      <c r="F17" s="37" t="s">
        <v>292</v>
      </c>
      <c r="G17" s="37"/>
      <c r="H17" s="37"/>
      <c r="I17" s="37"/>
      <c r="J17" s="37"/>
      <c r="K17" s="64"/>
      <c r="L17" s="65" t="s">
        <v>119</v>
      </c>
    </row>
    <row r="18" spans="2:25" ht="14.25" customHeight="1" x14ac:dyDescent="0.15">
      <c r="B18" s="30">
        <f>B17+1</f>
        <v>8</v>
      </c>
      <c r="C18" s="34"/>
      <c r="D18" s="34"/>
      <c r="E18" s="37"/>
      <c r="F18" s="37" t="s">
        <v>291</v>
      </c>
      <c r="G18" s="37"/>
      <c r="H18" s="37"/>
      <c r="I18" s="37"/>
      <c r="J18" s="37"/>
      <c r="K18" s="64">
        <v>5</v>
      </c>
      <c r="L18" s="65">
        <v>5</v>
      </c>
    </row>
    <row r="19" spans="2:25" ht="14.25" customHeight="1" x14ac:dyDescent="0.15">
      <c r="B19" s="30">
        <f>B18+1</f>
        <v>9</v>
      </c>
      <c r="C19" s="34"/>
      <c r="D19" s="34"/>
      <c r="E19" s="37"/>
      <c r="F19" s="37" t="s">
        <v>17</v>
      </c>
      <c r="G19" s="37"/>
      <c r="H19" s="37"/>
      <c r="I19" s="37"/>
      <c r="J19" s="37"/>
      <c r="K19" s="64">
        <v>15</v>
      </c>
      <c r="L19" s="65">
        <v>15</v>
      </c>
    </row>
    <row r="20" spans="2:25" ht="14.25" customHeight="1" x14ac:dyDescent="0.15">
      <c r="B20" s="30">
        <f>B19+1</f>
        <v>10</v>
      </c>
      <c r="C20" s="34"/>
      <c r="D20" s="34"/>
      <c r="E20" s="37"/>
      <c r="F20" s="37" t="s">
        <v>80</v>
      </c>
      <c r="G20" s="37"/>
      <c r="H20" s="37"/>
      <c r="I20" s="37"/>
      <c r="J20" s="37"/>
      <c r="K20" s="64" t="s">
        <v>119</v>
      </c>
      <c r="L20" s="65">
        <v>20</v>
      </c>
    </row>
    <row r="21" spans="2:25" ht="14.25" customHeight="1" x14ac:dyDescent="0.15">
      <c r="B21" s="30">
        <f>B20+1</f>
        <v>11</v>
      </c>
      <c r="C21" s="34"/>
      <c r="D21" s="34"/>
      <c r="E21" s="37"/>
      <c r="F21" s="37" t="s">
        <v>86</v>
      </c>
      <c r="G21" s="37"/>
      <c r="H21" s="37"/>
      <c r="I21" s="37"/>
      <c r="J21" s="37"/>
      <c r="K21" s="64">
        <v>5</v>
      </c>
      <c r="L21" s="65">
        <v>65</v>
      </c>
    </row>
    <row r="22" spans="2:25" ht="14.25" customHeight="1" x14ac:dyDescent="0.15">
      <c r="B22" s="30">
        <f>B21+1</f>
        <v>12</v>
      </c>
      <c r="C22" s="34"/>
      <c r="D22" s="34"/>
      <c r="E22" s="37"/>
      <c r="F22" s="37" t="s">
        <v>62</v>
      </c>
      <c r="G22" s="37"/>
      <c r="H22" s="37"/>
      <c r="I22" s="37"/>
      <c r="J22" s="37"/>
      <c r="K22" s="64">
        <v>27950</v>
      </c>
      <c r="L22" s="65">
        <v>105450</v>
      </c>
    </row>
    <row r="23" spans="2:25" ht="14.25" customHeight="1" x14ac:dyDescent="0.15">
      <c r="B23" s="30">
        <f>B22+1</f>
        <v>13</v>
      </c>
      <c r="C23" s="34"/>
      <c r="D23" s="34"/>
      <c r="E23" s="37"/>
      <c r="F23" s="37" t="s">
        <v>90</v>
      </c>
      <c r="G23" s="37"/>
      <c r="H23" s="37"/>
      <c r="I23" s="37"/>
      <c r="J23" s="37"/>
      <c r="K23" s="64" t="s">
        <v>119</v>
      </c>
      <c r="L23" s="65">
        <v>20</v>
      </c>
    </row>
    <row r="24" spans="2:25" ht="14.25" customHeight="1" x14ac:dyDescent="0.15">
      <c r="B24" s="30">
        <f>B23+1</f>
        <v>14</v>
      </c>
      <c r="C24" s="34"/>
      <c r="D24" s="34"/>
      <c r="E24" s="37"/>
      <c r="F24" s="37" t="s">
        <v>108</v>
      </c>
      <c r="G24" s="37"/>
      <c r="H24" s="37"/>
      <c r="I24" s="37"/>
      <c r="J24" s="37"/>
      <c r="K24" s="64"/>
      <c r="L24" s="65" t="s">
        <v>119</v>
      </c>
    </row>
    <row r="25" spans="2:25" ht="14.25" customHeight="1" x14ac:dyDescent="0.15">
      <c r="B25" s="30">
        <f>B24+1</f>
        <v>15</v>
      </c>
      <c r="C25" s="34"/>
      <c r="D25" s="34"/>
      <c r="E25" s="37"/>
      <c r="F25" s="37" t="s">
        <v>18</v>
      </c>
      <c r="G25" s="37"/>
      <c r="H25" s="37"/>
      <c r="I25" s="37"/>
      <c r="J25" s="37"/>
      <c r="K25" s="64">
        <v>425</v>
      </c>
      <c r="L25" s="65">
        <v>1300</v>
      </c>
    </row>
    <row r="26" spans="2:25" ht="14.25" customHeight="1" x14ac:dyDescent="0.15">
      <c r="B26" s="30">
        <f>B25+1</f>
        <v>16</v>
      </c>
      <c r="C26" s="34"/>
      <c r="D26" s="34"/>
      <c r="E26" s="37"/>
      <c r="F26" s="37" t="s">
        <v>19</v>
      </c>
      <c r="G26" s="37"/>
      <c r="H26" s="37"/>
      <c r="I26" s="37"/>
      <c r="J26" s="37"/>
      <c r="K26" s="64">
        <v>700</v>
      </c>
      <c r="L26" s="65">
        <v>1650</v>
      </c>
    </row>
    <row r="27" spans="2:25" ht="14.25" customHeight="1" x14ac:dyDescent="0.15">
      <c r="B27" s="30">
        <f>B26+1</f>
        <v>17</v>
      </c>
      <c r="C27" s="32" t="s">
        <v>134</v>
      </c>
      <c r="D27" s="32" t="s">
        <v>63</v>
      </c>
      <c r="E27" s="37"/>
      <c r="F27" s="37" t="s">
        <v>193</v>
      </c>
      <c r="G27" s="37"/>
      <c r="H27" s="37"/>
      <c r="I27" s="37"/>
      <c r="J27" s="37"/>
      <c r="K27" s="64">
        <v>5</v>
      </c>
      <c r="L27" s="65" t="s">
        <v>119</v>
      </c>
    </row>
    <row r="28" spans="2:25" ht="14.25" customHeight="1" x14ac:dyDescent="0.15">
      <c r="B28" s="30">
        <f>B27+1</f>
        <v>18</v>
      </c>
      <c r="C28" s="32" t="s">
        <v>64</v>
      </c>
      <c r="D28" s="32" t="s">
        <v>24</v>
      </c>
      <c r="E28" s="37"/>
      <c r="F28" s="37" t="s">
        <v>111</v>
      </c>
      <c r="G28" s="37"/>
      <c r="H28" s="37"/>
      <c r="I28" s="37"/>
      <c r="J28" s="37"/>
      <c r="K28" s="64">
        <v>5</v>
      </c>
      <c r="L28" s="65">
        <v>55</v>
      </c>
    </row>
    <row r="29" spans="2:25" ht="14.25" customHeight="1" x14ac:dyDescent="0.15">
      <c r="B29" s="30">
        <f>B28+1</f>
        <v>19</v>
      </c>
      <c r="C29" s="34"/>
      <c r="D29" s="34"/>
      <c r="E29" s="37"/>
      <c r="F29" s="37" t="s">
        <v>228</v>
      </c>
      <c r="G29" s="37"/>
      <c r="H29" s="37"/>
      <c r="I29" s="37"/>
      <c r="J29" s="37"/>
      <c r="K29" s="64"/>
      <c r="L29" s="65">
        <v>80</v>
      </c>
    </row>
    <row r="30" spans="2:25" ht="14.25" customHeight="1" x14ac:dyDescent="0.15">
      <c r="B30" s="30">
        <f>B29+1</f>
        <v>20</v>
      </c>
      <c r="C30" s="34"/>
      <c r="D30" s="34"/>
      <c r="E30" s="37"/>
      <c r="F30" s="37" t="s">
        <v>147</v>
      </c>
      <c r="G30" s="37"/>
      <c r="H30" s="37"/>
      <c r="I30" s="37"/>
      <c r="J30" s="37"/>
      <c r="K30" s="64"/>
      <c r="L30" s="65">
        <v>40</v>
      </c>
    </row>
    <row r="31" spans="2:25" ht="14.25" customHeight="1" x14ac:dyDescent="0.15">
      <c r="B31" s="30">
        <f>B30+1</f>
        <v>21</v>
      </c>
      <c r="C31" s="34"/>
      <c r="D31" s="34"/>
      <c r="E31" s="37"/>
      <c r="F31" s="37" t="s">
        <v>146</v>
      </c>
      <c r="G31" s="37"/>
      <c r="H31" s="37"/>
      <c r="I31" s="37"/>
      <c r="J31" s="37"/>
      <c r="K31" s="64" t="s">
        <v>119</v>
      </c>
      <c r="L31" s="65"/>
      <c r="N31" s="131"/>
      <c r="Y31" s="130"/>
    </row>
    <row r="32" spans="2:25" ht="14.25" customHeight="1" x14ac:dyDescent="0.15">
      <c r="B32" s="30">
        <f>B31+1</f>
        <v>22</v>
      </c>
      <c r="C32" s="34"/>
      <c r="D32" s="34"/>
      <c r="E32" s="37"/>
      <c r="F32" s="37" t="s">
        <v>87</v>
      </c>
      <c r="G32" s="37"/>
      <c r="H32" s="37"/>
      <c r="I32" s="37"/>
      <c r="J32" s="37"/>
      <c r="K32" s="64" t="s">
        <v>119</v>
      </c>
      <c r="L32" s="65">
        <v>40</v>
      </c>
    </row>
    <row r="33" spans="2:12" ht="14.25" customHeight="1" x14ac:dyDescent="0.15">
      <c r="B33" s="30">
        <f>B32+1</f>
        <v>23</v>
      </c>
      <c r="C33" s="34"/>
      <c r="D33" s="34"/>
      <c r="E33" s="37"/>
      <c r="F33" s="37" t="s">
        <v>25</v>
      </c>
      <c r="G33" s="37"/>
      <c r="H33" s="37"/>
      <c r="I33" s="37"/>
      <c r="J33" s="37"/>
      <c r="K33" s="64">
        <v>5</v>
      </c>
      <c r="L33" s="65">
        <v>35</v>
      </c>
    </row>
    <row r="34" spans="2:12" ht="14.25" customHeight="1" x14ac:dyDescent="0.15">
      <c r="B34" s="30">
        <f>B33+1</f>
        <v>24</v>
      </c>
      <c r="C34" s="34"/>
      <c r="D34" s="34"/>
      <c r="E34" s="37"/>
      <c r="F34" s="37" t="s">
        <v>145</v>
      </c>
      <c r="G34" s="37"/>
      <c r="H34" s="37"/>
      <c r="I34" s="37"/>
      <c r="J34" s="37"/>
      <c r="K34" s="64" t="s">
        <v>119</v>
      </c>
      <c r="L34" s="65" t="s">
        <v>119</v>
      </c>
    </row>
    <row r="35" spans="2:12" ht="14.25" customHeight="1" x14ac:dyDescent="0.15">
      <c r="B35" s="30">
        <f>B34+1</f>
        <v>25</v>
      </c>
      <c r="C35" s="34"/>
      <c r="D35" s="34"/>
      <c r="E35" s="37"/>
      <c r="F35" s="37" t="s">
        <v>107</v>
      </c>
      <c r="G35" s="37"/>
      <c r="H35" s="37"/>
      <c r="I35" s="37"/>
      <c r="J35" s="37"/>
      <c r="K35" s="64"/>
      <c r="L35" s="65">
        <v>80</v>
      </c>
    </row>
    <row r="36" spans="2:12" ht="14.25" customHeight="1" x14ac:dyDescent="0.15">
      <c r="B36" s="30">
        <f>B35+1</f>
        <v>26</v>
      </c>
      <c r="C36" s="34"/>
      <c r="D36" s="34"/>
      <c r="E36" s="37"/>
      <c r="F36" s="37" t="s">
        <v>290</v>
      </c>
      <c r="G36" s="37"/>
      <c r="H36" s="37"/>
      <c r="I36" s="37"/>
      <c r="J36" s="37"/>
      <c r="K36" s="64">
        <v>5</v>
      </c>
      <c r="L36" s="65"/>
    </row>
    <row r="37" spans="2:12" ht="14.25" customHeight="1" x14ac:dyDescent="0.15">
      <c r="B37" s="30">
        <f>B36+1</f>
        <v>27</v>
      </c>
      <c r="C37" s="34"/>
      <c r="D37" s="34"/>
      <c r="E37" s="37"/>
      <c r="F37" s="37" t="s">
        <v>203</v>
      </c>
      <c r="G37" s="37"/>
      <c r="H37" s="37"/>
      <c r="I37" s="37"/>
      <c r="J37" s="37"/>
      <c r="K37" s="64"/>
      <c r="L37" s="65">
        <v>20</v>
      </c>
    </row>
    <row r="38" spans="2:12" ht="14.25" customHeight="1" x14ac:dyDescent="0.15">
      <c r="B38" s="30">
        <f>B37+1</f>
        <v>28</v>
      </c>
      <c r="C38" s="34"/>
      <c r="D38" s="34"/>
      <c r="E38" s="37"/>
      <c r="F38" s="37" t="s">
        <v>27</v>
      </c>
      <c r="G38" s="37"/>
      <c r="H38" s="37"/>
      <c r="I38" s="37"/>
      <c r="J38" s="37"/>
      <c r="K38" s="64">
        <v>50</v>
      </c>
      <c r="L38" s="65">
        <v>100</v>
      </c>
    </row>
    <row r="39" spans="2:12" ht="14.25" customHeight="1" x14ac:dyDescent="0.15">
      <c r="B39" s="30">
        <f>B38+1</f>
        <v>29</v>
      </c>
      <c r="C39" s="32" t="s">
        <v>31</v>
      </c>
      <c r="D39" s="32" t="s">
        <v>32</v>
      </c>
      <c r="E39" s="37"/>
      <c r="F39" s="37" t="s">
        <v>164</v>
      </c>
      <c r="G39" s="37"/>
      <c r="H39" s="37"/>
      <c r="I39" s="37"/>
      <c r="J39" s="37"/>
      <c r="K39" s="64"/>
      <c r="L39" s="65">
        <v>2</v>
      </c>
    </row>
    <row r="40" spans="2:12" ht="14.25" customHeight="1" x14ac:dyDescent="0.15">
      <c r="B40" s="30">
        <f>B39+1</f>
        <v>30</v>
      </c>
      <c r="C40" s="34"/>
      <c r="D40" s="35"/>
      <c r="E40" s="37"/>
      <c r="F40" s="37" t="s">
        <v>33</v>
      </c>
      <c r="G40" s="37"/>
      <c r="H40" s="37"/>
      <c r="I40" s="37"/>
      <c r="J40" s="37"/>
      <c r="K40" s="64">
        <v>20</v>
      </c>
      <c r="L40" s="65">
        <v>35</v>
      </c>
    </row>
    <row r="41" spans="2:12" ht="14.25" customHeight="1" x14ac:dyDescent="0.15">
      <c r="B41" s="30">
        <f>B40+1</f>
        <v>31</v>
      </c>
      <c r="C41" s="35"/>
      <c r="D41" s="39" t="s">
        <v>34</v>
      </c>
      <c r="E41" s="37"/>
      <c r="F41" s="37" t="s">
        <v>35</v>
      </c>
      <c r="G41" s="37"/>
      <c r="H41" s="37"/>
      <c r="I41" s="37"/>
      <c r="J41" s="37"/>
      <c r="K41" s="64">
        <v>5</v>
      </c>
      <c r="L41" s="65">
        <v>20</v>
      </c>
    </row>
    <row r="42" spans="2:12" ht="14.25" customHeight="1" x14ac:dyDescent="0.15">
      <c r="B42" s="30">
        <f>B41+1</f>
        <v>32</v>
      </c>
      <c r="C42" s="32" t="s">
        <v>142</v>
      </c>
      <c r="D42" s="39" t="s">
        <v>141</v>
      </c>
      <c r="E42" s="37"/>
      <c r="F42" s="37" t="s">
        <v>140</v>
      </c>
      <c r="G42" s="37"/>
      <c r="H42" s="37"/>
      <c r="I42" s="37"/>
      <c r="J42" s="37"/>
      <c r="K42" s="64"/>
      <c r="L42" s="65">
        <v>5</v>
      </c>
    </row>
    <row r="43" spans="2:12" ht="14.25" customHeight="1" x14ac:dyDescent="0.15">
      <c r="B43" s="30">
        <f>B42+1</f>
        <v>33</v>
      </c>
      <c r="C43" s="118" t="s">
        <v>36</v>
      </c>
      <c r="D43" s="119"/>
      <c r="E43" s="37"/>
      <c r="F43" s="37" t="s">
        <v>37</v>
      </c>
      <c r="G43" s="37"/>
      <c r="H43" s="37"/>
      <c r="I43" s="37"/>
      <c r="J43" s="37"/>
      <c r="K43" s="64">
        <v>20</v>
      </c>
      <c r="L43" s="65">
        <v>200</v>
      </c>
    </row>
    <row r="44" spans="2:12" ht="14.25" customHeight="1" x14ac:dyDescent="0.15">
      <c r="B44" s="30">
        <f>B43+1</f>
        <v>34</v>
      </c>
      <c r="C44" s="33"/>
      <c r="D44" s="36"/>
      <c r="E44" s="37"/>
      <c r="F44" s="37" t="s">
        <v>38</v>
      </c>
      <c r="G44" s="37"/>
      <c r="H44" s="37"/>
      <c r="I44" s="37"/>
      <c r="J44" s="37"/>
      <c r="K44" s="64">
        <v>40</v>
      </c>
      <c r="L44" s="65">
        <v>150</v>
      </c>
    </row>
    <row r="45" spans="2:12" ht="14.25" customHeight="1" thickBot="1" x14ac:dyDescent="0.2">
      <c r="B45" s="30">
        <f>B44+1</f>
        <v>35</v>
      </c>
      <c r="C45" s="33"/>
      <c r="D45" s="36"/>
      <c r="E45" s="37"/>
      <c r="F45" s="37" t="s">
        <v>71</v>
      </c>
      <c r="G45" s="37"/>
      <c r="H45" s="37"/>
      <c r="I45" s="37"/>
      <c r="J45" s="37"/>
      <c r="K45" s="64">
        <v>10</v>
      </c>
      <c r="L45" s="66">
        <v>275</v>
      </c>
    </row>
    <row r="46" spans="2:12" ht="19.899999999999999" customHeight="1" thickTop="1" x14ac:dyDescent="0.15">
      <c r="B46" s="120" t="s">
        <v>76</v>
      </c>
      <c r="C46" s="121"/>
      <c r="D46" s="121"/>
      <c r="E46" s="121"/>
      <c r="F46" s="121"/>
      <c r="G46" s="121"/>
      <c r="H46" s="121"/>
      <c r="I46" s="121"/>
      <c r="J46" s="29"/>
      <c r="K46" s="72">
        <f>SUM(K47:K55)</f>
        <v>30061</v>
      </c>
      <c r="L46" s="88">
        <f>SUM(L47:L55)</f>
        <v>110827</v>
      </c>
    </row>
    <row r="47" spans="2:12" ht="13.9" customHeight="1" x14ac:dyDescent="0.15">
      <c r="B47" s="108" t="s">
        <v>40</v>
      </c>
      <c r="C47" s="109"/>
      <c r="D47" s="122"/>
      <c r="E47" s="41"/>
      <c r="F47" s="15"/>
      <c r="G47" s="116" t="s">
        <v>12</v>
      </c>
      <c r="H47" s="116"/>
      <c r="I47" s="15"/>
      <c r="J47" s="16"/>
      <c r="K47" s="38">
        <f>SUM(R$11:R$12)</f>
        <v>5</v>
      </c>
      <c r="L47" s="89">
        <f>SUM(S$11:S$12)</f>
        <v>50</v>
      </c>
    </row>
    <row r="48" spans="2:12" ht="13.9" customHeight="1" x14ac:dyDescent="0.15">
      <c r="B48" s="17"/>
      <c r="C48" s="18"/>
      <c r="D48" s="19"/>
      <c r="E48" s="20"/>
      <c r="F48" s="37"/>
      <c r="G48" s="116" t="s">
        <v>65</v>
      </c>
      <c r="H48" s="116"/>
      <c r="I48" s="105"/>
      <c r="J48" s="42"/>
      <c r="K48" s="38">
        <f>SUM(K$13)</f>
        <v>750</v>
      </c>
      <c r="L48" s="89">
        <f>SUM(L$13)</f>
        <v>1000</v>
      </c>
    </row>
    <row r="49" spans="2:12" ht="13.9" customHeight="1" x14ac:dyDescent="0.15">
      <c r="B49" s="17"/>
      <c r="C49" s="18"/>
      <c r="D49" s="19"/>
      <c r="E49" s="20"/>
      <c r="F49" s="37"/>
      <c r="G49" s="116" t="s">
        <v>23</v>
      </c>
      <c r="H49" s="116"/>
      <c r="I49" s="15"/>
      <c r="J49" s="16"/>
      <c r="K49" s="38">
        <f>SUM(K$14:K$14)</f>
        <v>40</v>
      </c>
      <c r="L49" s="89">
        <f>SUM(L$14:L$14)</f>
        <v>35</v>
      </c>
    </row>
    <row r="50" spans="2:12" ht="13.9" customHeight="1" x14ac:dyDescent="0.15">
      <c r="B50" s="17"/>
      <c r="C50" s="18"/>
      <c r="D50" s="19"/>
      <c r="E50" s="20"/>
      <c r="F50" s="37"/>
      <c r="G50" s="116" t="s">
        <v>15</v>
      </c>
      <c r="H50" s="116"/>
      <c r="I50" s="15"/>
      <c r="J50" s="16"/>
      <c r="K50" s="38">
        <v>0</v>
      </c>
      <c r="L50" s="89">
        <v>0</v>
      </c>
    </row>
    <row r="51" spans="2:12" ht="13.9" customHeight="1" x14ac:dyDescent="0.15">
      <c r="B51" s="17"/>
      <c r="C51" s="18"/>
      <c r="D51" s="19"/>
      <c r="E51" s="20"/>
      <c r="F51" s="37"/>
      <c r="G51" s="116" t="s">
        <v>16</v>
      </c>
      <c r="H51" s="116"/>
      <c r="I51" s="15"/>
      <c r="J51" s="16"/>
      <c r="K51" s="38">
        <f>SUM(K$16:K$26)</f>
        <v>29100</v>
      </c>
      <c r="L51" s="89">
        <f>SUM(L$16:L$26)</f>
        <v>108605</v>
      </c>
    </row>
    <row r="52" spans="2:12" ht="13.9" customHeight="1" x14ac:dyDescent="0.15">
      <c r="B52" s="17"/>
      <c r="C52" s="18"/>
      <c r="D52" s="19"/>
      <c r="E52" s="20"/>
      <c r="F52" s="37"/>
      <c r="G52" s="116" t="s">
        <v>63</v>
      </c>
      <c r="H52" s="116"/>
      <c r="I52" s="15"/>
      <c r="J52" s="16"/>
      <c r="K52" s="38">
        <f>SUM(K$27:K$27)</f>
        <v>5</v>
      </c>
      <c r="L52" s="89">
        <f>SUM(L$27:L$27)</f>
        <v>0</v>
      </c>
    </row>
    <row r="53" spans="2:12" ht="13.9" customHeight="1" x14ac:dyDescent="0.15">
      <c r="B53" s="17"/>
      <c r="C53" s="18"/>
      <c r="D53" s="19"/>
      <c r="E53" s="20"/>
      <c r="F53" s="37"/>
      <c r="G53" s="116" t="s">
        <v>24</v>
      </c>
      <c r="H53" s="116"/>
      <c r="I53" s="15"/>
      <c r="J53" s="16"/>
      <c r="K53" s="38">
        <f>SUM(K$28:K$38)</f>
        <v>65</v>
      </c>
      <c r="L53" s="89">
        <f>SUM(L$28:L$38)</f>
        <v>450</v>
      </c>
    </row>
    <row r="54" spans="2:12" ht="13.9" customHeight="1" x14ac:dyDescent="0.15">
      <c r="B54" s="17"/>
      <c r="C54" s="18"/>
      <c r="D54" s="19"/>
      <c r="E54" s="20"/>
      <c r="F54" s="37"/>
      <c r="G54" s="116" t="s">
        <v>70</v>
      </c>
      <c r="H54" s="116"/>
      <c r="I54" s="15"/>
      <c r="J54" s="16"/>
      <c r="K54" s="38">
        <f>SUM(K$15:K$15,K$43:K$44)</f>
        <v>61</v>
      </c>
      <c r="L54" s="89">
        <f>SUM(L$15:L$15,L$43:L$44)</f>
        <v>350</v>
      </c>
    </row>
    <row r="55" spans="2:12" ht="13.9" customHeight="1" thickBot="1" x14ac:dyDescent="0.2">
      <c r="B55" s="21"/>
      <c r="C55" s="22"/>
      <c r="D55" s="23"/>
      <c r="E55" s="43"/>
      <c r="F55" s="10"/>
      <c r="G55" s="110" t="s">
        <v>39</v>
      </c>
      <c r="H55" s="110"/>
      <c r="I55" s="44"/>
      <c r="J55" s="45"/>
      <c r="K55" s="40">
        <f>SUM(K$39:K$42,K$45)</f>
        <v>35</v>
      </c>
      <c r="L55" s="90">
        <f>SUM(L$39:L$42,L$45)</f>
        <v>337</v>
      </c>
    </row>
    <row r="56" spans="2:12" ht="18" customHeight="1" thickTop="1" x14ac:dyDescent="0.15">
      <c r="B56" s="111" t="s">
        <v>41</v>
      </c>
      <c r="C56" s="112"/>
      <c r="D56" s="113"/>
      <c r="E56" s="51"/>
      <c r="F56" s="106"/>
      <c r="G56" s="114" t="s">
        <v>42</v>
      </c>
      <c r="H56" s="114"/>
      <c r="I56" s="106"/>
      <c r="J56" s="107"/>
      <c r="K56" s="73" t="s">
        <v>43</v>
      </c>
      <c r="L56" s="78"/>
    </row>
    <row r="57" spans="2:12" ht="18" customHeight="1" x14ac:dyDescent="0.15">
      <c r="B57" s="48"/>
      <c r="C57" s="49"/>
      <c r="D57" s="49"/>
      <c r="E57" s="46"/>
      <c r="F57" s="47"/>
      <c r="G57" s="31"/>
      <c r="H57" s="31"/>
      <c r="I57" s="47"/>
      <c r="J57" s="50"/>
      <c r="K57" s="74" t="s">
        <v>44</v>
      </c>
      <c r="L57" s="79"/>
    </row>
    <row r="58" spans="2:12" ht="18" customHeight="1" x14ac:dyDescent="0.15">
      <c r="B58" s="17"/>
      <c r="C58" s="18"/>
      <c r="D58" s="18"/>
      <c r="E58" s="52"/>
      <c r="F58" s="7"/>
      <c r="G58" s="115" t="s">
        <v>45</v>
      </c>
      <c r="H58" s="115"/>
      <c r="I58" s="103"/>
      <c r="J58" s="104"/>
      <c r="K58" s="75" t="s">
        <v>46</v>
      </c>
      <c r="L58" s="80"/>
    </row>
    <row r="59" spans="2:12" ht="18" customHeight="1" x14ac:dyDescent="0.15">
      <c r="B59" s="17"/>
      <c r="C59" s="18"/>
      <c r="D59" s="18"/>
      <c r="E59" s="53"/>
      <c r="F59" s="18"/>
      <c r="G59" s="54"/>
      <c r="H59" s="54"/>
      <c r="I59" s="49"/>
      <c r="J59" s="55"/>
      <c r="K59" s="76" t="s">
        <v>68</v>
      </c>
      <c r="L59" s="81"/>
    </row>
    <row r="60" spans="2:12" ht="18" customHeight="1" x14ac:dyDescent="0.15">
      <c r="B60" s="17"/>
      <c r="C60" s="18"/>
      <c r="D60" s="18"/>
      <c r="E60" s="53"/>
      <c r="F60" s="18"/>
      <c r="G60" s="54"/>
      <c r="H60" s="54"/>
      <c r="I60" s="49"/>
      <c r="J60" s="55"/>
      <c r="K60" s="76" t="s">
        <v>69</v>
      </c>
      <c r="L60" s="81"/>
    </row>
    <row r="61" spans="2:12" ht="18" customHeight="1" x14ac:dyDescent="0.15">
      <c r="B61" s="17"/>
      <c r="C61" s="18"/>
      <c r="D61" s="18"/>
      <c r="E61" s="52"/>
      <c r="F61" s="7"/>
      <c r="G61" s="115" t="s">
        <v>47</v>
      </c>
      <c r="H61" s="115"/>
      <c r="I61" s="103"/>
      <c r="J61" s="104"/>
      <c r="K61" s="75" t="s">
        <v>72</v>
      </c>
      <c r="L61" s="80"/>
    </row>
    <row r="62" spans="2:12" ht="18" customHeight="1" x14ac:dyDescent="0.15">
      <c r="B62" s="17"/>
      <c r="C62" s="18"/>
      <c r="D62" s="18"/>
      <c r="E62" s="53"/>
      <c r="F62" s="18"/>
      <c r="G62" s="54"/>
      <c r="H62" s="54"/>
      <c r="I62" s="49"/>
      <c r="J62" s="55"/>
      <c r="K62" s="76" t="s">
        <v>73</v>
      </c>
      <c r="L62" s="81"/>
    </row>
    <row r="63" spans="2:12" ht="18" customHeight="1" x14ac:dyDescent="0.15">
      <c r="B63" s="17"/>
      <c r="C63" s="18"/>
      <c r="D63" s="18"/>
      <c r="E63" s="53"/>
      <c r="F63" s="18"/>
      <c r="G63" s="54"/>
      <c r="H63" s="54"/>
      <c r="I63" s="49"/>
      <c r="J63" s="55"/>
      <c r="K63" s="76" t="s">
        <v>74</v>
      </c>
      <c r="L63" s="81"/>
    </row>
    <row r="64" spans="2:12" ht="18" customHeight="1" x14ac:dyDescent="0.15">
      <c r="B64" s="17"/>
      <c r="C64" s="18"/>
      <c r="D64" s="18"/>
      <c r="E64" s="12"/>
      <c r="F64" s="13"/>
      <c r="G64" s="31"/>
      <c r="H64" s="31"/>
      <c r="I64" s="47"/>
      <c r="J64" s="50"/>
      <c r="K64" s="76" t="s">
        <v>75</v>
      </c>
      <c r="L64" s="79"/>
    </row>
    <row r="65" spans="2:13" ht="18" customHeight="1" x14ac:dyDescent="0.15">
      <c r="B65" s="24"/>
      <c r="C65" s="13"/>
      <c r="D65" s="13"/>
      <c r="E65" s="20"/>
      <c r="F65" s="37"/>
      <c r="G65" s="116" t="s">
        <v>48</v>
      </c>
      <c r="H65" s="116"/>
      <c r="I65" s="15"/>
      <c r="J65" s="16"/>
      <c r="K65" s="67" t="s">
        <v>116</v>
      </c>
      <c r="L65" s="82"/>
    </row>
    <row r="66" spans="2:13" ht="18" customHeight="1" x14ac:dyDescent="0.15">
      <c r="B66" s="108" t="s">
        <v>49</v>
      </c>
      <c r="C66" s="109"/>
      <c r="D66" s="109"/>
      <c r="E66" s="7"/>
      <c r="F66" s="7"/>
      <c r="G66" s="7"/>
      <c r="H66" s="7"/>
      <c r="I66" s="7"/>
      <c r="J66" s="7"/>
      <c r="K66" s="7"/>
      <c r="L66" s="91"/>
    </row>
    <row r="67" spans="2:13" ht="14.1" customHeight="1" x14ac:dyDescent="0.15">
      <c r="B67" s="56"/>
      <c r="C67" s="57" t="s">
        <v>50</v>
      </c>
      <c r="D67" s="58"/>
      <c r="E67" s="57"/>
      <c r="F67" s="57"/>
      <c r="G67" s="57"/>
      <c r="H67" s="57"/>
      <c r="I67" s="57"/>
      <c r="J67" s="57"/>
      <c r="K67" s="57"/>
      <c r="L67" s="83"/>
    </row>
    <row r="68" spans="2:13" ht="14.1" customHeight="1" x14ac:dyDescent="0.15">
      <c r="B68" s="56"/>
      <c r="C68" s="57" t="s">
        <v>51</v>
      </c>
      <c r="D68" s="58"/>
      <c r="E68" s="57"/>
      <c r="F68" s="57"/>
      <c r="G68" s="57"/>
      <c r="H68" s="57"/>
      <c r="I68" s="57"/>
      <c r="J68" s="57"/>
      <c r="K68" s="57"/>
      <c r="L68" s="83"/>
    </row>
    <row r="69" spans="2:13" ht="14.1" customHeight="1" x14ac:dyDescent="0.15">
      <c r="B69" s="56"/>
      <c r="C69" s="57" t="s">
        <v>52</v>
      </c>
      <c r="D69" s="58"/>
      <c r="E69" s="57"/>
      <c r="F69" s="57"/>
      <c r="G69" s="57"/>
      <c r="H69" s="57"/>
      <c r="I69" s="57"/>
      <c r="J69" s="57"/>
      <c r="K69" s="57"/>
      <c r="L69" s="83"/>
    </row>
    <row r="70" spans="2:13" ht="14.1" customHeight="1" x14ac:dyDescent="0.15">
      <c r="B70" s="56"/>
      <c r="C70" s="57" t="s">
        <v>96</v>
      </c>
      <c r="D70" s="58"/>
      <c r="E70" s="57"/>
      <c r="F70" s="57"/>
      <c r="G70" s="57"/>
      <c r="H70" s="57"/>
      <c r="I70" s="57"/>
      <c r="J70" s="57"/>
      <c r="K70" s="57"/>
      <c r="L70" s="83"/>
    </row>
    <row r="71" spans="2:13" ht="14.1" customHeight="1" x14ac:dyDescent="0.15">
      <c r="B71" s="56"/>
      <c r="C71" s="57" t="s">
        <v>94</v>
      </c>
      <c r="D71" s="58"/>
      <c r="E71" s="57"/>
      <c r="F71" s="57"/>
      <c r="G71" s="57"/>
      <c r="H71" s="57"/>
      <c r="I71" s="57"/>
      <c r="J71" s="57"/>
      <c r="K71" s="57"/>
      <c r="L71" s="83"/>
    </row>
    <row r="72" spans="2:13" ht="14.1" customHeight="1" x14ac:dyDescent="0.15">
      <c r="B72" s="59"/>
      <c r="C72" s="57" t="s">
        <v>97</v>
      </c>
      <c r="D72" s="57"/>
      <c r="E72" s="57"/>
      <c r="F72" s="57"/>
      <c r="G72" s="57"/>
      <c r="H72" s="57"/>
      <c r="I72" s="57"/>
      <c r="J72" s="57"/>
      <c r="K72" s="57"/>
      <c r="L72" s="83"/>
    </row>
    <row r="73" spans="2:13" ht="14.1" customHeight="1" x14ac:dyDescent="0.15">
      <c r="B73" s="59"/>
      <c r="C73" s="57" t="s">
        <v>98</v>
      </c>
      <c r="D73" s="57"/>
      <c r="E73" s="57"/>
      <c r="F73" s="57"/>
      <c r="G73" s="57"/>
      <c r="H73" s="57"/>
      <c r="I73" s="57"/>
      <c r="J73" s="57"/>
      <c r="K73" s="57"/>
      <c r="L73" s="83"/>
    </row>
    <row r="74" spans="2:13" ht="14.1" customHeight="1" x14ac:dyDescent="0.15">
      <c r="B74" s="59"/>
      <c r="C74" s="57" t="s">
        <v>83</v>
      </c>
      <c r="D74" s="57"/>
      <c r="E74" s="57"/>
      <c r="F74" s="57"/>
      <c r="G74" s="57"/>
      <c r="H74" s="57"/>
      <c r="I74" s="57"/>
      <c r="J74" s="57"/>
      <c r="K74" s="57"/>
      <c r="L74" s="83"/>
    </row>
    <row r="75" spans="2:13" ht="14.1" customHeight="1" x14ac:dyDescent="0.15">
      <c r="B75" s="59"/>
      <c r="C75" s="57" t="s">
        <v>84</v>
      </c>
      <c r="D75" s="57"/>
      <c r="E75" s="57"/>
      <c r="F75" s="57"/>
      <c r="G75" s="57"/>
      <c r="H75" s="57"/>
      <c r="I75" s="57"/>
      <c r="J75" s="57"/>
      <c r="K75" s="57"/>
      <c r="L75" s="83"/>
    </row>
    <row r="76" spans="2:13" ht="14.1" customHeight="1" x14ac:dyDescent="0.15">
      <c r="B76" s="59"/>
      <c r="C76" s="57" t="s">
        <v>91</v>
      </c>
      <c r="D76" s="57"/>
      <c r="E76" s="57"/>
      <c r="F76" s="57"/>
      <c r="G76" s="57"/>
      <c r="H76" s="57"/>
      <c r="I76" s="57"/>
      <c r="J76" s="57"/>
      <c r="K76" s="57"/>
      <c r="L76" s="83"/>
    </row>
    <row r="77" spans="2:13" ht="14.1" customHeight="1" x14ac:dyDescent="0.15">
      <c r="B77" s="59"/>
      <c r="C77" s="57" t="s">
        <v>99</v>
      </c>
      <c r="D77" s="57"/>
      <c r="E77" s="57"/>
      <c r="F77" s="57"/>
      <c r="G77" s="57"/>
      <c r="H77" s="57"/>
      <c r="I77" s="57"/>
      <c r="J77" s="57"/>
      <c r="K77" s="57"/>
      <c r="L77" s="83"/>
    </row>
    <row r="78" spans="2:13" ht="14.1" customHeight="1" x14ac:dyDescent="0.15">
      <c r="B78" s="59"/>
      <c r="C78" s="57" t="s">
        <v>100</v>
      </c>
      <c r="D78" s="57"/>
      <c r="E78" s="57"/>
      <c r="F78" s="57"/>
      <c r="G78" s="57"/>
      <c r="H78" s="57"/>
      <c r="I78" s="57"/>
      <c r="J78" s="57"/>
      <c r="K78" s="57"/>
      <c r="L78" s="83"/>
    </row>
    <row r="79" spans="2:13" ht="14.1" customHeight="1" x14ac:dyDescent="0.15">
      <c r="B79" s="59"/>
      <c r="C79" s="57" t="s">
        <v>101</v>
      </c>
      <c r="D79" s="57"/>
      <c r="E79" s="57"/>
      <c r="F79" s="57"/>
      <c r="G79" s="57"/>
      <c r="H79" s="57"/>
      <c r="I79" s="57"/>
      <c r="J79" s="57"/>
      <c r="K79" s="57"/>
      <c r="L79" s="83"/>
    </row>
    <row r="80" spans="2:13" ht="18" customHeight="1" x14ac:dyDescent="0.15">
      <c r="B80" s="59"/>
      <c r="C80" s="57" t="s">
        <v>85</v>
      </c>
      <c r="D80" s="57"/>
      <c r="E80" s="57"/>
      <c r="F80" s="57"/>
      <c r="G80" s="57"/>
      <c r="H80" s="57"/>
      <c r="I80" s="57"/>
      <c r="J80" s="57"/>
      <c r="K80" s="57"/>
      <c r="L80" s="57"/>
      <c r="M80" s="92"/>
    </row>
    <row r="81" spans="2:14" x14ac:dyDescent="0.15">
      <c r="B81" s="59"/>
      <c r="C81" s="57" t="s">
        <v>92</v>
      </c>
      <c r="D81" s="57"/>
      <c r="E81" s="57"/>
      <c r="F81" s="57"/>
      <c r="G81" s="57"/>
      <c r="H81" s="57"/>
      <c r="I81" s="57"/>
      <c r="J81" s="57"/>
      <c r="K81" s="57"/>
      <c r="L81" s="57"/>
      <c r="M81" s="92"/>
    </row>
    <row r="82" spans="2:14" x14ac:dyDescent="0.15">
      <c r="B82" s="59"/>
      <c r="C82" s="57" t="s">
        <v>93</v>
      </c>
      <c r="D82" s="57"/>
      <c r="E82" s="57"/>
      <c r="F82" s="57"/>
      <c r="G82" s="57"/>
      <c r="H82" s="57"/>
      <c r="I82" s="57"/>
      <c r="J82" s="57"/>
      <c r="K82" s="57"/>
      <c r="L82" s="57"/>
      <c r="M82" s="92"/>
    </row>
    <row r="83" spans="2:14" x14ac:dyDescent="0.15">
      <c r="B83" s="59"/>
      <c r="C83" s="57" t="s">
        <v>102</v>
      </c>
      <c r="D83" s="57"/>
      <c r="E83" s="57"/>
      <c r="F83" s="57"/>
      <c r="G83" s="57"/>
      <c r="H83" s="57"/>
      <c r="I83" s="57"/>
      <c r="J83" s="57"/>
      <c r="K83" s="57"/>
      <c r="L83" s="57"/>
      <c r="M83" s="92"/>
    </row>
    <row r="84" spans="2:14" ht="14.1" customHeight="1" x14ac:dyDescent="0.15">
      <c r="B84" s="59"/>
      <c r="C84" s="57" t="s">
        <v>95</v>
      </c>
      <c r="D84" s="57"/>
      <c r="E84" s="57"/>
      <c r="F84" s="57"/>
      <c r="G84" s="57"/>
      <c r="H84" s="57"/>
      <c r="I84" s="57"/>
      <c r="J84" s="57"/>
      <c r="K84" s="57"/>
      <c r="L84" s="57"/>
      <c r="M84" s="59"/>
      <c r="N84" s="97"/>
    </row>
    <row r="85" spans="2:14" ht="14.1" customHeight="1" x14ac:dyDescent="0.15">
      <c r="B85" s="59"/>
      <c r="C85" s="57" t="s">
        <v>115</v>
      </c>
      <c r="D85" s="57"/>
      <c r="E85" s="57"/>
      <c r="F85" s="57"/>
      <c r="G85" s="57"/>
      <c r="H85" s="57"/>
      <c r="I85" s="57"/>
      <c r="J85" s="57"/>
      <c r="K85" s="57"/>
      <c r="L85" s="57"/>
      <c r="M85" s="59"/>
      <c r="N85" s="57"/>
    </row>
    <row r="86" spans="2:14" x14ac:dyDescent="0.15">
      <c r="B86" s="59"/>
      <c r="C86" s="57" t="s">
        <v>103</v>
      </c>
      <c r="D86" s="57"/>
      <c r="E86" s="57"/>
      <c r="F86" s="57"/>
      <c r="G86" s="57"/>
      <c r="H86" s="57"/>
      <c r="I86" s="57"/>
      <c r="J86" s="57"/>
      <c r="K86" s="57"/>
      <c r="L86" s="57"/>
      <c r="M86" s="92"/>
    </row>
    <row r="87" spans="2:14" x14ac:dyDescent="0.15">
      <c r="B87" s="59"/>
      <c r="C87" s="57" t="s">
        <v>66</v>
      </c>
      <c r="D87" s="57"/>
      <c r="E87" s="57"/>
      <c r="F87" s="57"/>
      <c r="G87" s="57"/>
      <c r="H87" s="57"/>
      <c r="I87" s="57"/>
      <c r="J87" s="57"/>
      <c r="K87" s="57"/>
      <c r="L87" s="57"/>
      <c r="M87" s="92"/>
    </row>
    <row r="88" spans="2:14" x14ac:dyDescent="0.15">
      <c r="B88" s="92"/>
      <c r="C88" s="57" t="s">
        <v>53</v>
      </c>
      <c r="M88" s="92"/>
    </row>
    <row r="89" spans="2:14" x14ac:dyDescent="0.15">
      <c r="B89" s="92"/>
      <c r="C89" s="57" t="s">
        <v>104</v>
      </c>
      <c r="M89" s="92"/>
      <c r="N89" s="93"/>
    </row>
    <row r="90" spans="2:14" x14ac:dyDescent="0.15">
      <c r="B90" s="92"/>
      <c r="C90" s="57" t="s">
        <v>112</v>
      </c>
      <c r="M90" s="92"/>
    </row>
    <row r="91" spans="2:14" ht="14.25" thickBot="1" x14ac:dyDescent="0.2">
      <c r="B91" s="94"/>
      <c r="C91" s="77" t="s">
        <v>105</v>
      </c>
      <c r="D91" s="95"/>
      <c r="E91" s="95"/>
      <c r="F91" s="95"/>
      <c r="G91" s="95"/>
      <c r="H91" s="95"/>
      <c r="I91" s="95"/>
      <c r="J91" s="95"/>
      <c r="K91" s="95"/>
      <c r="L91" s="96"/>
    </row>
  </sheetData>
  <mergeCells count="25">
    <mergeCell ref="G52:H52"/>
    <mergeCell ref="G53:H53"/>
    <mergeCell ref="D9:F9"/>
    <mergeCell ref="D4:G4"/>
    <mergeCell ref="D5:G5"/>
    <mergeCell ref="D6:G6"/>
    <mergeCell ref="D7:F7"/>
    <mergeCell ref="D8:F8"/>
    <mergeCell ref="G54:H54"/>
    <mergeCell ref="G10:H10"/>
    <mergeCell ref="C43:D43"/>
    <mergeCell ref="B46:I46"/>
    <mergeCell ref="B47:D47"/>
    <mergeCell ref="G47:H47"/>
    <mergeCell ref="G48:H48"/>
    <mergeCell ref="G49:H49"/>
    <mergeCell ref="G50:H50"/>
    <mergeCell ref="G51:H51"/>
    <mergeCell ref="B66:D66"/>
    <mergeCell ref="G55:H55"/>
    <mergeCell ref="B56:D56"/>
    <mergeCell ref="G56:H56"/>
    <mergeCell ref="G58:H58"/>
    <mergeCell ref="G61:H61"/>
    <mergeCell ref="G65:H65"/>
  </mergeCells>
  <phoneticPr fontId="23"/>
  <conditionalFormatting sqref="M11:M45">
    <cfRule type="expression" dxfId="8"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D6E1-BA6D-4C5D-AD26-3B5E497B4EED}">
  <sheetPr>
    <tabColor rgb="FFC00000"/>
  </sheetPr>
  <dimension ref="B1:Y103"/>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296</v>
      </c>
      <c r="L5" s="85" t="str">
        <f>K5</f>
        <v>2024.12.10</v>
      </c>
    </row>
    <row r="6" spans="2:19" ht="18" customHeight="1" x14ac:dyDescent="0.15">
      <c r="B6" s="4"/>
      <c r="C6" s="37"/>
      <c r="D6" s="116" t="s">
        <v>2</v>
      </c>
      <c r="E6" s="116"/>
      <c r="F6" s="116"/>
      <c r="G6" s="116"/>
      <c r="H6" s="37"/>
      <c r="I6" s="37"/>
      <c r="J6" s="5"/>
      <c r="K6" s="98">
        <v>0.38958333333333334</v>
      </c>
      <c r="L6" s="99">
        <v>0.40625</v>
      </c>
    </row>
    <row r="7" spans="2:19" ht="18" customHeight="1" x14ac:dyDescent="0.15">
      <c r="B7" s="4"/>
      <c r="C7" s="37"/>
      <c r="D7" s="116" t="s">
        <v>3</v>
      </c>
      <c r="E7" s="124"/>
      <c r="F7" s="124"/>
      <c r="G7" s="25" t="s">
        <v>4</v>
      </c>
      <c r="H7" s="37"/>
      <c r="I7" s="37"/>
      <c r="J7" s="5"/>
      <c r="K7" s="100">
        <v>1.9</v>
      </c>
      <c r="L7" s="101">
        <v>1.45</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295</v>
      </c>
      <c r="G11" s="37"/>
      <c r="H11" s="37"/>
      <c r="I11" s="37"/>
      <c r="J11" s="37"/>
      <c r="K11" s="62"/>
      <c r="L11" s="63" t="s">
        <v>118</v>
      </c>
      <c r="N11" s="60" t="s">
        <v>14</v>
      </c>
      <c r="O11">
        <f>K11</f>
        <v>0</v>
      </c>
      <c r="P11" t="str">
        <f>L11</f>
        <v>(5)</v>
      </c>
      <c r="Q11" t="e">
        <f>#REF!</f>
        <v>#REF!</v>
      </c>
      <c r="R11">
        <f>IF(K11="＋",0,IF(K11="(＋)",0,ABS(K11)))</f>
        <v>0</v>
      </c>
      <c r="S11">
        <f>IF(L11="＋",0,IF(L11="(＋)",0,ABS(L11)))</f>
        <v>5</v>
      </c>
    </row>
    <row r="12" spans="2:19" ht="14.25" customHeight="1" x14ac:dyDescent="0.15">
      <c r="B12" s="30">
        <f>B11+1</f>
        <v>2</v>
      </c>
      <c r="C12" s="33"/>
      <c r="D12" s="34"/>
      <c r="E12" s="37"/>
      <c r="F12" s="37" t="s">
        <v>172</v>
      </c>
      <c r="G12" s="37"/>
      <c r="H12" s="37"/>
      <c r="I12" s="37"/>
      <c r="J12" s="37"/>
      <c r="K12" s="62" t="s">
        <v>173</v>
      </c>
      <c r="L12" s="63"/>
      <c r="N12" s="60" t="s">
        <v>14</v>
      </c>
      <c r="O12" t="str">
        <f>K12</f>
        <v>(＋)</v>
      </c>
      <c r="P12">
        <f>L12</f>
        <v>0</v>
      </c>
      <c r="Q12" t="e">
        <f>#REF!</f>
        <v>#REF!</v>
      </c>
      <c r="R12">
        <f>IF(K12="＋",0,IF(K12="(＋)",0,ABS(K12)))</f>
        <v>0</v>
      </c>
      <c r="S12">
        <f>IF(L12="＋",0,IF(L12="(＋)",0,ABS(L12)))</f>
        <v>0</v>
      </c>
    </row>
    <row r="13" spans="2:19" ht="14.25" customHeight="1" x14ac:dyDescent="0.15">
      <c r="B13" s="30">
        <f>B12+1</f>
        <v>3</v>
      </c>
      <c r="C13" s="33"/>
      <c r="D13" s="34"/>
      <c r="E13" s="37"/>
      <c r="F13" s="37" t="s">
        <v>89</v>
      </c>
      <c r="G13" s="37"/>
      <c r="H13" s="37"/>
      <c r="I13" s="37"/>
      <c r="J13" s="37"/>
      <c r="K13" s="62"/>
      <c r="L13" s="63" t="s">
        <v>118</v>
      </c>
      <c r="N13" t="s">
        <v>13</v>
      </c>
      <c r="O13">
        <f>IF(K13="",0,VALUE(MID(K13,2,LEN(K13)-2)))</f>
        <v>0</v>
      </c>
      <c r="P13">
        <f>IF(L13="",0,VALUE(MID(L13,2,LEN(L13)-2)))</f>
        <v>5</v>
      </c>
      <c r="Q13" t="e">
        <f>IF(#REF!="",0,VALUE(MID(#REF!,2,LEN(#REF!)-2)))</f>
        <v>#REF!</v>
      </c>
      <c r="R13">
        <f>IF(K13="＋",0,IF(K13="(＋)",0,ABS(K13)))</f>
        <v>0</v>
      </c>
      <c r="S13">
        <f>IF(L13="＋",0,IF(L13="(＋)",0,ABS(L13)))</f>
        <v>5</v>
      </c>
    </row>
    <row r="14" spans="2:19" ht="14.25" customHeight="1" x14ac:dyDescent="0.15">
      <c r="B14" s="30">
        <f>B13+1</f>
        <v>4</v>
      </c>
      <c r="C14" s="33"/>
      <c r="D14" s="34"/>
      <c r="E14" s="37"/>
      <c r="F14" s="37" t="s">
        <v>131</v>
      </c>
      <c r="G14" s="37"/>
      <c r="H14" s="37"/>
      <c r="I14" s="37"/>
      <c r="J14" s="37"/>
      <c r="K14" s="62"/>
      <c r="L14" s="63" t="s">
        <v>132</v>
      </c>
      <c r="N14" t="s">
        <v>13</v>
      </c>
      <c r="O14" t="e">
        <f>IF(#REF!="",0,VALUE(MID(#REF!,2,LEN(#REF!)-2)))</f>
        <v>#REF!</v>
      </c>
      <c r="P14">
        <f>IF(L14="",0,VALUE(MID(L14,2,LEN(L14)-2)))</f>
        <v>10</v>
      </c>
      <c r="Q14" t="e">
        <f>IF(#REF!="",0,VALUE(MID(#REF!,2,LEN(#REF!)-2)))</f>
        <v>#REF!</v>
      </c>
      <c r="R14">
        <f>IF(K14="＋",0,IF(K14="(＋)",0,ABS(K14)))</f>
        <v>0</v>
      </c>
      <c r="S14">
        <f>IF(L14="＋",0,IF(L14="(＋)",0,ABS(L14)))</f>
        <v>10</v>
      </c>
    </row>
    <row r="15" spans="2:19" ht="14.25" customHeight="1" x14ac:dyDescent="0.15">
      <c r="B15" s="30">
        <f>B14+1</f>
        <v>5</v>
      </c>
      <c r="C15" s="32" t="s">
        <v>21</v>
      </c>
      <c r="D15" s="32" t="s">
        <v>22</v>
      </c>
      <c r="E15" s="37"/>
      <c r="F15" s="37" t="s">
        <v>88</v>
      </c>
      <c r="G15" s="37"/>
      <c r="H15" s="37"/>
      <c r="I15" s="37"/>
      <c r="J15" s="37"/>
      <c r="K15" s="64">
        <v>360</v>
      </c>
      <c r="L15" s="65">
        <v>2100</v>
      </c>
      <c r="S15">
        <f>COUNTA(L11:L14)</f>
        <v>3</v>
      </c>
    </row>
    <row r="16" spans="2:19" ht="14.25" customHeight="1" x14ac:dyDescent="0.15">
      <c r="B16" s="30">
        <f>B15+1</f>
        <v>6</v>
      </c>
      <c r="C16" s="32" t="s">
        <v>158</v>
      </c>
      <c r="D16" s="32" t="s">
        <v>23</v>
      </c>
      <c r="E16" s="37"/>
      <c r="F16" s="37" t="s">
        <v>157</v>
      </c>
      <c r="G16" s="37"/>
      <c r="H16" s="37"/>
      <c r="I16" s="37"/>
      <c r="J16" s="37"/>
      <c r="K16" s="64">
        <v>15</v>
      </c>
      <c r="L16" s="65">
        <v>55</v>
      </c>
    </row>
    <row r="17" spans="2:12" ht="14.25" customHeight="1" x14ac:dyDescent="0.15">
      <c r="B17" s="30">
        <f>B16+1</f>
        <v>7</v>
      </c>
      <c r="C17" s="32" t="s">
        <v>61</v>
      </c>
      <c r="D17" s="32" t="s">
        <v>15</v>
      </c>
      <c r="E17" s="37"/>
      <c r="F17" s="37" t="s">
        <v>232</v>
      </c>
      <c r="G17" s="37"/>
      <c r="H17" s="37"/>
      <c r="I17" s="37"/>
      <c r="J17" s="37"/>
      <c r="K17" s="64">
        <v>5</v>
      </c>
      <c r="L17" s="65"/>
    </row>
    <row r="18" spans="2:12" ht="14.25" customHeight="1" x14ac:dyDescent="0.15">
      <c r="B18" s="30">
        <f>B17+1</f>
        <v>8</v>
      </c>
      <c r="C18" s="34"/>
      <c r="D18" s="32" t="s">
        <v>16</v>
      </c>
      <c r="E18" s="37"/>
      <c r="F18" s="37" t="s">
        <v>78</v>
      </c>
      <c r="G18" s="37"/>
      <c r="H18" s="37"/>
      <c r="I18" s="37"/>
      <c r="J18" s="37"/>
      <c r="K18" s="64" t="s">
        <v>119</v>
      </c>
      <c r="L18" s="65"/>
    </row>
    <row r="19" spans="2:12" ht="14.25" customHeight="1" x14ac:dyDescent="0.15">
      <c r="B19" s="30">
        <f>B18+1</f>
        <v>9</v>
      </c>
      <c r="C19" s="34"/>
      <c r="D19" s="34"/>
      <c r="E19" s="37"/>
      <c r="F19" s="37" t="s">
        <v>79</v>
      </c>
      <c r="G19" s="37"/>
      <c r="H19" s="37"/>
      <c r="I19" s="37"/>
      <c r="J19" s="37"/>
      <c r="K19" s="64" t="s">
        <v>119</v>
      </c>
      <c r="L19" s="65" t="s">
        <v>119</v>
      </c>
    </row>
    <row r="20" spans="2:12" ht="14.25" customHeight="1" x14ac:dyDescent="0.15">
      <c r="B20" s="30">
        <f>B19+1</f>
        <v>10</v>
      </c>
      <c r="C20" s="34"/>
      <c r="D20" s="34"/>
      <c r="E20" s="37"/>
      <c r="F20" s="37" t="s">
        <v>154</v>
      </c>
      <c r="G20" s="37"/>
      <c r="H20" s="37"/>
      <c r="I20" s="37"/>
      <c r="J20" s="37"/>
      <c r="K20" s="64"/>
      <c r="L20" s="65" t="s">
        <v>119</v>
      </c>
    </row>
    <row r="21" spans="2:12" ht="14.25" customHeight="1" x14ac:dyDescent="0.15">
      <c r="B21" s="30">
        <f>B20+1</f>
        <v>11</v>
      </c>
      <c r="C21" s="34"/>
      <c r="D21" s="34"/>
      <c r="E21" s="37"/>
      <c r="F21" s="37" t="s">
        <v>125</v>
      </c>
      <c r="G21" s="37"/>
      <c r="H21" s="37"/>
      <c r="I21" s="37"/>
      <c r="J21" s="37"/>
      <c r="K21" s="64" t="s">
        <v>119</v>
      </c>
      <c r="L21" s="65" t="s">
        <v>119</v>
      </c>
    </row>
    <row r="22" spans="2:12" ht="14.25" customHeight="1" x14ac:dyDescent="0.15">
      <c r="B22" s="30">
        <f>B21+1</f>
        <v>12</v>
      </c>
      <c r="C22" s="34"/>
      <c r="D22" s="34"/>
      <c r="E22" s="37"/>
      <c r="F22" s="37" t="s">
        <v>292</v>
      </c>
      <c r="G22" s="37"/>
      <c r="H22" s="37"/>
      <c r="I22" s="37"/>
      <c r="J22" s="37"/>
      <c r="K22" s="64"/>
      <c r="L22" s="65" t="s">
        <v>119</v>
      </c>
    </row>
    <row r="23" spans="2:12" ht="14.25" customHeight="1" x14ac:dyDescent="0.15">
      <c r="B23" s="30">
        <f>B22+1</f>
        <v>13</v>
      </c>
      <c r="C23" s="34"/>
      <c r="D23" s="34"/>
      <c r="E23" s="37"/>
      <c r="F23" s="37" t="s">
        <v>133</v>
      </c>
      <c r="G23" s="37"/>
      <c r="H23" s="37"/>
      <c r="I23" s="37"/>
      <c r="J23" s="37"/>
      <c r="K23" s="64" t="s">
        <v>119</v>
      </c>
      <c r="L23" s="65"/>
    </row>
    <row r="24" spans="2:12" ht="14.25" customHeight="1" x14ac:dyDescent="0.15">
      <c r="B24" s="30">
        <f>B23+1</f>
        <v>14</v>
      </c>
      <c r="C24" s="34"/>
      <c r="D24" s="34"/>
      <c r="E24" s="37"/>
      <c r="F24" s="37" t="s">
        <v>152</v>
      </c>
      <c r="G24" s="37"/>
      <c r="H24" s="37"/>
      <c r="I24" s="37"/>
      <c r="J24" s="37"/>
      <c r="K24" s="64" t="s">
        <v>119</v>
      </c>
      <c r="L24" s="65"/>
    </row>
    <row r="25" spans="2:12" ht="14.25" customHeight="1" x14ac:dyDescent="0.15">
      <c r="B25" s="30">
        <f>B24+1</f>
        <v>15</v>
      </c>
      <c r="C25" s="34"/>
      <c r="D25" s="34"/>
      <c r="E25" s="37"/>
      <c r="F25" s="37" t="s">
        <v>17</v>
      </c>
      <c r="G25" s="37"/>
      <c r="H25" s="37"/>
      <c r="I25" s="37"/>
      <c r="J25" s="37"/>
      <c r="K25" s="64">
        <v>15</v>
      </c>
      <c r="L25" s="65">
        <v>40</v>
      </c>
    </row>
    <row r="26" spans="2:12" ht="14.25" customHeight="1" x14ac:dyDescent="0.15">
      <c r="B26" s="30">
        <f>B25+1</f>
        <v>16</v>
      </c>
      <c r="C26" s="34"/>
      <c r="D26" s="34"/>
      <c r="E26" s="37"/>
      <c r="F26" s="37" t="s">
        <v>80</v>
      </c>
      <c r="G26" s="37"/>
      <c r="H26" s="37"/>
      <c r="I26" s="37"/>
      <c r="J26" s="37"/>
      <c r="K26" s="64" t="s">
        <v>119</v>
      </c>
      <c r="L26" s="65" t="s">
        <v>119</v>
      </c>
    </row>
    <row r="27" spans="2:12" ht="14.25" customHeight="1" x14ac:dyDescent="0.15">
      <c r="B27" s="30">
        <f>B26+1</f>
        <v>17</v>
      </c>
      <c r="C27" s="34"/>
      <c r="D27" s="34"/>
      <c r="E27" s="37"/>
      <c r="F27" s="37" t="s">
        <v>86</v>
      </c>
      <c r="G27" s="37"/>
      <c r="H27" s="37"/>
      <c r="I27" s="37"/>
      <c r="J27" s="37"/>
      <c r="K27" s="64" t="s">
        <v>119</v>
      </c>
      <c r="L27" s="65">
        <v>20</v>
      </c>
    </row>
    <row r="28" spans="2:12" ht="14.25" customHeight="1" x14ac:dyDescent="0.15">
      <c r="B28" s="30">
        <f>B27+1</f>
        <v>18</v>
      </c>
      <c r="C28" s="34"/>
      <c r="D28" s="34"/>
      <c r="E28" s="37"/>
      <c r="F28" s="37" t="s">
        <v>62</v>
      </c>
      <c r="G28" s="37"/>
      <c r="H28" s="37"/>
      <c r="I28" s="37"/>
      <c r="J28" s="37"/>
      <c r="K28" s="64">
        <v>5600</v>
      </c>
      <c r="L28" s="65">
        <v>6100</v>
      </c>
    </row>
    <row r="29" spans="2:12" ht="14.25" customHeight="1" x14ac:dyDescent="0.15">
      <c r="B29" s="30">
        <f>B28+1</f>
        <v>19</v>
      </c>
      <c r="C29" s="34"/>
      <c r="D29" s="34"/>
      <c r="E29" s="37"/>
      <c r="F29" s="37" t="s">
        <v>151</v>
      </c>
      <c r="G29" s="37"/>
      <c r="H29" s="37"/>
      <c r="I29" s="37"/>
      <c r="J29" s="37"/>
      <c r="K29" s="64" t="s">
        <v>119</v>
      </c>
      <c r="L29" s="65"/>
    </row>
    <row r="30" spans="2:12" ht="14.25" customHeight="1" x14ac:dyDescent="0.15">
      <c r="B30" s="30">
        <f>B29+1</f>
        <v>20</v>
      </c>
      <c r="C30" s="34"/>
      <c r="D30" s="34"/>
      <c r="E30" s="37"/>
      <c r="F30" s="37" t="s">
        <v>90</v>
      </c>
      <c r="G30" s="37"/>
      <c r="H30" s="37"/>
      <c r="I30" s="37"/>
      <c r="J30" s="37"/>
      <c r="K30" s="64">
        <v>20</v>
      </c>
      <c r="L30" s="65">
        <v>30</v>
      </c>
    </row>
    <row r="31" spans="2:12" ht="14.25" customHeight="1" x14ac:dyDescent="0.15">
      <c r="B31" s="30">
        <f>B30+1</f>
        <v>21</v>
      </c>
      <c r="C31" s="34"/>
      <c r="D31" s="34"/>
      <c r="E31" s="37"/>
      <c r="F31" s="37" t="s">
        <v>18</v>
      </c>
      <c r="G31" s="37"/>
      <c r="H31" s="37"/>
      <c r="I31" s="37"/>
      <c r="J31" s="37"/>
      <c r="K31" s="64">
        <v>275</v>
      </c>
      <c r="L31" s="65">
        <v>675</v>
      </c>
    </row>
    <row r="32" spans="2:12" ht="14.25" customHeight="1" x14ac:dyDescent="0.15">
      <c r="B32" s="30">
        <f>B31+1</f>
        <v>22</v>
      </c>
      <c r="C32" s="34"/>
      <c r="D32" s="34"/>
      <c r="E32" s="37"/>
      <c r="F32" s="37" t="s">
        <v>19</v>
      </c>
      <c r="G32" s="37"/>
      <c r="H32" s="37"/>
      <c r="I32" s="37"/>
      <c r="J32" s="37"/>
      <c r="K32" s="64">
        <v>850</v>
      </c>
      <c r="L32" s="65">
        <v>1400</v>
      </c>
    </row>
    <row r="33" spans="2:25" ht="14.25" customHeight="1" x14ac:dyDescent="0.15">
      <c r="B33" s="30">
        <f>B32+1</f>
        <v>23</v>
      </c>
      <c r="C33" s="32" t="s">
        <v>134</v>
      </c>
      <c r="D33" s="32" t="s">
        <v>63</v>
      </c>
      <c r="E33" s="37"/>
      <c r="F33" s="37" t="s">
        <v>193</v>
      </c>
      <c r="G33" s="37"/>
      <c r="H33" s="37"/>
      <c r="I33" s="37"/>
      <c r="J33" s="37"/>
      <c r="K33" s="64" t="s">
        <v>119</v>
      </c>
      <c r="L33" s="65" t="s">
        <v>119</v>
      </c>
    </row>
    <row r="34" spans="2:25" ht="14.25" customHeight="1" x14ac:dyDescent="0.15">
      <c r="B34" s="30">
        <f>B33+1</f>
        <v>24</v>
      </c>
      <c r="C34" s="32" t="s">
        <v>64</v>
      </c>
      <c r="D34" s="32" t="s">
        <v>24</v>
      </c>
      <c r="E34" s="37"/>
      <c r="F34" s="37" t="s">
        <v>111</v>
      </c>
      <c r="G34" s="37"/>
      <c r="H34" s="37"/>
      <c r="I34" s="37"/>
      <c r="J34" s="37"/>
      <c r="K34" s="64">
        <v>5</v>
      </c>
      <c r="L34" s="65">
        <v>90</v>
      </c>
    </row>
    <row r="35" spans="2:25" ht="14.25" customHeight="1" x14ac:dyDescent="0.15">
      <c r="B35" s="30">
        <f>B34+1</f>
        <v>25</v>
      </c>
      <c r="C35" s="34"/>
      <c r="D35" s="34"/>
      <c r="E35" s="37"/>
      <c r="F35" s="37" t="s">
        <v>294</v>
      </c>
      <c r="G35" s="37"/>
      <c r="H35" s="37"/>
      <c r="I35" s="37"/>
      <c r="J35" s="37"/>
      <c r="K35" s="64" t="s">
        <v>119</v>
      </c>
      <c r="L35" s="65">
        <v>15</v>
      </c>
    </row>
    <row r="36" spans="2:25" ht="14.25" customHeight="1" x14ac:dyDescent="0.15">
      <c r="B36" s="30">
        <f>B35+1</f>
        <v>26</v>
      </c>
      <c r="C36" s="34"/>
      <c r="D36" s="34"/>
      <c r="E36" s="37"/>
      <c r="F36" s="37" t="s">
        <v>106</v>
      </c>
      <c r="G36" s="37"/>
      <c r="H36" s="37"/>
      <c r="I36" s="37"/>
      <c r="J36" s="37"/>
      <c r="K36" s="64"/>
      <c r="L36" s="65">
        <v>140</v>
      </c>
    </row>
    <row r="37" spans="2:25" ht="14.25" customHeight="1" x14ac:dyDescent="0.15">
      <c r="B37" s="30">
        <f>B36+1</f>
        <v>27</v>
      </c>
      <c r="C37" s="34"/>
      <c r="D37" s="34"/>
      <c r="E37" s="37"/>
      <c r="F37" s="37" t="s">
        <v>146</v>
      </c>
      <c r="G37" s="37"/>
      <c r="H37" s="37"/>
      <c r="I37" s="37"/>
      <c r="J37" s="37"/>
      <c r="K37" s="64">
        <v>5</v>
      </c>
      <c r="L37" s="65"/>
      <c r="N37" s="131"/>
      <c r="Y37" s="130"/>
    </row>
    <row r="38" spans="2:25" ht="14.25" customHeight="1" x14ac:dyDescent="0.15">
      <c r="B38" s="30">
        <f>B37+1</f>
        <v>28</v>
      </c>
      <c r="C38" s="34"/>
      <c r="D38" s="34"/>
      <c r="E38" s="37"/>
      <c r="F38" s="37" t="s">
        <v>87</v>
      </c>
      <c r="G38" s="37"/>
      <c r="H38" s="37"/>
      <c r="I38" s="37"/>
      <c r="J38" s="37"/>
      <c r="K38" s="64" t="s">
        <v>119</v>
      </c>
      <c r="L38" s="65">
        <v>40</v>
      </c>
    </row>
    <row r="39" spans="2:25" ht="14.25" customHeight="1" x14ac:dyDescent="0.15">
      <c r="B39" s="30">
        <f>B38+1</f>
        <v>29</v>
      </c>
      <c r="C39" s="34"/>
      <c r="D39" s="34"/>
      <c r="E39" s="37"/>
      <c r="F39" s="37" t="s">
        <v>25</v>
      </c>
      <c r="G39" s="37"/>
      <c r="H39" s="37"/>
      <c r="I39" s="37"/>
      <c r="J39" s="37"/>
      <c r="K39" s="64">
        <v>5</v>
      </c>
      <c r="L39" s="65">
        <v>110</v>
      </c>
    </row>
    <row r="40" spans="2:25" ht="14.25" customHeight="1" x14ac:dyDescent="0.15">
      <c r="B40" s="30">
        <f>B39+1</f>
        <v>30</v>
      </c>
      <c r="C40" s="34"/>
      <c r="D40" s="34"/>
      <c r="E40" s="37"/>
      <c r="F40" s="37" t="s">
        <v>107</v>
      </c>
      <c r="G40" s="37"/>
      <c r="H40" s="37"/>
      <c r="I40" s="37"/>
      <c r="J40" s="37"/>
      <c r="K40" s="64">
        <v>10</v>
      </c>
      <c r="L40" s="65">
        <v>40</v>
      </c>
    </row>
    <row r="41" spans="2:25" ht="14.25" customHeight="1" x14ac:dyDescent="0.15">
      <c r="B41" s="30">
        <f>B40+1</f>
        <v>31</v>
      </c>
      <c r="C41" s="34"/>
      <c r="D41" s="34"/>
      <c r="E41" s="37"/>
      <c r="F41" s="37" t="s">
        <v>138</v>
      </c>
      <c r="G41" s="37"/>
      <c r="H41" s="37"/>
      <c r="I41" s="37"/>
      <c r="J41" s="37"/>
      <c r="K41" s="64"/>
      <c r="L41" s="65">
        <v>10</v>
      </c>
    </row>
    <row r="42" spans="2:25" ht="14.25" customHeight="1" x14ac:dyDescent="0.15">
      <c r="B42" s="30">
        <f>B41+1</f>
        <v>32</v>
      </c>
      <c r="C42" s="34"/>
      <c r="D42" s="34"/>
      <c r="E42" s="37"/>
      <c r="F42" s="37" t="s">
        <v>27</v>
      </c>
      <c r="G42" s="37"/>
      <c r="H42" s="37"/>
      <c r="I42" s="37"/>
      <c r="J42" s="37"/>
      <c r="K42" s="64">
        <v>35</v>
      </c>
      <c r="L42" s="65">
        <v>75</v>
      </c>
    </row>
    <row r="43" spans="2:25" ht="14.25" customHeight="1" x14ac:dyDescent="0.15">
      <c r="B43" s="30">
        <f>B42+1</f>
        <v>33</v>
      </c>
      <c r="C43" s="32" t="s">
        <v>28</v>
      </c>
      <c r="D43" s="32" t="s">
        <v>29</v>
      </c>
      <c r="E43" s="37"/>
      <c r="F43" s="37" t="s">
        <v>113</v>
      </c>
      <c r="G43" s="37"/>
      <c r="H43" s="37"/>
      <c r="I43" s="37"/>
      <c r="J43" s="37"/>
      <c r="K43" s="64" t="s">
        <v>119</v>
      </c>
      <c r="L43" s="65"/>
    </row>
    <row r="44" spans="2:25" ht="14.25" customHeight="1" x14ac:dyDescent="0.15">
      <c r="B44" s="30">
        <f>B43+1</f>
        <v>34</v>
      </c>
      <c r="C44" s="34"/>
      <c r="D44" s="34"/>
      <c r="E44" s="37"/>
      <c r="F44" s="37" t="s">
        <v>201</v>
      </c>
      <c r="G44" s="37"/>
      <c r="H44" s="37"/>
      <c r="I44" s="37"/>
      <c r="J44" s="37"/>
      <c r="K44" s="64" t="s">
        <v>119</v>
      </c>
      <c r="L44" s="65"/>
    </row>
    <row r="45" spans="2:25" ht="14.25" customHeight="1" x14ac:dyDescent="0.15">
      <c r="B45" s="30">
        <f>B44+1</f>
        <v>35</v>
      </c>
      <c r="C45" s="34"/>
      <c r="D45" s="34"/>
      <c r="E45" s="37"/>
      <c r="F45" s="37" t="s">
        <v>30</v>
      </c>
      <c r="G45" s="37"/>
      <c r="H45" s="37"/>
      <c r="I45" s="37"/>
      <c r="J45" s="37"/>
      <c r="K45" s="64" t="s">
        <v>119</v>
      </c>
      <c r="L45" s="65"/>
    </row>
    <row r="46" spans="2:25" ht="14.25" customHeight="1" x14ac:dyDescent="0.15">
      <c r="B46" s="30">
        <f>B45+1</f>
        <v>36</v>
      </c>
      <c r="C46" s="32" t="s">
        <v>31</v>
      </c>
      <c r="D46" s="32" t="s">
        <v>32</v>
      </c>
      <c r="E46" s="37"/>
      <c r="F46" s="37" t="s">
        <v>164</v>
      </c>
      <c r="G46" s="37"/>
      <c r="H46" s="37"/>
      <c r="I46" s="37"/>
      <c r="J46" s="37"/>
      <c r="K46" s="64" t="s">
        <v>119</v>
      </c>
      <c r="L46" s="65">
        <v>16</v>
      </c>
    </row>
    <row r="47" spans="2:25" ht="14.25" customHeight="1" x14ac:dyDescent="0.15">
      <c r="B47" s="30">
        <f>B46+1</f>
        <v>37</v>
      </c>
      <c r="C47" s="34"/>
      <c r="D47" s="35"/>
      <c r="E47" s="37"/>
      <c r="F47" s="37" t="s">
        <v>33</v>
      </c>
      <c r="G47" s="37"/>
      <c r="H47" s="37"/>
      <c r="I47" s="37"/>
      <c r="J47" s="37"/>
      <c r="K47" s="64">
        <v>10</v>
      </c>
      <c r="L47" s="65">
        <v>110</v>
      </c>
    </row>
    <row r="48" spans="2:25" ht="14.25" customHeight="1" x14ac:dyDescent="0.15">
      <c r="B48" s="30">
        <f>B47+1</f>
        <v>38</v>
      </c>
      <c r="C48" s="35"/>
      <c r="D48" s="39" t="s">
        <v>34</v>
      </c>
      <c r="E48" s="37"/>
      <c r="F48" s="37" t="s">
        <v>35</v>
      </c>
      <c r="G48" s="37"/>
      <c r="H48" s="37"/>
      <c r="I48" s="37"/>
      <c r="J48" s="37"/>
      <c r="K48" s="64" t="s">
        <v>119</v>
      </c>
      <c r="L48" s="65">
        <v>20</v>
      </c>
    </row>
    <row r="49" spans="2:12" ht="14.25" customHeight="1" x14ac:dyDescent="0.15">
      <c r="B49" s="30">
        <f>B48+1</f>
        <v>39</v>
      </c>
      <c r="C49" s="118" t="s">
        <v>36</v>
      </c>
      <c r="D49" s="119"/>
      <c r="E49" s="37"/>
      <c r="F49" s="37" t="s">
        <v>37</v>
      </c>
      <c r="G49" s="37"/>
      <c r="H49" s="37"/>
      <c r="I49" s="37"/>
      <c r="J49" s="37"/>
      <c r="K49" s="64">
        <v>50</v>
      </c>
      <c r="L49" s="65">
        <v>225</v>
      </c>
    </row>
    <row r="50" spans="2:12" ht="14.25" customHeight="1" x14ac:dyDescent="0.15">
      <c r="B50" s="30">
        <f>B49+1</f>
        <v>40</v>
      </c>
      <c r="C50" s="33"/>
      <c r="D50" s="36"/>
      <c r="E50" s="37"/>
      <c r="F50" s="37" t="s">
        <v>38</v>
      </c>
      <c r="G50" s="37"/>
      <c r="H50" s="37"/>
      <c r="I50" s="37"/>
      <c r="J50" s="37"/>
      <c r="K50" s="64">
        <v>120</v>
      </c>
      <c r="L50" s="65">
        <v>525</v>
      </c>
    </row>
    <row r="51" spans="2:12" ht="14.25" customHeight="1" thickBot="1" x14ac:dyDescent="0.2">
      <c r="B51" s="30">
        <f>B50+1</f>
        <v>41</v>
      </c>
      <c r="C51" s="33"/>
      <c r="D51" s="36"/>
      <c r="E51" s="37"/>
      <c r="F51" s="37" t="s">
        <v>71</v>
      </c>
      <c r="G51" s="37"/>
      <c r="H51" s="37"/>
      <c r="I51" s="37"/>
      <c r="J51" s="37"/>
      <c r="K51" s="64">
        <v>20</v>
      </c>
      <c r="L51" s="66">
        <v>375</v>
      </c>
    </row>
    <row r="52" spans="2:12" ht="13.9" customHeight="1" x14ac:dyDescent="0.15">
      <c r="B52" s="129"/>
      <c r="C52" s="128"/>
      <c r="D52" s="128"/>
      <c r="E52" s="127"/>
      <c r="F52" s="127"/>
      <c r="G52" s="127"/>
      <c r="H52" s="127"/>
      <c r="I52" s="127"/>
      <c r="J52" s="127"/>
      <c r="K52" s="127"/>
      <c r="L52" s="127"/>
    </row>
    <row r="53" spans="2:12" ht="18" customHeight="1" x14ac:dyDescent="0.15"/>
    <row r="54" spans="2:12" ht="18" customHeight="1" x14ac:dyDescent="0.15">
      <c r="B54" s="18"/>
    </row>
    <row r="55" spans="2:12" ht="9" customHeight="1" thickBot="1" x14ac:dyDescent="0.2"/>
    <row r="56" spans="2:12" ht="18" customHeight="1" x14ac:dyDescent="0.15">
      <c r="B56" s="1"/>
      <c r="C56" s="2"/>
      <c r="D56" s="123" t="s">
        <v>0</v>
      </c>
      <c r="E56" s="123"/>
      <c r="F56" s="123"/>
      <c r="G56" s="123"/>
      <c r="H56" s="2"/>
      <c r="I56" s="2"/>
      <c r="J56" s="3"/>
      <c r="K56" s="68" t="s">
        <v>55</v>
      </c>
      <c r="L56" s="84" t="s">
        <v>56</v>
      </c>
    </row>
    <row r="57" spans="2:12" ht="18" customHeight="1" thickBot="1" x14ac:dyDescent="0.2">
      <c r="B57" s="6"/>
      <c r="C57" s="7"/>
      <c r="D57" s="110" t="s">
        <v>1</v>
      </c>
      <c r="E57" s="110"/>
      <c r="F57" s="110"/>
      <c r="G57" s="110"/>
      <c r="H57" s="7"/>
      <c r="I57" s="7"/>
      <c r="J57" s="8"/>
      <c r="K57" s="126" t="str">
        <f>K5</f>
        <v>2024.12.10</v>
      </c>
      <c r="L57" s="125" t="str">
        <f>K57</f>
        <v>2024.12.10</v>
      </c>
    </row>
    <row r="58" spans="2:12" ht="19.899999999999999" customHeight="1" thickTop="1" x14ac:dyDescent="0.15">
      <c r="B58" s="120" t="s">
        <v>76</v>
      </c>
      <c r="C58" s="121"/>
      <c r="D58" s="121"/>
      <c r="E58" s="121"/>
      <c r="F58" s="121"/>
      <c r="G58" s="121"/>
      <c r="H58" s="121"/>
      <c r="I58" s="121"/>
      <c r="J58" s="29"/>
      <c r="K58" s="72">
        <f>SUM(K59:K67)</f>
        <v>7400</v>
      </c>
      <c r="L58" s="88">
        <f>SUM(L59:L67)</f>
        <v>12231</v>
      </c>
    </row>
    <row r="59" spans="2:12" ht="13.9" customHeight="1" x14ac:dyDescent="0.15">
      <c r="B59" s="108" t="s">
        <v>40</v>
      </c>
      <c r="C59" s="109"/>
      <c r="D59" s="122"/>
      <c r="E59" s="41"/>
      <c r="F59" s="15"/>
      <c r="G59" s="116" t="s">
        <v>12</v>
      </c>
      <c r="H59" s="116"/>
      <c r="I59" s="15"/>
      <c r="J59" s="16"/>
      <c r="K59" s="38">
        <f>SUM(R$11:R$14)</f>
        <v>0</v>
      </c>
      <c r="L59" s="89">
        <f>SUM(S$11:S$14)</f>
        <v>20</v>
      </c>
    </row>
    <row r="60" spans="2:12" ht="13.9" customHeight="1" x14ac:dyDescent="0.15">
      <c r="B60" s="17"/>
      <c r="C60" s="18"/>
      <c r="D60" s="19"/>
      <c r="E60" s="20"/>
      <c r="F60" s="37"/>
      <c r="G60" s="116" t="s">
        <v>65</v>
      </c>
      <c r="H60" s="116"/>
      <c r="I60" s="105"/>
      <c r="J60" s="42"/>
      <c r="K60" s="38">
        <f>SUM(K$15)</f>
        <v>360</v>
      </c>
      <c r="L60" s="89">
        <f>SUM(L$15)</f>
        <v>2100</v>
      </c>
    </row>
    <row r="61" spans="2:12" ht="13.9" customHeight="1" x14ac:dyDescent="0.15">
      <c r="B61" s="17"/>
      <c r="C61" s="18"/>
      <c r="D61" s="19"/>
      <c r="E61" s="20"/>
      <c r="F61" s="37"/>
      <c r="G61" s="116" t="s">
        <v>23</v>
      </c>
      <c r="H61" s="116"/>
      <c r="I61" s="15"/>
      <c r="J61" s="16"/>
      <c r="K61" s="38">
        <f>SUM(K$16:K$16)</f>
        <v>15</v>
      </c>
      <c r="L61" s="89">
        <f>SUM(L$16:L$16)</f>
        <v>55</v>
      </c>
    </row>
    <row r="62" spans="2:12" ht="13.9" customHeight="1" x14ac:dyDescent="0.15">
      <c r="B62" s="17"/>
      <c r="C62" s="18"/>
      <c r="D62" s="19"/>
      <c r="E62" s="20"/>
      <c r="F62" s="37"/>
      <c r="G62" s="116" t="s">
        <v>15</v>
      </c>
      <c r="H62" s="116"/>
      <c r="I62" s="15"/>
      <c r="J62" s="16"/>
      <c r="K62" s="38">
        <f>SUM(K$17:K$17)</f>
        <v>5</v>
      </c>
      <c r="L62" s="89">
        <f>SUM(L$17:L$17)</f>
        <v>0</v>
      </c>
    </row>
    <row r="63" spans="2:12" ht="13.9" customHeight="1" x14ac:dyDescent="0.15">
      <c r="B63" s="17"/>
      <c r="C63" s="18"/>
      <c r="D63" s="19"/>
      <c r="E63" s="20"/>
      <c r="F63" s="37"/>
      <c r="G63" s="116" t="s">
        <v>16</v>
      </c>
      <c r="H63" s="116"/>
      <c r="I63" s="15"/>
      <c r="J63" s="16"/>
      <c r="K63" s="38">
        <f>SUM(K$18:K$32)</f>
        <v>6760</v>
      </c>
      <c r="L63" s="89">
        <f>SUM(L$18:L$32)</f>
        <v>8265</v>
      </c>
    </row>
    <row r="64" spans="2:12" ht="13.9" customHeight="1" x14ac:dyDescent="0.15">
      <c r="B64" s="17"/>
      <c r="C64" s="18"/>
      <c r="D64" s="19"/>
      <c r="E64" s="20"/>
      <c r="F64" s="37"/>
      <c r="G64" s="116" t="s">
        <v>63</v>
      </c>
      <c r="H64" s="116"/>
      <c r="I64" s="15"/>
      <c r="J64" s="16"/>
      <c r="K64" s="38">
        <f>SUM(K$33:K$33)</f>
        <v>0</v>
      </c>
      <c r="L64" s="89">
        <f>SUM(L$33:L$33)</f>
        <v>0</v>
      </c>
    </row>
    <row r="65" spans="2:12" ht="13.9" customHeight="1" x14ac:dyDescent="0.15">
      <c r="B65" s="17"/>
      <c r="C65" s="18"/>
      <c r="D65" s="19"/>
      <c r="E65" s="20"/>
      <c r="F65" s="37"/>
      <c r="G65" s="116" t="s">
        <v>24</v>
      </c>
      <c r="H65" s="116"/>
      <c r="I65" s="15"/>
      <c r="J65" s="16"/>
      <c r="K65" s="38">
        <f>SUM(K$34:K$42)</f>
        <v>60</v>
      </c>
      <c r="L65" s="89">
        <f>SUM(L$34:L$42)</f>
        <v>520</v>
      </c>
    </row>
    <row r="66" spans="2:12" ht="13.9" customHeight="1" x14ac:dyDescent="0.15">
      <c r="B66" s="17"/>
      <c r="C66" s="18"/>
      <c r="D66" s="19"/>
      <c r="E66" s="20"/>
      <c r="F66" s="37"/>
      <c r="G66" s="116" t="s">
        <v>70</v>
      </c>
      <c r="H66" s="116"/>
      <c r="I66" s="15"/>
      <c r="J66" s="16"/>
      <c r="K66" s="38">
        <f>SUM(K$49:K$50)</f>
        <v>170</v>
      </c>
      <c r="L66" s="89">
        <f>SUM(L$49:L$50)</f>
        <v>750</v>
      </c>
    </row>
    <row r="67" spans="2:12" ht="13.9" customHeight="1" thickBot="1" x14ac:dyDescent="0.2">
      <c r="B67" s="21"/>
      <c r="C67" s="22"/>
      <c r="D67" s="23"/>
      <c r="E67" s="43"/>
      <c r="F67" s="10"/>
      <c r="G67" s="110" t="s">
        <v>39</v>
      </c>
      <c r="H67" s="110"/>
      <c r="I67" s="44"/>
      <c r="J67" s="45"/>
      <c r="K67" s="40">
        <f>SUM(K$43:K$48,K$51)</f>
        <v>30</v>
      </c>
      <c r="L67" s="90">
        <f>SUM(L$43:L$48,L$51)</f>
        <v>521</v>
      </c>
    </row>
    <row r="68" spans="2:12" ht="18" customHeight="1" thickTop="1" x14ac:dyDescent="0.15">
      <c r="B68" s="111" t="s">
        <v>41</v>
      </c>
      <c r="C68" s="112"/>
      <c r="D68" s="113"/>
      <c r="E68" s="51"/>
      <c r="F68" s="106"/>
      <c r="G68" s="114" t="s">
        <v>42</v>
      </c>
      <c r="H68" s="114"/>
      <c r="I68" s="106"/>
      <c r="J68" s="107"/>
      <c r="K68" s="73" t="s">
        <v>43</v>
      </c>
      <c r="L68" s="78"/>
    </row>
    <row r="69" spans="2:12" ht="18" customHeight="1" x14ac:dyDescent="0.15">
      <c r="B69" s="48"/>
      <c r="C69" s="49"/>
      <c r="D69" s="49"/>
      <c r="E69" s="46"/>
      <c r="F69" s="47"/>
      <c r="G69" s="31"/>
      <c r="H69" s="31"/>
      <c r="I69" s="47"/>
      <c r="J69" s="50"/>
      <c r="K69" s="74" t="s">
        <v>44</v>
      </c>
      <c r="L69" s="79"/>
    </row>
    <row r="70" spans="2:12" ht="18" customHeight="1" x14ac:dyDescent="0.15">
      <c r="B70" s="17"/>
      <c r="C70" s="18"/>
      <c r="D70" s="18"/>
      <c r="E70" s="52"/>
      <c r="F70" s="7"/>
      <c r="G70" s="115" t="s">
        <v>45</v>
      </c>
      <c r="H70" s="115"/>
      <c r="I70" s="103"/>
      <c r="J70" s="104"/>
      <c r="K70" s="75" t="s">
        <v>46</v>
      </c>
      <c r="L70" s="80"/>
    </row>
    <row r="71" spans="2:12" ht="18" customHeight="1" x14ac:dyDescent="0.15">
      <c r="B71" s="17"/>
      <c r="C71" s="18"/>
      <c r="D71" s="18"/>
      <c r="E71" s="53"/>
      <c r="F71" s="18"/>
      <c r="G71" s="54"/>
      <c r="H71" s="54"/>
      <c r="I71" s="49"/>
      <c r="J71" s="55"/>
      <c r="K71" s="76" t="s">
        <v>68</v>
      </c>
      <c r="L71" s="81"/>
    </row>
    <row r="72" spans="2:12" ht="18" customHeight="1" x14ac:dyDescent="0.15">
      <c r="B72" s="17"/>
      <c r="C72" s="18"/>
      <c r="D72" s="18"/>
      <c r="E72" s="53"/>
      <c r="F72" s="18"/>
      <c r="G72" s="54"/>
      <c r="H72" s="54"/>
      <c r="I72" s="49"/>
      <c r="J72" s="55"/>
      <c r="K72" s="76" t="s">
        <v>69</v>
      </c>
      <c r="L72" s="81"/>
    </row>
    <row r="73" spans="2:12" ht="18" customHeight="1" x14ac:dyDescent="0.15">
      <c r="B73" s="17"/>
      <c r="C73" s="18"/>
      <c r="D73" s="18"/>
      <c r="E73" s="52"/>
      <c r="F73" s="7"/>
      <c r="G73" s="115" t="s">
        <v>47</v>
      </c>
      <c r="H73" s="115"/>
      <c r="I73" s="103"/>
      <c r="J73" s="104"/>
      <c r="K73" s="75" t="s">
        <v>72</v>
      </c>
      <c r="L73" s="80"/>
    </row>
    <row r="74" spans="2:12" ht="18" customHeight="1" x14ac:dyDescent="0.15">
      <c r="B74" s="17"/>
      <c r="C74" s="18"/>
      <c r="D74" s="18"/>
      <c r="E74" s="53"/>
      <c r="F74" s="18"/>
      <c r="G74" s="54"/>
      <c r="H74" s="54"/>
      <c r="I74" s="49"/>
      <c r="J74" s="55"/>
      <c r="K74" s="76" t="s">
        <v>73</v>
      </c>
      <c r="L74" s="81"/>
    </row>
    <row r="75" spans="2:12" ht="18" customHeight="1" x14ac:dyDescent="0.15">
      <c r="B75" s="17"/>
      <c r="C75" s="18"/>
      <c r="D75" s="18"/>
      <c r="E75" s="53"/>
      <c r="F75" s="18"/>
      <c r="G75" s="54"/>
      <c r="H75" s="54"/>
      <c r="I75" s="49"/>
      <c r="J75" s="55"/>
      <c r="K75" s="76" t="s">
        <v>74</v>
      </c>
      <c r="L75" s="81"/>
    </row>
    <row r="76" spans="2:12" ht="18" customHeight="1" x14ac:dyDescent="0.15">
      <c r="B76" s="17"/>
      <c r="C76" s="18"/>
      <c r="D76" s="18"/>
      <c r="E76" s="12"/>
      <c r="F76" s="13"/>
      <c r="G76" s="31"/>
      <c r="H76" s="31"/>
      <c r="I76" s="47"/>
      <c r="J76" s="50"/>
      <c r="K76" s="76" t="s">
        <v>75</v>
      </c>
      <c r="L76" s="79"/>
    </row>
    <row r="77" spans="2:12" ht="18" customHeight="1" x14ac:dyDescent="0.15">
      <c r="B77" s="24"/>
      <c r="C77" s="13"/>
      <c r="D77" s="13"/>
      <c r="E77" s="20"/>
      <c r="F77" s="37"/>
      <c r="G77" s="116" t="s">
        <v>48</v>
      </c>
      <c r="H77" s="116"/>
      <c r="I77" s="15"/>
      <c r="J77" s="16"/>
      <c r="K77" s="67" t="s">
        <v>116</v>
      </c>
      <c r="L77" s="82"/>
    </row>
    <row r="78" spans="2:12" ht="18" customHeight="1" x14ac:dyDescent="0.15">
      <c r="B78" s="108" t="s">
        <v>49</v>
      </c>
      <c r="C78" s="109"/>
      <c r="D78" s="109"/>
      <c r="E78" s="7"/>
      <c r="F78" s="7"/>
      <c r="G78" s="7"/>
      <c r="H78" s="7"/>
      <c r="I78" s="7"/>
      <c r="J78" s="7"/>
      <c r="K78" s="7"/>
      <c r="L78" s="91"/>
    </row>
    <row r="79" spans="2:12" ht="14.1" customHeight="1" x14ac:dyDescent="0.15">
      <c r="B79" s="56"/>
      <c r="C79" s="57" t="s">
        <v>50</v>
      </c>
      <c r="D79" s="58"/>
      <c r="E79" s="57"/>
      <c r="F79" s="57"/>
      <c r="G79" s="57"/>
      <c r="H79" s="57"/>
      <c r="I79" s="57"/>
      <c r="J79" s="57"/>
      <c r="K79" s="57"/>
      <c r="L79" s="83"/>
    </row>
    <row r="80" spans="2:12" ht="14.1" customHeight="1" x14ac:dyDescent="0.15">
      <c r="B80" s="56"/>
      <c r="C80" s="57" t="s">
        <v>51</v>
      </c>
      <c r="D80" s="58"/>
      <c r="E80" s="57"/>
      <c r="F80" s="57"/>
      <c r="G80" s="57"/>
      <c r="H80" s="57"/>
      <c r="I80" s="57"/>
      <c r="J80" s="57"/>
      <c r="K80" s="57"/>
      <c r="L80" s="83"/>
    </row>
    <row r="81" spans="2:14" ht="14.1" customHeight="1" x14ac:dyDescent="0.15">
      <c r="B81" s="56"/>
      <c r="C81" s="57" t="s">
        <v>52</v>
      </c>
      <c r="D81" s="58"/>
      <c r="E81" s="57"/>
      <c r="F81" s="57"/>
      <c r="G81" s="57"/>
      <c r="H81" s="57"/>
      <c r="I81" s="57"/>
      <c r="J81" s="57"/>
      <c r="K81" s="57"/>
      <c r="L81" s="83"/>
    </row>
    <row r="82" spans="2:14" ht="14.1" customHeight="1" x14ac:dyDescent="0.15">
      <c r="B82" s="56"/>
      <c r="C82" s="57" t="s">
        <v>96</v>
      </c>
      <c r="D82" s="58"/>
      <c r="E82" s="57"/>
      <c r="F82" s="57"/>
      <c r="G82" s="57"/>
      <c r="H82" s="57"/>
      <c r="I82" s="57"/>
      <c r="J82" s="57"/>
      <c r="K82" s="57"/>
      <c r="L82" s="83"/>
    </row>
    <row r="83" spans="2:14" ht="14.1" customHeight="1" x14ac:dyDescent="0.15">
      <c r="B83" s="56"/>
      <c r="C83" s="57" t="s">
        <v>94</v>
      </c>
      <c r="D83" s="58"/>
      <c r="E83" s="57"/>
      <c r="F83" s="57"/>
      <c r="G83" s="57"/>
      <c r="H83" s="57"/>
      <c r="I83" s="57"/>
      <c r="J83" s="57"/>
      <c r="K83" s="57"/>
      <c r="L83" s="83"/>
    </row>
    <row r="84" spans="2:14" ht="14.1" customHeight="1" x14ac:dyDescent="0.15">
      <c r="B84" s="59"/>
      <c r="C84" s="57" t="s">
        <v>97</v>
      </c>
      <c r="D84" s="57"/>
      <c r="E84" s="57"/>
      <c r="F84" s="57"/>
      <c r="G84" s="57"/>
      <c r="H84" s="57"/>
      <c r="I84" s="57"/>
      <c r="J84" s="57"/>
      <c r="K84" s="57"/>
      <c r="L84" s="83"/>
    </row>
    <row r="85" spans="2:14" ht="14.1" customHeight="1" x14ac:dyDescent="0.15">
      <c r="B85" s="59"/>
      <c r="C85" s="57" t="s">
        <v>98</v>
      </c>
      <c r="D85" s="57"/>
      <c r="E85" s="57"/>
      <c r="F85" s="57"/>
      <c r="G85" s="57"/>
      <c r="H85" s="57"/>
      <c r="I85" s="57"/>
      <c r="J85" s="57"/>
      <c r="K85" s="57"/>
      <c r="L85" s="83"/>
    </row>
    <row r="86" spans="2:14" ht="14.1" customHeight="1" x14ac:dyDescent="0.15">
      <c r="B86" s="59"/>
      <c r="C86" s="57" t="s">
        <v>83</v>
      </c>
      <c r="D86" s="57"/>
      <c r="E86" s="57"/>
      <c r="F86" s="57"/>
      <c r="G86" s="57"/>
      <c r="H86" s="57"/>
      <c r="I86" s="57"/>
      <c r="J86" s="57"/>
      <c r="K86" s="57"/>
      <c r="L86" s="83"/>
    </row>
    <row r="87" spans="2:14" ht="14.1" customHeight="1" x14ac:dyDescent="0.15">
      <c r="B87" s="59"/>
      <c r="C87" s="57" t="s">
        <v>84</v>
      </c>
      <c r="D87" s="57"/>
      <c r="E87" s="57"/>
      <c r="F87" s="57"/>
      <c r="G87" s="57"/>
      <c r="H87" s="57"/>
      <c r="I87" s="57"/>
      <c r="J87" s="57"/>
      <c r="K87" s="57"/>
      <c r="L87" s="83"/>
    </row>
    <row r="88" spans="2:14" ht="14.1" customHeight="1" x14ac:dyDescent="0.15">
      <c r="B88" s="59"/>
      <c r="C88" s="57" t="s">
        <v>91</v>
      </c>
      <c r="D88" s="57"/>
      <c r="E88" s="57"/>
      <c r="F88" s="57"/>
      <c r="G88" s="57"/>
      <c r="H88" s="57"/>
      <c r="I88" s="57"/>
      <c r="J88" s="57"/>
      <c r="K88" s="57"/>
      <c r="L88" s="83"/>
    </row>
    <row r="89" spans="2:14" ht="14.1" customHeight="1" x14ac:dyDescent="0.15">
      <c r="B89" s="59"/>
      <c r="C89" s="57" t="s">
        <v>99</v>
      </c>
      <c r="D89" s="57"/>
      <c r="E89" s="57"/>
      <c r="F89" s="57"/>
      <c r="G89" s="57"/>
      <c r="H89" s="57"/>
      <c r="I89" s="57"/>
      <c r="J89" s="57"/>
      <c r="K89" s="57"/>
      <c r="L89" s="83"/>
    </row>
    <row r="90" spans="2:14" ht="14.1" customHeight="1" x14ac:dyDescent="0.15">
      <c r="B90" s="59"/>
      <c r="C90" s="57" t="s">
        <v>100</v>
      </c>
      <c r="D90" s="57"/>
      <c r="E90" s="57"/>
      <c r="F90" s="57"/>
      <c r="G90" s="57"/>
      <c r="H90" s="57"/>
      <c r="I90" s="57"/>
      <c r="J90" s="57"/>
      <c r="K90" s="57"/>
      <c r="L90" s="83"/>
    </row>
    <row r="91" spans="2:14" ht="14.1" customHeight="1" x14ac:dyDescent="0.15">
      <c r="B91" s="59"/>
      <c r="C91" s="57" t="s">
        <v>101</v>
      </c>
      <c r="D91" s="57"/>
      <c r="E91" s="57"/>
      <c r="F91" s="57"/>
      <c r="G91" s="57"/>
      <c r="H91" s="57"/>
      <c r="I91" s="57"/>
      <c r="J91" s="57"/>
      <c r="K91" s="57"/>
      <c r="L91" s="83"/>
    </row>
    <row r="92" spans="2:14" ht="18" customHeight="1" x14ac:dyDescent="0.15">
      <c r="B92" s="59"/>
      <c r="C92" s="57" t="s">
        <v>85</v>
      </c>
      <c r="D92" s="57"/>
      <c r="E92" s="57"/>
      <c r="F92" s="57"/>
      <c r="G92" s="57"/>
      <c r="H92" s="57"/>
      <c r="I92" s="57"/>
      <c r="J92" s="57"/>
      <c r="K92" s="57"/>
      <c r="L92" s="57"/>
      <c r="M92" s="92"/>
    </row>
    <row r="93" spans="2:14" x14ac:dyDescent="0.15">
      <c r="B93" s="59"/>
      <c r="C93" s="57" t="s">
        <v>92</v>
      </c>
      <c r="D93" s="57"/>
      <c r="E93" s="57"/>
      <c r="F93" s="57"/>
      <c r="G93" s="57"/>
      <c r="H93" s="57"/>
      <c r="I93" s="57"/>
      <c r="J93" s="57"/>
      <c r="K93" s="57"/>
      <c r="L93" s="57"/>
      <c r="M93" s="92"/>
    </row>
    <row r="94" spans="2:14" x14ac:dyDescent="0.15">
      <c r="B94" s="59"/>
      <c r="C94" s="57" t="s">
        <v>93</v>
      </c>
      <c r="D94" s="57"/>
      <c r="E94" s="57"/>
      <c r="F94" s="57"/>
      <c r="G94" s="57"/>
      <c r="H94" s="57"/>
      <c r="I94" s="57"/>
      <c r="J94" s="57"/>
      <c r="K94" s="57"/>
      <c r="L94" s="57"/>
      <c r="M94" s="92"/>
    </row>
    <row r="95" spans="2:14" x14ac:dyDescent="0.15">
      <c r="B95" s="59"/>
      <c r="C95" s="57" t="s">
        <v>102</v>
      </c>
      <c r="D95" s="57"/>
      <c r="E95" s="57"/>
      <c r="F95" s="57"/>
      <c r="G95" s="57"/>
      <c r="H95" s="57"/>
      <c r="I95" s="57"/>
      <c r="J95" s="57"/>
      <c r="K95" s="57"/>
      <c r="L95" s="57"/>
      <c r="M95" s="92"/>
    </row>
    <row r="96" spans="2:14" ht="14.1" customHeight="1" x14ac:dyDescent="0.15">
      <c r="B96" s="59"/>
      <c r="C96" s="57" t="s">
        <v>95</v>
      </c>
      <c r="D96" s="57"/>
      <c r="E96" s="57"/>
      <c r="F96" s="57"/>
      <c r="G96" s="57"/>
      <c r="H96" s="57"/>
      <c r="I96" s="57"/>
      <c r="J96" s="57"/>
      <c r="K96" s="57"/>
      <c r="L96" s="57"/>
      <c r="M96" s="59"/>
      <c r="N96" s="97"/>
    </row>
    <row r="97" spans="2:14" ht="14.1" customHeight="1" x14ac:dyDescent="0.15">
      <c r="B97" s="59"/>
      <c r="C97" s="57" t="s">
        <v>115</v>
      </c>
      <c r="D97" s="57"/>
      <c r="E97" s="57"/>
      <c r="F97" s="57"/>
      <c r="G97" s="57"/>
      <c r="H97" s="57"/>
      <c r="I97" s="57"/>
      <c r="J97" s="57"/>
      <c r="K97" s="57"/>
      <c r="L97" s="57"/>
      <c r="M97" s="59"/>
      <c r="N97" s="57"/>
    </row>
    <row r="98" spans="2:14" x14ac:dyDescent="0.15">
      <c r="B98" s="59"/>
      <c r="C98" s="57" t="s">
        <v>103</v>
      </c>
      <c r="D98" s="57"/>
      <c r="E98" s="57"/>
      <c r="F98" s="57"/>
      <c r="G98" s="57"/>
      <c r="H98" s="57"/>
      <c r="I98" s="57"/>
      <c r="J98" s="57"/>
      <c r="K98" s="57"/>
      <c r="L98" s="57"/>
      <c r="M98" s="92"/>
    </row>
    <row r="99" spans="2:14" x14ac:dyDescent="0.15">
      <c r="B99" s="59"/>
      <c r="C99" s="57" t="s">
        <v>66</v>
      </c>
      <c r="D99" s="57"/>
      <c r="E99" s="57"/>
      <c r="F99" s="57"/>
      <c r="G99" s="57"/>
      <c r="H99" s="57"/>
      <c r="I99" s="57"/>
      <c r="J99" s="57"/>
      <c r="K99" s="57"/>
      <c r="L99" s="57"/>
      <c r="M99" s="92"/>
    </row>
    <row r="100" spans="2:14" x14ac:dyDescent="0.15">
      <c r="B100" s="92"/>
      <c r="C100" s="57" t="s">
        <v>53</v>
      </c>
      <c r="M100" s="92"/>
    </row>
    <row r="101" spans="2:14" x14ac:dyDescent="0.15">
      <c r="B101" s="92"/>
      <c r="C101" s="57" t="s">
        <v>104</v>
      </c>
      <c r="M101" s="92"/>
      <c r="N101" s="93"/>
    </row>
    <row r="102" spans="2:14" x14ac:dyDescent="0.15">
      <c r="B102" s="92"/>
      <c r="C102" s="57" t="s">
        <v>112</v>
      </c>
      <c r="M102" s="92"/>
    </row>
    <row r="103" spans="2:14" ht="14.25" thickBot="1" x14ac:dyDescent="0.2">
      <c r="B103" s="94"/>
      <c r="C103" s="77" t="s">
        <v>105</v>
      </c>
      <c r="D103" s="95"/>
      <c r="E103" s="95"/>
      <c r="F103" s="95"/>
      <c r="G103" s="95"/>
      <c r="H103" s="95"/>
      <c r="I103" s="95"/>
      <c r="J103" s="95"/>
      <c r="K103" s="95"/>
      <c r="L103" s="96"/>
    </row>
  </sheetData>
  <mergeCells count="27">
    <mergeCell ref="G73:H73"/>
    <mergeCell ref="G62:H62"/>
    <mergeCell ref="G63:H63"/>
    <mergeCell ref="G64:H64"/>
    <mergeCell ref="G77:H77"/>
    <mergeCell ref="B78:D78"/>
    <mergeCell ref="G66:H66"/>
    <mergeCell ref="G67:H67"/>
    <mergeCell ref="B68:D68"/>
    <mergeCell ref="G68:H68"/>
    <mergeCell ref="G70:H70"/>
    <mergeCell ref="G65:H65"/>
    <mergeCell ref="G10:H10"/>
    <mergeCell ref="C49:D49"/>
    <mergeCell ref="D56:G56"/>
    <mergeCell ref="D57:G57"/>
    <mergeCell ref="B58:I58"/>
    <mergeCell ref="B59:D59"/>
    <mergeCell ref="G59:H59"/>
    <mergeCell ref="G60:H60"/>
    <mergeCell ref="G61:H61"/>
    <mergeCell ref="D9:F9"/>
    <mergeCell ref="D4:G4"/>
    <mergeCell ref="D5:G5"/>
    <mergeCell ref="D6:G6"/>
    <mergeCell ref="D7:F7"/>
    <mergeCell ref="D8:F8"/>
  </mergeCells>
  <phoneticPr fontId="23"/>
  <conditionalFormatting sqref="M11:M51">
    <cfRule type="expression" dxfId="7"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76B50-A15D-4D1D-8EE6-56E46C400B1E}">
  <sheetPr>
    <tabColor rgb="FFC00000"/>
  </sheetPr>
  <dimension ref="B1:S92"/>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300</v>
      </c>
      <c r="L5" s="85" t="str">
        <f>K5</f>
        <v>2024.12.24</v>
      </c>
    </row>
    <row r="6" spans="2:19" ht="18" customHeight="1" x14ac:dyDescent="0.15">
      <c r="B6" s="4"/>
      <c r="C6" s="37"/>
      <c r="D6" s="116" t="s">
        <v>2</v>
      </c>
      <c r="E6" s="116"/>
      <c r="F6" s="116"/>
      <c r="G6" s="116"/>
      <c r="H6" s="37"/>
      <c r="I6" s="37"/>
      <c r="J6" s="5"/>
      <c r="K6" s="98">
        <v>0.41805555555555557</v>
      </c>
      <c r="L6" s="99">
        <v>0.46666666666666667</v>
      </c>
    </row>
    <row r="7" spans="2:19" ht="18" customHeight="1" x14ac:dyDescent="0.15">
      <c r="B7" s="4"/>
      <c r="C7" s="37"/>
      <c r="D7" s="116" t="s">
        <v>3</v>
      </c>
      <c r="E7" s="124"/>
      <c r="F7" s="124"/>
      <c r="G7" s="25" t="s">
        <v>4</v>
      </c>
      <c r="H7" s="37"/>
      <c r="I7" s="37"/>
      <c r="J7" s="5"/>
      <c r="K7" s="100">
        <v>1.9</v>
      </c>
      <c r="L7" s="101">
        <v>1.4</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131</v>
      </c>
      <c r="G11" s="37"/>
      <c r="H11" s="37"/>
      <c r="I11" s="37"/>
      <c r="J11" s="37"/>
      <c r="K11" s="62" t="s">
        <v>122</v>
      </c>
      <c r="L11" s="63" t="s">
        <v>122</v>
      </c>
      <c r="N11" t="s">
        <v>13</v>
      </c>
      <c r="O11" t="e">
        <f>IF(#REF!="",0,VALUE(MID(#REF!,2,LEN(#REF!)-2)))</f>
        <v>#REF!</v>
      </c>
      <c r="P11">
        <f>IF(L11="",0,VALUE(MID(L11,2,LEN(L11)-2)))</f>
        <v>20</v>
      </c>
      <c r="Q11" t="e">
        <f>IF(#REF!="",0,VALUE(MID(#REF!,2,LEN(#REF!)-2)))</f>
        <v>#REF!</v>
      </c>
      <c r="R11">
        <f>IF(K11="＋",0,IF(K11="(＋)",0,ABS(K11)))</f>
        <v>20</v>
      </c>
      <c r="S11">
        <f>IF(L11="＋",0,IF(L11="(＋)",0,ABS(L11)))</f>
        <v>20</v>
      </c>
    </row>
    <row r="12" spans="2:19" ht="14.25" customHeight="1" x14ac:dyDescent="0.15">
      <c r="B12" s="30">
        <f>B11+1</f>
        <v>2</v>
      </c>
      <c r="C12" s="32" t="s">
        <v>21</v>
      </c>
      <c r="D12" s="32" t="s">
        <v>22</v>
      </c>
      <c r="E12" s="37"/>
      <c r="F12" s="37" t="s">
        <v>88</v>
      </c>
      <c r="G12" s="37"/>
      <c r="H12" s="37"/>
      <c r="I12" s="37"/>
      <c r="J12" s="37"/>
      <c r="K12" s="64">
        <v>160</v>
      </c>
      <c r="L12" s="65">
        <v>1800</v>
      </c>
      <c r="S12">
        <f>COUNTA(L11:L11)</f>
        <v>1</v>
      </c>
    </row>
    <row r="13" spans="2:19" ht="14.25" customHeight="1" x14ac:dyDescent="0.15">
      <c r="B13" s="30">
        <f>B12+1</f>
        <v>3</v>
      </c>
      <c r="C13" s="32" t="s">
        <v>158</v>
      </c>
      <c r="D13" s="32" t="s">
        <v>23</v>
      </c>
      <c r="E13" s="37"/>
      <c r="F13" s="37" t="s">
        <v>157</v>
      </c>
      <c r="G13" s="37"/>
      <c r="H13" s="37"/>
      <c r="I13" s="37"/>
      <c r="J13" s="37"/>
      <c r="K13" s="64" t="s">
        <v>119</v>
      </c>
      <c r="L13" s="65">
        <v>30</v>
      </c>
    </row>
    <row r="14" spans="2:19" ht="14.25" customHeight="1" x14ac:dyDescent="0.15">
      <c r="B14" s="30">
        <f>B13+1</f>
        <v>4</v>
      </c>
      <c r="C14" s="32" t="s">
        <v>61</v>
      </c>
      <c r="D14" s="32" t="s">
        <v>15</v>
      </c>
      <c r="E14" s="37"/>
      <c r="F14" s="37" t="s">
        <v>171</v>
      </c>
      <c r="G14" s="37"/>
      <c r="H14" s="37"/>
      <c r="I14" s="37"/>
      <c r="J14" s="37"/>
      <c r="K14" s="64">
        <v>5</v>
      </c>
      <c r="L14" s="65">
        <v>5</v>
      </c>
    </row>
    <row r="15" spans="2:19" ht="14.25" customHeight="1" x14ac:dyDescent="0.15">
      <c r="B15" s="30">
        <f>B14+1</f>
        <v>5</v>
      </c>
      <c r="C15" s="34"/>
      <c r="D15" s="32" t="s">
        <v>16</v>
      </c>
      <c r="E15" s="37"/>
      <c r="F15" s="37" t="s">
        <v>79</v>
      </c>
      <c r="G15" s="37"/>
      <c r="H15" s="37"/>
      <c r="I15" s="37"/>
      <c r="J15" s="37"/>
      <c r="K15" s="64" t="s">
        <v>119</v>
      </c>
      <c r="L15" s="65">
        <v>15</v>
      </c>
    </row>
    <row r="16" spans="2:19" ht="14.25" customHeight="1" x14ac:dyDescent="0.15">
      <c r="B16" s="30">
        <f>B15+1</f>
        <v>6</v>
      </c>
      <c r="C16" s="34"/>
      <c r="D16" s="34"/>
      <c r="E16" s="37"/>
      <c r="F16" s="37" t="s">
        <v>154</v>
      </c>
      <c r="G16" s="37"/>
      <c r="H16" s="37"/>
      <c r="I16" s="37"/>
      <c r="J16" s="37"/>
      <c r="K16" s="64"/>
      <c r="L16" s="65" t="s">
        <v>119</v>
      </c>
    </row>
    <row r="17" spans="2:12" ht="14.25" customHeight="1" x14ac:dyDescent="0.15">
      <c r="B17" s="30">
        <f>B16+1</f>
        <v>7</v>
      </c>
      <c r="C17" s="34"/>
      <c r="D17" s="34"/>
      <c r="E17" s="37"/>
      <c r="F17" s="37" t="s">
        <v>299</v>
      </c>
      <c r="G17" s="37"/>
      <c r="H17" s="37"/>
      <c r="I17" s="37"/>
      <c r="J17" s="37"/>
      <c r="K17" s="64" t="s">
        <v>119</v>
      </c>
      <c r="L17" s="65" t="s">
        <v>119</v>
      </c>
    </row>
    <row r="18" spans="2:12" ht="14.25" customHeight="1" x14ac:dyDescent="0.15">
      <c r="B18" s="30">
        <f>B17+1</f>
        <v>8</v>
      </c>
      <c r="C18" s="34"/>
      <c r="D18" s="34"/>
      <c r="E18" s="37"/>
      <c r="F18" s="37" t="s">
        <v>298</v>
      </c>
      <c r="G18" s="37"/>
      <c r="H18" s="37"/>
      <c r="I18" s="37"/>
      <c r="J18" s="37"/>
      <c r="K18" s="64" t="s">
        <v>119</v>
      </c>
      <c r="L18" s="65"/>
    </row>
    <row r="19" spans="2:12" ht="14.25" customHeight="1" x14ac:dyDescent="0.15">
      <c r="B19" s="30">
        <f>B18+1</f>
        <v>9</v>
      </c>
      <c r="C19" s="34"/>
      <c r="D19" s="34"/>
      <c r="E19" s="37"/>
      <c r="F19" s="37" t="s">
        <v>153</v>
      </c>
      <c r="G19" s="37"/>
      <c r="H19" s="37"/>
      <c r="I19" s="37"/>
      <c r="J19" s="37"/>
      <c r="K19" s="64"/>
      <c r="L19" s="65">
        <v>5</v>
      </c>
    </row>
    <row r="20" spans="2:12" ht="14.25" customHeight="1" x14ac:dyDescent="0.15">
      <c r="B20" s="30">
        <f>B19+1</f>
        <v>10</v>
      </c>
      <c r="C20" s="34"/>
      <c r="D20" s="34"/>
      <c r="E20" s="37"/>
      <c r="F20" s="37" t="s">
        <v>292</v>
      </c>
      <c r="G20" s="37"/>
      <c r="H20" s="37"/>
      <c r="I20" s="37"/>
      <c r="J20" s="37"/>
      <c r="K20" s="64"/>
      <c r="L20" s="65" t="s">
        <v>119</v>
      </c>
    </row>
    <row r="21" spans="2:12" ht="14.25" customHeight="1" x14ac:dyDescent="0.15">
      <c r="B21" s="30">
        <f>B20+1</f>
        <v>11</v>
      </c>
      <c r="C21" s="34"/>
      <c r="D21" s="34"/>
      <c r="E21" s="37"/>
      <c r="F21" s="37" t="s">
        <v>133</v>
      </c>
      <c r="G21" s="37"/>
      <c r="H21" s="37"/>
      <c r="I21" s="37"/>
      <c r="J21" s="37"/>
      <c r="K21" s="64" t="s">
        <v>119</v>
      </c>
      <c r="L21" s="65"/>
    </row>
    <row r="22" spans="2:12" ht="14.25" customHeight="1" x14ac:dyDescent="0.15">
      <c r="B22" s="30">
        <f>B21+1</f>
        <v>12</v>
      </c>
      <c r="C22" s="34"/>
      <c r="D22" s="34"/>
      <c r="E22" s="37"/>
      <c r="F22" s="37" t="s">
        <v>152</v>
      </c>
      <c r="G22" s="37"/>
      <c r="H22" s="37"/>
      <c r="I22" s="37"/>
      <c r="J22" s="37"/>
      <c r="K22" s="64"/>
      <c r="L22" s="65" t="s">
        <v>119</v>
      </c>
    </row>
    <row r="23" spans="2:12" ht="14.25" customHeight="1" x14ac:dyDescent="0.15">
      <c r="B23" s="30">
        <f>B22+1</f>
        <v>13</v>
      </c>
      <c r="C23" s="34"/>
      <c r="D23" s="34"/>
      <c r="E23" s="37"/>
      <c r="F23" s="37" t="s">
        <v>17</v>
      </c>
      <c r="G23" s="37"/>
      <c r="H23" s="37"/>
      <c r="I23" s="37"/>
      <c r="J23" s="37"/>
      <c r="K23" s="64">
        <v>140</v>
      </c>
      <c r="L23" s="65">
        <v>90</v>
      </c>
    </row>
    <row r="24" spans="2:12" ht="14.25" customHeight="1" x14ac:dyDescent="0.15">
      <c r="B24" s="30">
        <f>B23+1</f>
        <v>14</v>
      </c>
      <c r="C24" s="34"/>
      <c r="D24" s="34"/>
      <c r="E24" s="37"/>
      <c r="F24" s="37" t="s">
        <v>80</v>
      </c>
      <c r="G24" s="37"/>
      <c r="H24" s="37"/>
      <c r="I24" s="37"/>
      <c r="J24" s="37"/>
      <c r="K24" s="64" t="s">
        <v>119</v>
      </c>
      <c r="L24" s="65">
        <v>180</v>
      </c>
    </row>
    <row r="25" spans="2:12" ht="14.25" customHeight="1" x14ac:dyDescent="0.15">
      <c r="B25" s="30">
        <f>B24+1</f>
        <v>15</v>
      </c>
      <c r="C25" s="34"/>
      <c r="D25" s="34"/>
      <c r="E25" s="37"/>
      <c r="F25" s="37" t="s">
        <v>86</v>
      </c>
      <c r="G25" s="37"/>
      <c r="H25" s="37"/>
      <c r="I25" s="37"/>
      <c r="J25" s="37"/>
      <c r="K25" s="64">
        <v>10</v>
      </c>
      <c r="L25" s="65">
        <v>20</v>
      </c>
    </row>
    <row r="26" spans="2:12" ht="14.25" customHeight="1" x14ac:dyDescent="0.15">
      <c r="B26" s="30">
        <f>B25+1</f>
        <v>16</v>
      </c>
      <c r="C26" s="34"/>
      <c r="D26" s="34"/>
      <c r="E26" s="37"/>
      <c r="F26" s="37" t="s">
        <v>62</v>
      </c>
      <c r="G26" s="37"/>
      <c r="H26" s="37"/>
      <c r="I26" s="37"/>
      <c r="J26" s="37"/>
      <c r="K26" s="64">
        <v>2900</v>
      </c>
      <c r="L26" s="65">
        <v>5750</v>
      </c>
    </row>
    <row r="27" spans="2:12" ht="14.25" customHeight="1" x14ac:dyDescent="0.15">
      <c r="B27" s="30">
        <f>B26+1</f>
        <v>17</v>
      </c>
      <c r="C27" s="34"/>
      <c r="D27" s="34"/>
      <c r="E27" s="37"/>
      <c r="F27" s="37" t="s">
        <v>151</v>
      </c>
      <c r="G27" s="37"/>
      <c r="H27" s="37"/>
      <c r="I27" s="37"/>
      <c r="J27" s="37"/>
      <c r="K27" s="64" t="s">
        <v>119</v>
      </c>
      <c r="L27" s="65"/>
    </row>
    <row r="28" spans="2:12" ht="14.25" customHeight="1" x14ac:dyDescent="0.15">
      <c r="B28" s="30">
        <f>B27+1</f>
        <v>18</v>
      </c>
      <c r="C28" s="34"/>
      <c r="D28" s="34"/>
      <c r="E28" s="37"/>
      <c r="F28" s="37" t="s">
        <v>90</v>
      </c>
      <c r="G28" s="37"/>
      <c r="H28" s="37"/>
      <c r="I28" s="37"/>
      <c r="J28" s="37"/>
      <c r="K28" s="64">
        <v>75</v>
      </c>
      <c r="L28" s="65">
        <v>270</v>
      </c>
    </row>
    <row r="29" spans="2:12" ht="14.25" customHeight="1" x14ac:dyDescent="0.15">
      <c r="B29" s="30">
        <f>B28+1</f>
        <v>19</v>
      </c>
      <c r="C29" s="34"/>
      <c r="D29" s="34"/>
      <c r="E29" s="37"/>
      <c r="F29" s="37" t="s">
        <v>108</v>
      </c>
      <c r="G29" s="37"/>
      <c r="H29" s="37"/>
      <c r="I29" s="37"/>
      <c r="J29" s="37"/>
      <c r="K29" s="64" t="s">
        <v>119</v>
      </c>
      <c r="L29" s="65"/>
    </row>
    <row r="30" spans="2:12" ht="14.25" customHeight="1" x14ac:dyDescent="0.15">
      <c r="B30" s="30">
        <f>B29+1</f>
        <v>20</v>
      </c>
      <c r="C30" s="34"/>
      <c r="D30" s="34"/>
      <c r="E30" s="37"/>
      <c r="F30" s="37" t="s">
        <v>18</v>
      </c>
      <c r="G30" s="37"/>
      <c r="H30" s="37"/>
      <c r="I30" s="37"/>
      <c r="J30" s="37"/>
      <c r="K30" s="64">
        <v>700</v>
      </c>
      <c r="L30" s="65">
        <v>1250</v>
      </c>
    </row>
    <row r="31" spans="2:12" ht="14.25" customHeight="1" x14ac:dyDescent="0.15">
      <c r="B31" s="30">
        <f>B30+1</f>
        <v>21</v>
      </c>
      <c r="C31" s="34"/>
      <c r="D31" s="34"/>
      <c r="E31" s="37"/>
      <c r="F31" s="37" t="s">
        <v>19</v>
      </c>
      <c r="G31" s="37"/>
      <c r="H31" s="37"/>
      <c r="I31" s="37"/>
      <c r="J31" s="37"/>
      <c r="K31" s="64">
        <v>9100</v>
      </c>
      <c r="L31" s="65">
        <v>26550</v>
      </c>
    </row>
    <row r="32" spans="2:12" ht="14.25" customHeight="1" x14ac:dyDescent="0.15">
      <c r="B32" s="30">
        <f>B31+1</f>
        <v>22</v>
      </c>
      <c r="C32" s="32" t="s">
        <v>134</v>
      </c>
      <c r="D32" s="32" t="s">
        <v>63</v>
      </c>
      <c r="E32" s="37"/>
      <c r="F32" s="37" t="s">
        <v>193</v>
      </c>
      <c r="G32" s="37"/>
      <c r="H32" s="37"/>
      <c r="I32" s="37"/>
      <c r="J32" s="37"/>
      <c r="K32" s="64" t="s">
        <v>119</v>
      </c>
      <c r="L32" s="65">
        <v>10</v>
      </c>
    </row>
    <row r="33" spans="2:12" ht="14.25" customHeight="1" x14ac:dyDescent="0.15">
      <c r="B33" s="30">
        <f>B32+1</f>
        <v>23</v>
      </c>
      <c r="C33" s="32" t="s">
        <v>64</v>
      </c>
      <c r="D33" s="32" t="s">
        <v>24</v>
      </c>
      <c r="E33" s="37"/>
      <c r="F33" s="37" t="s">
        <v>126</v>
      </c>
      <c r="G33" s="37"/>
      <c r="H33" s="37"/>
      <c r="I33" s="37"/>
      <c r="J33" s="37"/>
      <c r="K33" s="64" t="s">
        <v>119</v>
      </c>
      <c r="L33" s="65">
        <v>60</v>
      </c>
    </row>
    <row r="34" spans="2:12" ht="14.25" customHeight="1" x14ac:dyDescent="0.15">
      <c r="B34" s="30">
        <f>B33+1</f>
        <v>24</v>
      </c>
      <c r="C34" s="34"/>
      <c r="D34" s="34"/>
      <c r="E34" s="37"/>
      <c r="F34" s="37" t="s">
        <v>111</v>
      </c>
      <c r="G34" s="37"/>
      <c r="H34" s="37"/>
      <c r="I34" s="37"/>
      <c r="J34" s="37"/>
      <c r="K34" s="64">
        <v>5</v>
      </c>
      <c r="L34" s="65">
        <v>30</v>
      </c>
    </row>
    <row r="35" spans="2:12" ht="14.25" customHeight="1" x14ac:dyDescent="0.15">
      <c r="B35" s="30">
        <f>B34+1</f>
        <v>25</v>
      </c>
      <c r="C35" s="34"/>
      <c r="D35" s="34"/>
      <c r="E35" s="37"/>
      <c r="F35" s="37" t="s">
        <v>294</v>
      </c>
      <c r="G35" s="37"/>
      <c r="H35" s="37"/>
      <c r="I35" s="37"/>
      <c r="J35" s="37"/>
      <c r="K35" s="64" t="s">
        <v>119</v>
      </c>
      <c r="L35" s="65" t="s">
        <v>119</v>
      </c>
    </row>
    <row r="36" spans="2:12" ht="14.25" customHeight="1" x14ac:dyDescent="0.15">
      <c r="B36" s="30">
        <f>B35+1</f>
        <v>26</v>
      </c>
      <c r="C36" s="34"/>
      <c r="D36" s="34"/>
      <c r="E36" s="37"/>
      <c r="F36" s="37" t="s">
        <v>106</v>
      </c>
      <c r="G36" s="37"/>
      <c r="H36" s="37"/>
      <c r="I36" s="37"/>
      <c r="J36" s="37"/>
      <c r="K36" s="64" t="s">
        <v>119</v>
      </c>
      <c r="L36" s="65">
        <v>60</v>
      </c>
    </row>
    <row r="37" spans="2:12" ht="14.25" customHeight="1" x14ac:dyDescent="0.15">
      <c r="B37" s="30">
        <f>B36+1</f>
        <v>27</v>
      </c>
      <c r="C37" s="34"/>
      <c r="D37" s="34"/>
      <c r="E37" s="37"/>
      <c r="F37" s="37" t="s">
        <v>87</v>
      </c>
      <c r="G37" s="37"/>
      <c r="H37" s="37"/>
      <c r="I37" s="37"/>
      <c r="J37" s="37"/>
      <c r="K37" s="64">
        <v>10</v>
      </c>
      <c r="L37" s="65">
        <v>30</v>
      </c>
    </row>
    <row r="38" spans="2:12" ht="14.25" customHeight="1" x14ac:dyDescent="0.15">
      <c r="B38" s="30">
        <f>B37+1</f>
        <v>28</v>
      </c>
      <c r="C38" s="34"/>
      <c r="D38" s="34"/>
      <c r="E38" s="37"/>
      <c r="F38" s="37" t="s">
        <v>25</v>
      </c>
      <c r="G38" s="37"/>
      <c r="H38" s="37"/>
      <c r="I38" s="37"/>
      <c r="J38" s="37"/>
      <c r="K38" s="64">
        <v>20</v>
      </c>
      <c r="L38" s="65">
        <v>45</v>
      </c>
    </row>
    <row r="39" spans="2:12" ht="14.25" customHeight="1" x14ac:dyDescent="0.15">
      <c r="B39" s="30">
        <f>B38+1</f>
        <v>29</v>
      </c>
      <c r="C39" s="34"/>
      <c r="D39" s="34"/>
      <c r="E39" s="37"/>
      <c r="F39" s="37" t="s">
        <v>297</v>
      </c>
      <c r="G39" s="37"/>
      <c r="H39" s="37"/>
      <c r="I39" s="37"/>
      <c r="J39" s="37"/>
      <c r="K39" s="64" t="s">
        <v>119</v>
      </c>
      <c r="L39" s="65"/>
    </row>
    <row r="40" spans="2:12" ht="14.25" customHeight="1" x14ac:dyDescent="0.15">
      <c r="B40" s="30">
        <f>B39+1</f>
        <v>30</v>
      </c>
      <c r="C40" s="34"/>
      <c r="D40" s="34"/>
      <c r="E40" s="37"/>
      <c r="F40" s="37" t="s">
        <v>137</v>
      </c>
      <c r="G40" s="37"/>
      <c r="H40" s="37"/>
      <c r="I40" s="37"/>
      <c r="J40" s="37"/>
      <c r="K40" s="64">
        <v>5</v>
      </c>
      <c r="L40" s="65"/>
    </row>
    <row r="41" spans="2:12" ht="14.25" customHeight="1" x14ac:dyDescent="0.15">
      <c r="B41" s="30">
        <f>B40+1</f>
        <v>31</v>
      </c>
      <c r="C41" s="34"/>
      <c r="D41" s="34"/>
      <c r="E41" s="37"/>
      <c r="F41" s="37" t="s">
        <v>27</v>
      </c>
      <c r="G41" s="37"/>
      <c r="H41" s="37"/>
      <c r="I41" s="37"/>
      <c r="J41" s="37"/>
      <c r="K41" s="64">
        <v>55</v>
      </c>
      <c r="L41" s="65">
        <v>60</v>
      </c>
    </row>
    <row r="42" spans="2:12" ht="14.25" customHeight="1" x14ac:dyDescent="0.15">
      <c r="B42" s="30">
        <f>B41+1</f>
        <v>32</v>
      </c>
      <c r="C42" s="32" t="s">
        <v>31</v>
      </c>
      <c r="D42" s="32" t="s">
        <v>32</v>
      </c>
      <c r="E42" s="37"/>
      <c r="F42" s="37" t="s">
        <v>33</v>
      </c>
      <c r="G42" s="37"/>
      <c r="H42" s="37"/>
      <c r="I42" s="37"/>
      <c r="J42" s="37"/>
      <c r="K42" s="64"/>
      <c r="L42" s="65">
        <v>35</v>
      </c>
    </row>
    <row r="43" spans="2:12" ht="14.25" customHeight="1" x14ac:dyDescent="0.15">
      <c r="B43" s="30">
        <f>B42+1</f>
        <v>33</v>
      </c>
      <c r="C43" s="35"/>
      <c r="D43" s="39" t="s">
        <v>34</v>
      </c>
      <c r="E43" s="37"/>
      <c r="F43" s="37" t="s">
        <v>35</v>
      </c>
      <c r="G43" s="37"/>
      <c r="H43" s="37"/>
      <c r="I43" s="37"/>
      <c r="J43" s="37"/>
      <c r="K43" s="64" t="s">
        <v>119</v>
      </c>
      <c r="L43" s="65">
        <v>25</v>
      </c>
    </row>
    <row r="44" spans="2:12" ht="14.25" customHeight="1" x14ac:dyDescent="0.15">
      <c r="B44" s="30">
        <f>B43+1</f>
        <v>34</v>
      </c>
      <c r="C44" s="118" t="s">
        <v>36</v>
      </c>
      <c r="D44" s="119"/>
      <c r="E44" s="37"/>
      <c r="F44" s="37" t="s">
        <v>37</v>
      </c>
      <c r="G44" s="37"/>
      <c r="H44" s="37"/>
      <c r="I44" s="37"/>
      <c r="J44" s="37"/>
      <c r="K44" s="64">
        <v>125</v>
      </c>
      <c r="L44" s="65">
        <v>75</v>
      </c>
    </row>
    <row r="45" spans="2:12" ht="14.25" customHeight="1" x14ac:dyDescent="0.15">
      <c r="B45" s="30">
        <f>B44+1</f>
        <v>35</v>
      </c>
      <c r="C45" s="33"/>
      <c r="D45" s="36"/>
      <c r="E45" s="37"/>
      <c r="F45" s="37" t="s">
        <v>38</v>
      </c>
      <c r="G45" s="37"/>
      <c r="H45" s="37"/>
      <c r="I45" s="37"/>
      <c r="J45" s="37"/>
      <c r="K45" s="64">
        <v>150</v>
      </c>
      <c r="L45" s="65">
        <v>150</v>
      </c>
    </row>
    <row r="46" spans="2:12" ht="14.25" customHeight="1" thickBot="1" x14ac:dyDescent="0.2">
      <c r="B46" s="30">
        <f>B45+1</f>
        <v>36</v>
      </c>
      <c r="C46" s="33"/>
      <c r="D46" s="36"/>
      <c r="E46" s="37"/>
      <c r="F46" s="37" t="s">
        <v>71</v>
      </c>
      <c r="G46" s="37"/>
      <c r="H46" s="37"/>
      <c r="I46" s="37"/>
      <c r="J46" s="37"/>
      <c r="K46" s="64">
        <v>100</v>
      </c>
      <c r="L46" s="66">
        <v>325</v>
      </c>
    </row>
    <row r="47" spans="2:12" ht="19.899999999999999" customHeight="1" thickTop="1" x14ac:dyDescent="0.15">
      <c r="B47" s="120" t="s">
        <v>76</v>
      </c>
      <c r="C47" s="121"/>
      <c r="D47" s="121"/>
      <c r="E47" s="121"/>
      <c r="F47" s="121"/>
      <c r="G47" s="121"/>
      <c r="H47" s="121"/>
      <c r="I47" s="121"/>
      <c r="J47" s="29"/>
      <c r="K47" s="72">
        <f>SUM(K48:K56)</f>
        <v>13580</v>
      </c>
      <c r="L47" s="88">
        <f>SUM(L48:L56)</f>
        <v>36890</v>
      </c>
    </row>
    <row r="48" spans="2:12" ht="13.9" customHeight="1" x14ac:dyDescent="0.15">
      <c r="B48" s="108" t="s">
        <v>40</v>
      </c>
      <c r="C48" s="109"/>
      <c r="D48" s="122"/>
      <c r="E48" s="41"/>
      <c r="F48" s="15"/>
      <c r="G48" s="116" t="s">
        <v>12</v>
      </c>
      <c r="H48" s="116"/>
      <c r="I48" s="15"/>
      <c r="J48" s="16"/>
      <c r="K48" s="38">
        <f>SUM(R$11:R$11)</f>
        <v>20</v>
      </c>
      <c r="L48" s="89">
        <f>SUM(S$11:S$11)</f>
        <v>20</v>
      </c>
    </row>
    <row r="49" spans="2:12" ht="13.9" customHeight="1" x14ac:dyDescent="0.15">
      <c r="B49" s="17"/>
      <c r="C49" s="18"/>
      <c r="D49" s="19"/>
      <c r="E49" s="20"/>
      <c r="F49" s="37"/>
      <c r="G49" s="116" t="s">
        <v>65</v>
      </c>
      <c r="H49" s="116"/>
      <c r="I49" s="105"/>
      <c r="J49" s="42"/>
      <c r="K49" s="38">
        <f>SUM(K$12)</f>
        <v>160</v>
      </c>
      <c r="L49" s="89">
        <f>SUM(L$12)</f>
        <v>1800</v>
      </c>
    </row>
    <row r="50" spans="2:12" ht="13.9" customHeight="1" x14ac:dyDescent="0.15">
      <c r="B50" s="17"/>
      <c r="C50" s="18"/>
      <c r="D50" s="19"/>
      <c r="E50" s="20"/>
      <c r="F50" s="37"/>
      <c r="G50" s="116" t="s">
        <v>23</v>
      </c>
      <c r="H50" s="116"/>
      <c r="I50" s="15"/>
      <c r="J50" s="16"/>
      <c r="K50" s="38">
        <f>SUM(K$13:K$13)</f>
        <v>0</v>
      </c>
      <c r="L50" s="89">
        <f>SUM(L$13:L$13)</f>
        <v>30</v>
      </c>
    </row>
    <row r="51" spans="2:12" ht="13.9" customHeight="1" x14ac:dyDescent="0.15">
      <c r="B51" s="17"/>
      <c r="C51" s="18"/>
      <c r="D51" s="19"/>
      <c r="E51" s="20"/>
      <c r="F51" s="37"/>
      <c r="G51" s="116" t="s">
        <v>15</v>
      </c>
      <c r="H51" s="116"/>
      <c r="I51" s="15"/>
      <c r="J51" s="16"/>
      <c r="K51" s="38">
        <f>SUM(K$14:K$14)</f>
        <v>5</v>
      </c>
      <c r="L51" s="89">
        <f>SUM(L$14:L$14)</f>
        <v>5</v>
      </c>
    </row>
    <row r="52" spans="2:12" ht="13.9" customHeight="1" x14ac:dyDescent="0.15">
      <c r="B52" s="17"/>
      <c r="C52" s="18"/>
      <c r="D52" s="19"/>
      <c r="E52" s="20"/>
      <c r="F52" s="37"/>
      <c r="G52" s="116" t="s">
        <v>16</v>
      </c>
      <c r="H52" s="116"/>
      <c r="I52" s="15"/>
      <c r="J52" s="16"/>
      <c r="K52" s="38">
        <f>SUM(K$15:K$31)</f>
        <v>12925</v>
      </c>
      <c r="L52" s="89">
        <f>SUM(L$15:L$31)</f>
        <v>34130</v>
      </c>
    </row>
    <row r="53" spans="2:12" ht="13.9" customHeight="1" x14ac:dyDescent="0.15">
      <c r="B53" s="17"/>
      <c r="C53" s="18"/>
      <c r="D53" s="19"/>
      <c r="E53" s="20"/>
      <c r="F53" s="37"/>
      <c r="G53" s="116" t="s">
        <v>63</v>
      </c>
      <c r="H53" s="116"/>
      <c r="I53" s="15"/>
      <c r="J53" s="16"/>
      <c r="K53" s="38">
        <f>SUM(K$32:K$32)</f>
        <v>0</v>
      </c>
      <c r="L53" s="89">
        <f>SUM(L$32:L$32)</f>
        <v>10</v>
      </c>
    </row>
    <row r="54" spans="2:12" ht="13.9" customHeight="1" x14ac:dyDescent="0.15">
      <c r="B54" s="17"/>
      <c r="C54" s="18"/>
      <c r="D54" s="19"/>
      <c r="E54" s="20"/>
      <c r="F54" s="37"/>
      <c r="G54" s="116" t="s">
        <v>24</v>
      </c>
      <c r="H54" s="116"/>
      <c r="I54" s="15"/>
      <c r="J54" s="16"/>
      <c r="K54" s="38">
        <f>SUM(K$33:K$41)</f>
        <v>95</v>
      </c>
      <c r="L54" s="89">
        <f>SUM(L$33:L$41)</f>
        <v>285</v>
      </c>
    </row>
    <row r="55" spans="2:12" ht="13.9" customHeight="1" x14ac:dyDescent="0.15">
      <c r="B55" s="17"/>
      <c r="C55" s="18"/>
      <c r="D55" s="19"/>
      <c r="E55" s="20"/>
      <c r="F55" s="37"/>
      <c r="G55" s="116" t="s">
        <v>70</v>
      </c>
      <c r="H55" s="116"/>
      <c r="I55" s="15"/>
      <c r="J55" s="16"/>
      <c r="K55" s="38">
        <f>SUM(K$44:K$45)</f>
        <v>275</v>
      </c>
      <c r="L55" s="89">
        <f>SUM(L$44:L$45)</f>
        <v>225</v>
      </c>
    </row>
    <row r="56" spans="2:12" ht="13.9" customHeight="1" thickBot="1" x14ac:dyDescent="0.2">
      <c r="B56" s="21"/>
      <c r="C56" s="22"/>
      <c r="D56" s="23"/>
      <c r="E56" s="43"/>
      <c r="F56" s="10"/>
      <c r="G56" s="110" t="s">
        <v>39</v>
      </c>
      <c r="H56" s="110"/>
      <c r="I56" s="44"/>
      <c r="J56" s="45"/>
      <c r="K56" s="40">
        <f>SUM(K$42:K$43,K$46)</f>
        <v>100</v>
      </c>
      <c r="L56" s="90">
        <f>SUM(L$42:L$43,L$46)</f>
        <v>385</v>
      </c>
    </row>
    <row r="57" spans="2:12" ht="18" customHeight="1" thickTop="1" x14ac:dyDescent="0.15">
      <c r="B57" s="111" t="s">
        <v>41</v>
      </c>
      <c r="C57" s="112"/>
      <c r="D57" s="113"/>
      <c r="E57" s="51"/>
      <c r="F57" s="106"/>
      <c r="G57" s="114" t="s">
        <v>42</v>
      </c>
      <c r="H57" s="114"/>
      <c r="I57" s="106"/>
      <c r="J57" s="107"/>
      <c r="K57" s="73" t="s">
        <v>43</v>
      </c>
      <c r="L57" s="78"/>
    </row>
    <row r="58" spans="2:12" ht="18" customHeight="1" x14ac:dyDescent="0.15">
      <c r="B58" s="48"/>
      <c r="C58" s="49"/>
      <c r="D58" s="49"/>
      <c r="E58" s="46"/>
      <c r="F58" s="47"/>
      <c r="G58" s="31"/>
      <c r="H58" s="31"/>
      <c r="I58" s="47"/>
      <c r="J58" s="50"/>
      <c r="K58" s="74" t="s">
        <v>44</v>
      </c>
      <c r="L58" s="79"/>
    </row>
    <row r="59" spans="2:12" ht="18" customHeight="1" x14ac:dyDescent="0.15">
      <c r="B59" s="17"/>
      <c r="C59" s="18"/>
      <c r="D59" s="18"/>
      <c r="E59" s="52"/>
      <c r="F59" s="7"/>
      <c r="G59" s="115" t="s">
        <v>45</v>
      </c>
      <c r="H59" s="115"/>
      <c r="I59" s="103"/>
      <c r="J59" s="104"/>
      <c r="K59" s="75" t="s">
        <v>46</v>
      </c>
      <c r="L59" s="80"/>
    </row>
    <row r="60" spans="2:12" ht="18" customHeight="1" x14ac:dyDescent="0.15">
      <c r="B60" s="17"/>
      <c r="C60" s="18"/>
      <c r="D60" s="18"/>
      <c r="E60" s="53"/>
      <c r="F60" s="18"/>
      <c r="G60" s="54"/>
      <c r="H60" s="54"/>
      <c r="I60" s="49"/>
      <c r="J60" s="55"/>
      <c r="K60" s="76" t="s">
        <v>68</v>
      </c>
      <c r="L60" s="81"/>
    </row>
    <row r="61" spans="2:12" ht="18" customHeight="1" x14ac:dyDescent="0.15">
      <c r="B61" s="17"/>
      <c r="C61" s="18"/>
      <c r="D61" s="18"/>
      <c r="E61" s="53"/>
      <c r="F61" s="18"/>
      <c r="G61" s="54"/>
      <c r="H61" s="54"/>
      <c r="I61" s="49"/>
      <c r="J61" s="55"/>
      <c r="K61" s="76" t="s">
        <v>69</v>
      </c>
      <c r="L61" s="81"/>
    </row>
    <row r="62" spans="2:12" ht="18" customHeight="1" x14ac:dyDescent="0.15">
      <c r="B62" s="17"/>
      <c r="C62" s="18"/>
      <c r="D62" s="18"/>
      <c r="E62" s="52"/>
      <c r="F62" s="7"/>
      <c r="G62" s="115" t="s">
        <v>47</v>
      </c>
      <c r="H62" s="115"/>
      <c r="I62" s="103"/>
      <c r="J62" s="104"/>
      <c r="K62" s="75" t="s">
        <v>72</v>
      </c>
      <c r="L62" s="80"/>
    </row>
    <row r="63" spans="2:12" ht="18" customHeight="1" x14ac:dyDescent="0.15">
      <c r="B63" s="17"/>
      <c r="C63" s="18"/>
      <c r="D63" s="18"/>
      <c r="E63" s="53"/>
      <c r="F63" s="18"/>
      <c r="G63" s="54"/>
      <c r="H63" s="54"/>
      <c r="I63" s="49"/>
      <c r="J63" s="55"/>
      <c r="K63" s="76" t="s">
        <v>73</v>
      </c>
      <c r="L63" s="81"/>
    </row>
    <row r="64" spans="2:12" ht="18" customHeight="1" x14ac:dyDescent="0.15">
      <c r="B64" s="17"/>
      <c r="C64" s="18"/>
      <c r="D64" s="18"/>
      <c r="E64" s="53"/>
      <c r="F64" s="18"/>
      <c r="G64" s="54"/>
      <c r="H64" s="54"/>
      <c r="I64" s="49"/>
      <c r="J64" s="55"/>
      <c r="K64" s="76" t="s">
        <v>74</v>
      </c>
      <c r="L64" s="81"/>
    </row>
    <row r="65" spans="2:12" ht="18" customHeight="1" x14ac:dyDescent="0.15">
      <c r="B65" s="17"/>
      <c r="C65" s="18"/>
      <c r="D65" s="18"/>
      <c r="E65" s="12"/>
      <c r="F65" s="13"/>
      <c r="G65" s="31"/>
      <c r="H65" s="31"/>
      <c r="I65" s="47"/>
      <c r="J65" s="50"/>
      <c r="K65" s="76" t="s">
        <v>75</v>
      </c>
      <c r="L65" s="79"/>
    </row>
    <row r="66" spans="2:12" ht="18" customHeight="1" x14ac:dyDescent="0.15">
      <c r="B66" s="24"/>
      <c r="C66" s="13"/>
      <c r="D66" s="13"/>
      <c r="E66" s="20"/>
      <c r="F66" s="37"/>
      <c r="G66" s="116" t="s">
        <v>48</v>
      </c>
      <c r="H66" s="116"/>
      <c r="I66" s="15"/>
      <c r="J66" s="16"/>
      <c r="K66" s="67" t="s">
        <v>116</v>
      </c>
      <c r="L66" s="82"/>
    </row>
    <row r="67" spans="2:12" ht="18" customHeight="1" x14ac:dyDescent="0.15">
      <c r="B67" s="108" t="s">
        <v>49</v>
      </c>
      <c r="C67" s="109"/>
      <c r="D67" s="109"/>
      <c r="E67" s="7"/>
      <c r="F67" s="7"/>
      <c r="G67" s="7"/>
      <c r="H67" s="7"/>
      <c r="I67" s="7"/>
      <c r="J67" s="7"/>
      <c r="K67" s="7"/>
      <c r="L67" s="91"/>
    </row>
    <row r="68" spans="2:12" ht="14.1" customHeight="1" x14ac:dyDescent="0.15">
      <c r="B68" s="56"/>
      <c r="C68" s="57" t="s">
        <v>50</v>
      </c>
      <c r="D68" s="58"/>
      <c r="E68" s="57"/>
      <c r="F68" s="57"/>
      <c r="G68" s="57"/>
      <c r="H68" s="57"/>
      <c r="I68" s="57"/>
      <c r="J68" s="57"/>
      <c r="K68" s="57"/>
      <c r="L68" s="83"/>
    </row>
    <row r="69" spans="2:12" ht="14.1" customHeight="1" x14ac:dyDescent="0.15">
      <c r="B69" s="56"/>
      <c r="C69" s="57" t="s">
        <v>51</v>
      </c>
      <c r="D69" s="58"/>
      <c r="E69" s="57"/>
      <c r="F69" s="57"/>
      <c r="G69" s="57"/>
      <c r="H69" s="57"/>
      <c r="I69" s="57"/>
      <c r="J69" s="57"/>
      <c r="K69" s="57"/>
      <c r="L69" s="83"/>
    </row>
    <row r="70" spans="2:12" ht="14.1" customHeight="1" x14ac:dyDescent="0.15">
      <c r="B70" s="56"/>
      <c r="C70" s="57" t="s">
        <v>52</v>
      </c>
      <c r="D70" s="58"/>
      <c r="E70" s="57"/>
      <c r="F70" s="57"/>
      <c r="G70" s="57"/>
      <c r="H70" s="57"/>
      <c r="I70" s="57"/>
      <c r="J70" s="57"/>
      <c r="K70" s="57"/>
      <c r="L70" s="83"/>
    </row>
    <row r="71" spans="2:12" ht="14.1" customHeight="1" x14ac:dyDescent="0.15">
      <c r="B71" s="56"/>
      <c r="C71" s="57" t="s">
        <v>96</v>
      </c>
      <c r="D71" s="58"/>
      <c r="E71" s="57"/>
      <c r="F71" s="57"/>
      <c r="G71" s="57"/>
      <c r="H71" s="57"/>
      <c r="I71" s="57"/>
      <c r="J71" s="57"/>
      <c r="K71" s="57"/>
      <c r="L71" s="83"/>
    </row>
    <row r="72" spans="2:12" ht="14.1" customHeight="1" x14ac:dyDescent="0.15">
      <c r="B72" s="56"/>
      <c r="C72" s="57" t="s">
        <v>94</v>
      </c>
      <c r="D72" s="58"/>
      <c r="E72" s="57"/>
      <c r="F72" s="57"/>
      <c r="G72" s="57"/>
      <c r="H72" s="57"/>
      <c r="I72" s="57"/>
      <c r="J72" s="57"/>
      <c r="K72" s="57"/>
      <c r="L72" s="83"/>
    </row>
    <row r="73" spans="2:12" ht="14.1" customHeight="1" x14ac:dyDescent="0.15">
      <c r="B73" s="59"/>
      <c r="C73" s="57" t="s">
        <v>97</v>
      </c>
      <c r="D73" s="57"/>
      <c r="E73" s="57"/>
      <c r="F73" s="57"/>
      <c r="G73" s="57"/>
      <c r="H73" s="57"/>
      <c r="I73" s="57"/>
      <c r="J73" s="57"/>
      <c r="K73" s="57"/>
      <c r="L73" s="83"/>
    </row>
    <row r="74" spans="2:12" ht="14.1" customHeight="1" x14ac:dyDescent="0.15">
      <c r="B74" s="59"/>
      <c r="C74" s="57" t="s">
        <v>98</v>
      </c>
      <c r="D74" s="57"/>
      <c r="E74" s="57"/>
      <c r="F74" s="57"/>
      <c r="G74" s="57"/>
      <c r="H74" s="57"/>
      <c r="I74" s="57"/>
      <c r="J74" s="57"/>
      <c r="K74" s="57"/>
      <c r="L74" s="83"/>
    </row>
    <row r="75" spans="2:12" ht="14.1" customHeight="1" x14ac:dyDescent="0.15">
      <c r="B75" s="59"/>
      <c r="C75" s="57" t="s">
        <v>83</v>
      </c>
      <c r="D75" s="57"/>
      <c r="E75" s="57"/>
      <c r="F75" s="57"/>
      <c r="G75" s="57"/>
      <c r="H75" s="57"/>
      <c r="I75" s="57"/>
      <c r="J75" s="57"/>
      <c r="K75" s="57"/>
      <c r="L75" s="83"/>
    </row>
    <row r="76" spans="2:12" ht="14.1" customHeight="1" x14ac:dyDescent="0.15">
      <c r="B76" s="59"/>
      <c r="C76" s="57" t="s">
        <v>84</v>
      </c>
      <c r="D76" s="57"/>
      <c r="E76" s="57"/>
      <c r="F76" s="57"/>
      <c r="G76" s="57"/>
      <c r="H76" s="57"/>
      <c r="I76" s="57"/>
      <c r="J76" s="57"/>
      <c r="K76" s="57"/>
      <c r="L76" s="83"/>
    </row>
    <row r="77" spans="2:12" ht="14.1" customHeight="1" x14ac:dyDescent="0.15">
      <c r="B77" s="59"/>
      <c r="C77" s="57" t="s">
        <v>91</v>
      </c>
      <c r="D77" s="57"/>
      <c r="E77" s="57"/>
      <c r="F77" s="57"/>
      <c r="G77" s="57"/>
      <c r="H77" s="57"/>
      <c r="I77" s="57"/>
      <c r="J77" s="57"/>
      <c r="K77" s="57"/>
      <c r="L77" s="83"/>
    </row>
    <row r="78" spans="2:12" ht="14.1" customHeight="1" x14ac:dyDescent="0.15">
      <c r="B78" s="59"/>
      <c r="C78" s="57" t="s">
        <v>99</v>
      </c>
      <c r="D78" s="57"/>
      <c r="E78" s="57"/>
      <c r="F78" s="57"/>
      <c r="G78" s="57"/>
      <c r="H78" s="57"/>
      <c r="I78" s="57"/>
      <c r="J78" s="57"/>
      <c r="K78" s="57"/>
      <c r="L78" s="83"/>
    </row>
    <row r="79" spans="2:12" ht="14.1" customHeight="1" x14ac:dyDescent="0.15">
      <c r="B79" s="59"/>
      <c r="C79" s="57" t="s">
        <v>100</v>
      </c>
      <c r="D79" s="57"/>
      <c r="E79" s="57"/>
      <c r="F79" s="57"/>
      <c r="G79" s="57"/>
      <c r="H79" s="57"/>
      <c r="I79" s="57"/>
      <c r="J79" s="57"/>
      <c r="K79" s="57"/>
      <c r="L79" s="83"/>
    </row>
    <row r="80" spans="2:12" ht="14.1" customHeight="1" x14ac:dyDescent="0.15">
      <c r="B80" s="59"/>
      <c r="C80" s="57" t="s">
        <v>101</v>
      </c>
      <c r="D80" s="57"/>
      <c r="E80" s="57"/>
      <c r="F80" s="57"/>
      <c r="G80" s="57"/>
      <c r="H80" s="57"/>
      <c r="I80" s="57"/>
      <c r="J80" s="57"/>
      <c r="K80" s="57"/>
      <c r="L80" s="83"/>
    </row>
    <row r="81" spans="2:14" ht="18" customHeight="1" x14ac:dyDescent="0.15">
      <c r="B81" s="59"/>
      <c r="C81" s="57" t="s">
        <v>85</v>
      </c>
      <c r="D81" s="57"/>
      <c r="E81" s="57"/>
      <c r="F81" s="57"/>
      <c r="G81" s="57"/>
      <c r="H81" s="57"/>
      <c r="I81" s="57"/>
      <c r="J81" s="57"/>
      <c r="K81" s="57"/>
      <c r="L81" s="57"/>
      <c r="M81" s="92"/>
    </row>
    <row r="82" spans="2:14" x14ac:dyDescent="0.15">
      <c r="B82" s="59"/>
      <c r="C82" s="57" t="s">
        <v>92</v>
      </c>
      <c r="D82" s="57"/>
      <c r="E82" s="57"/>
      <c r="F82" s="57"/>
      <c r="G82" s="57"/>
      <c r="H82" s="57"/>
      <c r="I82" s="57"/>
      <c r="J82" s="57"/>
      <c r="K82" s="57"/>
      <c r="L82" s="57"/>
      <c r="M82" s="92"/>
    </row>
    <row r="83" spans="2:14" x14ac:dyDescent="0.15">
      <c r="B83" s="59"/>
      <c r="C83" s="57" t="s">
        <v>93</v>
      </c>
      <c r="D83" s="57"/>
      <c r="E83" s="57"/>
      <c r="F83" s="57"/>
      <c r="G83" s="57"/>
      <c r="H83" s="57"/>
      <c r="I83" s="57"/>
      <c r="J83" s="57"/>
      <c r="K83" s="57"/>
      <c r="L83" s="57"/>
      <c r="M83" s="92"/>
    </row>
    <row r="84" spans="2:14" x14ac:dyDescent="0.15">
      <c r="B84" s="59"/>
      <c r="C84" s="57" t="s">
        <v>102</v>
      </c>
      <c r="D84" s="57"/>
      <c r="E84" s="57"/>
      <c r="F84" s="57"/>
      <c r="G84" s="57"/>
      <c r="H84" s="57"/>
      <c r="I84" s="57"/>
      <c r="J84" s="57"/>
      <c r="K84" s="57"/>
      <c r="L84" s="57"/>
      <c r="M84" s="92"/>
    </row>
    <row r="85" spans="2:14" ht="14.1" customHeight="1" x14ac:dyDescent="0.15">
      <c r="B85" s="59"/>
      <c r="C85" s="57" t="s">
        <v>95</v>
      </c>
      <c r="D85" s="57"/>
      <c r="E85" s="57"/>
      <c r="F85" s="57"/>
      <c r="G85" s="57"/>
      <c r="H85" s="57"/>
      <c r="I85" s="57"/>
      <c r="J85" s="57"/>
      <c r="K85" s="57"/>
      <c r="L85" s="57"/>
      <c r="M85" s="59"/>
      <c r="N85" s="97"/>
    </row>
    <row r="86" spans="2:14" ht="14.1" customHeight="1" x14ac:dyDescent="0.15">
      <c r="B86" s="59"/>
      <c r="C86" s="57" t="s">
        <v>115</v>
      </c>
      <c r="D86" s="57"/>
      <c r="E86" s="57"/>
      <c r="F86" s="57"/>
      <c r="G86" s="57"/>
      <c r="H86" s="57"/>
      <c r="I86" s="57"/>
      <c r="J86" s="57"/>
      <c r="K86" s="57"/>
      <c r="L86" s="57"/>
      <c r="M86" s="59"/>
      <c r="N86" s="57"/>
    </row>
    <row r="87" spans="2:14" x14ac:dyDescent="0.15">
      <c r="B87" s="59"/>
      <c r="C87" s="57" t="s">
        <v>103</v>
      </c>
      <c r="D87" s="57"/>
      <c r="E87" s="57"/>
      <c r="F87" s="57"/>
      <c r="G87" s="57"/>
      <c r="H87" s="57"/>
      <c r="I87" s="57"/>
      <c r="J87" s="57"/>
      <c r="K87" s="57"/>
      <c r="L87" s="57"/>
      <c r="M87" s="92"/>
    </row>
    <row r="88" spans="2:14" x14ac:dyDescent="0.15">
      <c r="B88" s="59"/>
      <c r="C88" s="57" t="s">
        <v>66</v>
      </c>
      <c r="D88" s="57"/>
      <c r="E88" s="57"/>
      <c r="F88" s="57"/>
      <c r="G88" s="57"/>
      <c r="H88" s="57"/>
      <c r="I88" s="57"/>
      <c r="J88" s="57"/>
      <c r="K88" s="57"/>
      <c r="L88" s="57"/>
      <c r="M88" s="92"/>
    </row>
    <row r="89" spans="2:14" x14ac:dyDescent="0.15">
      <c r="B89" s="92"/>
      <c r="C89" s="57" t="s">
        <v>53</v>
      </c>
      <c r="M89" s="92"/>
    </row>
    <row r="90" spans="2:14" x14ac:dyDescent="0.15">
      <c r="B90" s="92"/>
      <c r="C90" s="57" t="s">
        <v>104</v>
      </c>
      <c r="M90" s="92"/>
      <c r="N90" s="93"/>
    </row>
    <row r="91" spans="2:14" x14ac:dyDescent="0.15">
      <c r="B91" s="92"/>
      <c r="C91" s="57" t="s">
        <v>112</v>
      </c>
      <c r="M91" s="92"/>
    </row>
    <row r="92" spans="2:14" ht="14.25" thickBot="1" x14ac:dyDescent="0.2">
      <c r="B92" s="94"/>
      <c r="C92" s="77" t="s">
        <v>105</v>
      </c>
      <c r="D92" s="95"/>
      <c r="E92" s="95"/>
      <c r="F92" s="95"/>
      <c r="G92" s="95"/>
      <c r="H92" s="95"/>
      <c r="I92" s="95"/>
      <c r="J92" s="95"/>
      <c r="K92" s="95"/>
      <c r="L92" s="96"/>
    </row>
  </sheetData>
  <mergeCells count="25">
    <mergeCell ref="G53:H53"/>
    <mergeCell ref="G54:H54"/>
    <mergeCell ref="B67:D67"/>
    <mergeCell ref="G56:H56"/>
    <mergeCell ref="B57:D57"/>
    <mergeCell ref="G57:H57"/>
    <mergeCell ref="G59:H59"/>
    <mergeCell ref="G62:H62"/>
    <mergeCell ref="G66:H66"/>
    <mergeCell ref="G55:H55"/>
    <mergeCell ref="G10:H10"/>
    <mergeCell ref="C44:D44"/>
    <mergeCell ref="B47:I47"/>
    <mergeCell ref="B48:D48"/>
    <mergeCell ref="G48:H48"/>
    <mergeCell ref="G49:H49"/>
    <mergeCell ref="G50:H50"/>
    <mergeCell ref="G51:H51"/>
    <mergeCell ref="G52:H52"/>
    <mergeCell ref="D9:F9"/>
    <mergeCell ref="D4:G4"/>
    <mergeCell ref="D5:G5"/>
    <mergeCell ref="D6:G6"/>
    <mergeCell ref="D7:F7"/>
    <mergeCell ref="D8:F8"/>
  </mergeCells>
  <phoneticPr fontId="23"/>
  <conditionalFormatting sqref="M11:M46">
    <cfRule type="expression" dxfId="6"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E5F4-12CF-4A1C-93BE-7B8230C503E4}">
  <sheetPr>
    <tabColor rgb="FFC00000"/>
  </sheetPr>
  <dimension ref="B1:S104"/>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302</v>
      </c>
      <c r="L5" s="85" t="str">
        <f>K5</f>
        <v>2025.1.9</v>
      </c>
    </row>
    <row r="6" spans="2:19" ht="18" customHeight="1" x14ac:dyDescent="0.15">
      <c r="B6" s="4"/>
      <c r="C6" s="37"/>
      <c r="D6" s="116" t="s">
        <v>2</v>
      </c>
      <c r="E6" s="116"/>
      <c r="F6" s="116"/>
      <c r="G6" s="116"/>
      <c r="H6" s="37"/>
      <c r="I6" s="37"/>
      <c r="J6" s="5"/>
      <c r="K6" s="98">
        <v>0.40763888888888888</v>
      </c>
      <c r="L6" s="99">
        <v>0.43541666666666667</v>
      </c>
    </row>
    <row r="7" spans="2:19" ht="18" customHeight="1" x14ac:dyDescent="0.15">
      <c r="B7" s="4"/>
      <c r="C7" s="37"/>
      <c r="D7" s="116" t="s">
        <v>3</v>
      </c>
      <c r="E7" s="124"/>
      <c r="F7" s="124"/>
      <c r="G7" s="25" t="s">
        <v>4</v>
      </c>
      <c r="H7" s="37"/>
      <c r="I7" s="37"/>
      <c r="J7" s="5"/>
      <c r="K7" s="100">
        <v>1.92</v>
      </c>
      <c r="L7" s="101">
        <v>1.45</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295</v>
      </c>
      <c r="G11" s="37"/>
      <c r="H11" s="37"/>
      <c r="I11" s="37"/>
      <c r="J11" s="37"/>
      <c r="K11" s="62" t="s">
        <v>118</v>
      </c>
      <c r="L11" s="63"/>
      <c r="N11" s="60" t="s">
        <v>14</v>
      </c>
      <c r="O11" t="str">
        <f>K11</f>
        <v>(5)</v>
      </c>
      <c r="P11">
        <f>L11</f>
        <v>0</v>
      </c>
      <c r="Q11" t="e">
        <f>#REF!</f>
        <v>#REF!</v>
      </c>
      <c r="R11">
        <f>IF(K11="＋",0,IF(K11="(＋)",0,ABS(K11)))</f>
        <v>5</v>
      </c>
      <c r="S11">
        <f>IF(L11="＋",0,IF(L11="(＋)",0,ABS(L11)))</f>
        <v>0</v>
      </c>
    </row>
    <row r="12" spans="2:19" ht="14.25" customHeight="1" x14ac:dyDescent="0.15">
      <c r="B12" s="30">
        <f>B11+1</f>
        <v>2</v>
      </c>
      <c r="C12" s="33"/>
      <c r="D12" s="34"/>
      <c r="E12" s="37"/>
      <c r="F12" s="37" t="s">
        <v>124</v>
      </c>
      <c r="G12" s="37"/>
      <c r="H12" s="37"/>
      <c r="I12" s="37"/>
      <c r="J12" s="37"/>
      <c r="K12" s="62"/>
      <c r="L12" s="63" t="s">
        <v>132</v>
      </c>
      <c r="N12" s="60" t="s">
        <v>14</v>
      </c>
      <c r="O12">
        <f>K12</f>
        <v>0</v>
      </c>
      <c r="P12" t="str">
        <f>L12</f>
        <v>(10)</v>
      </c>
      <c r="Q12" t="e">
        <f>#REF!</f>
        <v>#REF!</v>
      </c>
      <c r="R12">
        <f>IF(K12="＋",0,IF(K12="(＋)",0,ABS(K12)))</f>
        <v>0</v>
      </c>
      <c r="S12">
        <f>IF(L12="＋",0,IF(L12="(＋)",0,ABS(L12)))</f>
        <v>10</v>
      </c>
    </row>
    <row r="13" spans="2:19" ht="14.25" customHeight="1" x14ac:dyDescent="0.15">
      <c r="B13" s="30">
        <f>B12+1</f>
        <v>3</v>
      </c>
      <c r="C13" s="33"/>
      <c r="D13" s="34"/>
      <c r="E13" s="37"/>
      <c r="F13" s="37" t="s">
        <v>89</v>
      </c>
      <c r="G13" s="37"/>
      <c r="H13" s="37"/>
      <c r="I13" s="37"/>
      <c r="J13" s="37"/>
      <c r="K13" s="62" t="s">
        <v>118</v>
      </c>
      <c r="L13" s="63" t="s">
        <v>173</v>
      </c>
      <c r="N13" t="s">
        <v>13</v>
      </c>
      <c r="O13">
        <f>IF(K13="",0,VALUE(MID(K13,2,LEN(K13)-2)))</f>
        <v>5</v>
      </c>
      <c r="P13" t="e">
        <f>IF(L13="",0,VALUE(MID(L13,2,LEN(L13)-2)))</f>
        <v>#VALUE!</v>
      </c>
      <c r="Q13" t="e">
        <f>IF(#REF!="",0,VALUE(MID(#REF!,2,LEN(#REF!)-2)))</f>
        <v>#REF!</v>
      </c>
      <c r="R13">
        <f>IF(K13="＋",0,IF(K13="(＋)",0,ABS(K13)))</f>
        <v>5</v>
      </c>
      <c r="S13">
        <f>IF(L13="＋",0,IF(L13="(＋)",0,ABS(L13)))</f>
        <v>0</v>
      </c>
    </row>
    <row r="14" spans="2:19" ht="14.25" customHeight="1" x14ac:dyDescent="0.15">
      <c r="B14" s="30">
        <f>B13+1</f>
        <v>4</v>
      </c>
      <c r="C14" s="33"/>
      <c r="D14" s="34"/>
      <c r="E14" s="37"/>
      <c r="F14" s="37" t="s">
        <v>131</v>
      </c>
      <c r="G14" s="37"/>
      <c r="H14" s="37"/>
      <c r="I14" s="37"/>
      <c r="J14" s="37"/>
      <c r="K14" s="62"/>
      <c r="L14" s="63" t="s">
        <v>199</v>
      </c>
      <c r="N14" t="s">
        <v>13</v>
      </c>
      <c r="O14" t="e">
        <f>IF(#REF!="",0,VALUE(MID(#REF!,2,LEN(#REF!)-2)))</f>
        <v>#REF!</v>
      </c>
      <c r="P14">
        <f>IF(L14="",0,VALUE(MID(L14,2,LEN(L14)-2)))</f>
        <v>15</v>
      </c>
      <c r="Q14" t="e">
        <f>IF(#REF!="",0,VALUE(MID(#REF!,2,LEN(#REF!)-2)))</f>
        <v>#REF!</v>
      </c>
      <c r="R14">
        <f>IF(K14="＋",0,IF(K14="(＋)",0,ABS(K14)))</f>
        <v>0</v>
      </c>
      <c r="S14">
        <f>IF(L14="＋",0,IF(L14="(＋)",0,ABS(L14)))</f>
        <v>15</v>
      </c>
    </row>
    <row r="15" spans="2:19" ht="14.25" customHeight="1" x14ac:dyDescent="0.15">
      <c r="B15" s="30">
        <f>B14+1</f>
        <v>5</v>
      </c>
      <c r="C15" s="32" t="s">
        <v>21</v>
      </c>
      <c r="D15" s="32" t="s">
        <v>22</v>
      </c>
      <c r="E15" s="37"/>
      <c r="F15" s="37" t="s">
        <v>88</v>
      </c>
      <c r="G15" s="37"/>
      <c r="H15" s="37"/>
      <c r="I15" s="37"/>
      <c r="J15" s="37"/>
      <c r="K15" s="64">
        <v>75</v>
      </c>
      <c r="L15" s="65">
        <v>450</v>
      </c>
      <c r="S15">
        <f>COUNTA(L11:L14)</f>
        <v>3</v>
      </c>
    </row>
    <row r="16" spans="2:19" ht="14.25" customHeight="1" x14ac:dyDescent="0.15">
      <c r="B16" s="30">
        <f>B15+1</f>
        <v>6</v>
      </c>
      <c r="C16" s="32" t="s">
        <v>158</v>
      </c>
      <c r="D16" s="32" t="s">
        <v>23</v>
      </c>
      <c r="E16" s="37"/>
      <c r="F16" s="37" t="s">
        <v>157</v>
      </c>
      <c r="G16" s="37"/>
      <c r="H16" s="37"/>
      <c r="I16" s="37"/>
      <c r="J16" s="37"/>
      <c r="K16" s="64">
        <v>5</v>
      </c>
      <c r="L16" s="65">
        <v>20</v>
      </c>
    </row>
    <row r="17" spans="2:12" ht="14.25" customHeight="1" x14ac:dyDescent="0.15">
      <c r="B17" s="30">
        <f>B16+1</f>
        <v>7</v>
      </c>
      <c r="C17" s="32" t="s">
        <v>61</v>
      </c>
      <c r="D17" s="32" t="s">
        <v>15</v>
      </c>
      <c r="E17" s="37"/>
      <c r="F17" s="37" t="s">
        <v>196</v>
      </c>
      <c r="G17" s="37"/>
      <c r="H17" s="37"/>
      <c r="I17" s="37"/>
      <c r="J17" s="37"/>
      <c r="K17" s="64" t="s">
        <v>119</v>
      </c>
      <c r="L17" s="65"/>
    </row>
    <row r="18" spans="2:12" ht="14.25" customHeight="1" x14ac:dyDescent="0.15">
      <c r="B18" s="30">
        <f>B17+1</f>
        <v>8</v>
      </c>
      <c r="C18" s="34"/>
      <c r="D18" s="34"/>
      <c r="E18" s="37"/>
      <c r="F18" s="37" t="s">
        <v>232</v>
      </c>
      <c r="G18" s="37"/>
      <c r="H18" s="37"/>
      <c r="I18" s="37"/>
      <c r="J18" s="37"/>
      <c r="K18" s="64">
        <v>5</v>
      </c>
      <c r="L18" s="65"/>
    </row>
    <row r="19" spans="2:12" ht="14.25" customHeight="1" x14ac:dyDescent="0.15">
      <c r="B19" s="30">
        <f>B18+1</f>
        <v>9</v>
      </c>
      <c r="C19" s="34"/>
      <c r="D19" s="32" t="s">
        <v>16</v>
      </c>
      <c r="E19" s="37"/>
      <c r="F19" s="37" t="s">
        <v>77</v>
      </c>
      <c r="G19" s="37"/>
      <c r="H19" s="37"/>
      <c r="I19" s="37"/>
      <c r="J19" s="37"/>
      <c r="K19" s="64"/>
      <c r="L19" s="65" t="s">
        <v>119</v>
      </c>
    </row>
    <row r="20" spans="2:12" ht="14.25" customHeight="1" x14ac:dyDescent="0.15">
      <c r="B20" s="30">
        <f>B19+1</f>
        <v>10</v>
      </c>
      <c r="C20" s="34"/>
      <c r="D20" s="34"/>
      <c r="E20" s="37"/>
      <c r="F20" s="37" t="s">
        <v>78</v>
      </c>
      <c r="G20" s="37"/>
      <c r="H20" s="37"/>
      <c r="I20" s="37"/>
      <c r="J20" s="37"/>
      <c r="K20" s="64">
        <v>90</v>
      </c>
      <c r="L20" s="65">
        <v>10</v>
      </c>
    </row>
    <row r="21" spans="2:12" ht="14.25" customHeight="1" x14ac:dyDescent="0.15">
      <c r="B21" s="30">
        <f>B20+1</f>
        <v>11</v>
      </c>
      <c r="C21" s="34"/>
      <c r="D21" s="34"/>
      <c r="E21" s="37"/>
      <c r="F21" s="37" t="s">
        <v>79</v>
      </c>
      <c r="G21" s="37"/>
      <c r="H21" s="37"/>
      <c r="I21" s="37"/>
      <c r="J21" s="37"/>
      <c r="K21" s="64">
        <v>15</v>
      </c>
      <c r="L21" s="65" t="s">
        <v>119</v>
      </c>
    </row>
    <row r="22" spans="2:12" ht="14.25" customHeight="1" x14ac:dyDescent="0.15">
      <c r="B22" s="30">
        <f>B21+1</f>
        <v>12</v>
      </c>
      <c r="C22" s="34"/>
      <c r="D22" s="34"/>
      <c r="E22" s="37"/>
      <c r="F22" s="37" t="s">
        <v>125</v>
      </c>
      <c r="G22" s="37"/>
      <c r="H22" s="37"/>
      <c r="I22" s="37"/>
      <c r="J22" s="37"/>
      <c r="K22" s="64" t="s">
        <v>119</v>
      </c>
      <c r="L22" s="65">
        <v>10</v>
      </c>
    </row>
    <row r="23" spans="2:12" ht="14.25" customHeight="1" x14ac:dyDescent="0.15">
      <c r="B23" s="30">
        <f>B22+1</f>
        <v>13</v>
      </c>
      <c r="C23" s="34"/>
      <c r="D23" s="34"/>
      <c r="E23" s="37"/>
      <c r="F23" s="37" t="s">
        <v>133</v>
      </c>
      <c r="G23" s="37"/>
      <c r="H23" s="37"/>
      <c r="I23" s="37"/>
      <c r="J23" s="37"/>
      <c r="K23" s="64"/>
      <c r="L23" s="65" t="s">
        <v>119</v>
      </c>
    </row>
    <row r="24" spans="2:12" ht="14.25" customHeight="1" x14ac:dyDescent="0.15">
      <c r="B24" s="30">
        <f>B23+1</f>
        <v>14</v>
      </c>
      <c r="C24" s="34"/>
      <c r="D24" s="34"/>
      <c r="E24" s="37"/>
      <c r="F24" s="37" t="s">
        <v>152</v>
      </c>
      <c r="G24" s="37"/>
      <c r="H24" s="37"/>
      <c r="I24" s="37"/>
      <c r="J24" s="37"/>
      <c r="K24" s="64"/>
      <c r="L24" s="65" t="s">
        <v>119</v>
      </c>
    </row>
    <row r="25" spans="2:12" ht="14.25" customHeight="1" x14ac:dyDescent="0.15">
      <c r="B25" s="30">
        <f>B24+1</f>
        <v>15</v>
      </c>
      <c r="C25" s="34"/>
      <c r="D25" s="34"/>
      <c r="E25" s="37"/>
      <c r="F25" s="37" t="s">
        <v>17</v>
      </c>
      <c r="G25" s="37"/>
      <c r="H25" s="37"/>
      <c r="I25" s="37"/>
      <c r="J25" s="37"/>
      <c r="K25" s="64">
        <v>70</v>
      </c>
      <c r="L25" s="65">
        <v>250</v>
      </c>
    </row>
    <row r="26" spans="2:12" ht="14.25" customHeight="1" x14ac:dyDescent="0.15">
      <c r="B26" s="30">
        <f>B25+1</f>
        <v>16</v>
      </c>
      <c r="C26" s="34"/>
      <c r="D26" s="34"/>
      <c r="E26" s="37"/>
      <c r="F26" s="37" t="s">
        <v>80</v>
      </c>
      <c r="G26" s="37"/>
      <c r="H26" s="37"/>
      <c r="I26" s="37"/>
      <c r="J26" s="37"/>
      <c r="K26" s="64" t="s">
        <v>119</v>
      </c>
      <c r="L26" s="65" t="s">
        <v>119</v>
      </c>
    </row>
    <row r="27" spans="2:12" ht="14.25" customHeight="1" x14ac:dyDescent="0.15">
      <c r="B27" s="30">
        <f>B26+1</f>
        <v>17</v>
      </c>
      <c r="C27" s="34"/>
      <c r="D27" s="34"/>
      <c r="E27" s="37"/>
      <c r="F27" s="37" t="s">
        <v>86</v>
      </c>
      <c r="G27" s="37"/>
      <c r="H27" s="37"/>
      <c r="I27" s="37"/>
      <c r="J27" s="37"/>
      <c r="K27" s="64" t="s">
        <v>119</v>
      </c>
      <c r="L27" s="65">
        <v>10</v>
      </c>
    </row>
    <row r="28" spans="2:12" ht="14.25" customHeight="1" x14ac:dyDescent="0.15">
      <c r="B28" s="30">
        <f>B27+1</f>
        <v>18</v>
      </c>
      <c r="C28" s="34"/>
      <c r="D28" s="34"/>
      <c r="E28" s="37"/>
      <c r="F28" s="37" t="s">
        <v>62</v>
      </c>
      <c r="G28" s="37"/>
      <c r="H28" s="37"/>
      <c r="I28" s="37"/>
      <c r="J28" s="37"/>
      <c r="K28" s="64">
        <v>660</v>
      </c>
      <c r="L28" s="65">
        <v>875</v>
      </c>
    </row>
    <row r="29" spans="2:12" ht="14.25" customHeight="1" x14ac:dyDescent="0.15">
      <c r="B29" s="30">
        <f>B28+1</f>
        <v>19</v>
      </c>
      <c r="C29" s="34"/>
      <c r="D29" s="34"/>
      <c r="E29" s="37"/>
      <c r="F29" s="37" t="s">
        <v>151</v>
      </c>
      <c r="G29" s="37"/>
      <c r="H29" s="37"/>
      <c r="I29" s="37"/>
      <c r="J29" s="37"/>
      <c r="K29" s="64"/>
      <c r="L29" s="65" t="s">
        <v>119</v>
      </c>
    </row>
    <row r="30" spans="2:12" ht="14.25" customHeight="1" x14ac:dyDescent="0.15">
      <c r="B30" s="30">
        <f>B29+1</f>
        <v>20</v>
      </c>
      <c r="C30" s="34"/>
      <c r="D30" s="34"/>
      <c r="E30" s="37"/>
      <c r="F30" s="37" t="s">
        <v>90</v>
      </c>
      <c r="G30" s="37"/>
      <c r="H30" s="37"/>
      <c r="I30" s="37"/>
      <c r="J30" s="37"/>
      <c r="K30" s="64">
        <v>85</v>
      </c>
      <c r="L30" s="65">
        <v>240</v>
      </c>
    </row>
    <row r="31" spans="2:12" ht="14.25" customHeight="1" x14ac:dyDescent="0.15">
      <c r="B31" s="30">
        <f>B30+1</f>
        <v>21</v>
      </c>
      <c r="C31" s="34"/>
      <c r="D31" s="34"/>
      <c r="E31" s="37"/>
      <c r="F31" s="37" t="s">
        <v>18</v>
      </c>
      <c r="G31" s="37"/>
      <c r="H31" s="37"/>
      <c r="I31" s="37"/>
      <c r="J31" s="37"/>
      <c r="K31" s="64">
        <v>420</v>
      </c>
      <c r="L31" s="65">
        <v>1400</v>
      </c>
    </row>
    <row r="32" spans="2:12" ht="14.25" customHeight="1" x14ac:dyDescent="0.15">
      <c r="B32" s="30">
        <f>B31+1</f>
        <v>22</v>
      </c>
      <c r="C32" s="34"/>
      <c r="D32" s="34"/>
      <c r="E32" s="37"/>
      <c r="F32" s="37" t="s">
        <v>19</v>
      </c>
      <c r="G32" s="37"/>
      <c r="H32" s="37"/>
      <c r="I32" s="37"/>
      <c r="J32" s="37"/>
      <c r="K32" s="64">
        <v>18000</v>
      </c>
      <c r="L32" s="65">
        <v>46750</v>
      </c>
    </row>
    <row r="33" spans="2:12" ht="14.25" customHeight="1" x14ac:dyDescent="0.15">
      <c r="B33" s="30">
        <f>B32+1</f>
        <v>23</v>
      </c>
      <c r="C33" s="32" t="s">
        <v>134</v>
      </c>
      <c r="D33" s="32" t="s">
        <v>63</v>
      </c>
      <c r="E33" s="37"/>
      <c r="F33" s="37" t="s">
        <v>193</v>
      </c>
      <c r="G33" s="37"/>
      <c r="H33" s="37"/>
      <c r="I33" s="37"/>
      <c r="J33" s="37"/>
      <c r="K33" s="64">
        <v>5</v>
      </c>
      <c r="L33" s="65" t="s">
        <v>119</v>
      </c>
    </row>
    <row r="34" spans="2:12" ht="14.25" customHeight="1" x14ac:dyDescent="0.15">
      <c r="B34" s="30">
        <f>B33+1</f>
        <v>24</v>
      </c>
      <c r="C34" s="32" t="s">
        <v>64</v>
      </c>
      <c r="D34" s="32" t="s">
        <v>24</v>
      </c>
      <c r="E34" s="37"/>
      <c r="F34" s="37" t="s">
        <v>186</v>
      </c>
      <c r="G34" s="37"/>
      <c r="H34" s="37"/>
      <c r="I34" s="37"/>
      <c r="J34" s="37"/>
      <c r="K34" s="64"/>
      <c r="L34" s="65">
        <v>20</v>
      </c>
    </row>
    <row r="35" spans="2:12" ht="14.25" customHeight="1" x14ac:dyDescent="0.15">
      <c r="B35" s="30">
        <f>B34+1</f>
        <v>25</v>
      </c>
      <c r="C35" s="34"/>
      <c r="D35" s="34"/>
      <c r="E35" s="37"/>
      <c r="F35" s="37" t="s">
        <v>111</v>
      </c>
      <c r="G35" s="37"/>
      <c r="H35" s="37"/>
      <c r="I35" s="37"/>
      <c r="J35" s="37"/>
      <c r="K35" s="64" t="s">
        <v>119</v>
      </c>
      <c r="L35" s="65">
        <v>45</v>
      </c>
    </row>
    <row r="36" spans="2:12" ht="14.25" customHeight="1" x14ac:dyDescent="0.15">
      <c r="B36" s="30">
        <f>B35+1</f>
        <v>26</v>
      </c>
      <c r="C36" s="34"/>
      <c r="D36" s="34"/>
      <c r="E36" s="37"/>
      <c r="F36" s="37" t="s">
        <v>294</v>
      </c>
      <c r="G36" s="37"/>
      <c r="H36" s="37"/>
      <c r="I36" s="37"/>
      <c r="J36" s="37"/>
      <c r="K36" s="64">
        <v>5</v>
      </c>
      <c r="L36" s="65"/>
    </row>
    <row r="37" spans="2:12" ht="14.25" customHeight="1" x14ac:dyDescent="0.15">
      <c r="B37" s="30">
        <f>B36+1</f>
        <v>27</v>
      </c>
      <c r="C37" s="34"/>
      <c r="D37" s="34"/>
      <c r="E37" s="37"/>
      <c r="F37" s="37" t="s">
        <v>149</v>
      </c>
      <c r="G37" s="37"/>
      <c r="H37" s="37"/>
      <c r="I37" s="37"/>
      <c r="J37" s="37"/>
      <c r="K37" s="64">
        <v>5</v>
      </c>
      <c r="L37" s="65"/>
    </row>
    <row r="38" spans="2:12" ht="14.25" customHeight="1" x14ac:dyDescent="0.15">
      <c r="B38" s="30">
        <f>B37+1</f>
        <v>28</v>
      </c>
      <c r="C38" s="34"/>
      <c r="D38" s="34"/>
      <c r="E38" s="37"/>
      <c r="F38" s="37" t="s">
        <v>106</v>
      </c>
      <c r="G38" s="37"/>
      <c r="H38" s="37"/>
      <c r="I38" s="37"/>
      <c r="J38" s="37"/>
      <c r="K38" s="64">
        <v>20</v>
      </c>
      <c r="L38" s="65">
        <v>60</v>
      </c>
    </row>
    <row r="39" spans="2:12" ht="14.25" customHeight="1" x14ac:dyDescent="0.15">
      <c r="B39" s="30">
        <f>B38+1</f>
        <v>29</v>
      </c>
      <c r="C39" s="34"/>
      <c r="D39" s="34"/>
      <c r="E39" s="37"/>
      <c r="F39" s="37" t="s">
        <v>301</v>
      </c>
      <c r="G39" s="37"/>
      <c r="H39" s="37"/>
      <c r="I39" s="37"/>
      <c r="J39" s="37"/>
      <c r="K39" s="64">
        <v>20</v>
      </c>
      <c r="L39" s="65"/>
    </row>
    <row r="40" spans="2:12" ht="14.25" customHeight="1" x14ac:dyDescent="0.15">
      <c r="B40" s="30">
        <f>B39+1</f>
        <v>30</v>
      </c>
      <c r="C40" s="34"/>
      <c r="D40" s="34"/>
      <c r="E40" s="37"/>
      <c r="F40" s="37" t="s">
        <v>87</v>
      </c>
      <c r="G40" s="37"/>
      <c r="H40" s="37"/>
      <c r="I40" s="37"/>
      <c r="J40" s="37"/>
      <c r="K40" s="64">
        <v>20</v>
      </c>
      <c r="L40" s="65">
        <v>80</v>
      </c>
    </row>
    <row r="41" spans="2:12" ht="14.25" customHeight="1" x14ac:dyDescent="0.15">
      <c r="B41" s="30">
        <f>B40+1</f>
        <v>31</v>
      </c>
      <c r="C41" s="34"/>
      <c r="D41" s="34"/>
      <c r="E41" s="37"/>
      <c r="F41" s="37" t="s">
        <v>25</v>
      </c>
      <c r="G41" s="37"/>
      <c r="H41" s="37"/>
      <c r="I41" s="37"/>
      <c r="J41" s="37"/>
      <c r="K41" s="64">
        <v>15</v>
      </c>
      <c r="L41" s="65">
        <v>25</v>
      </c>
    </row>
    <row r="42" spans="2:12" ht="14.25" customHeight="1" x14ac:dyDescent="0.15">
      <c r="B42" s="30">
        <f>B41+1</f>
        <v>32</v>
      </c>
      <c r="C42" s="34"/>
      <c r="D42" s="34"/>
      <c r="E42" s="37"/>
      <c r="F42" s="37" t="s">
        <v>26</v>
      </c>
      <c r="G42" s="37"/>
      <c r="H42" s="37"/>
      <c r="I42" s="37"/>
      <c r="J42" s="37"/>
      <c r="K42" s="64"/>
      <c r="L42" s="65" t="s">
        <v>119</v>
      </c>
    </row>
    <row r="43" spans="2:12" ht="14.25" customHeight="1" x14ac:dyDescent="0.15">
      <c r="B43" s="30">
        <f>B42+1</f>
        <v>33</v>
      </c>
      <c r="C43" s="34"/>
      <c r="D43" s="34"/>
      <c r="E43" s="37"/>
      <c r="F43" s="37" t="s">
        <v>107</v>
      </c>
      <c r="G43" s="37"/>
      <c r="H43" s="37"/>
      <c r="I43" s="37"/>
      <c r="J43" s="37"/>
      <c r="K43" s="64">
        <v>50</v>
      </c>
      <c r="L43" s="65">
        <v>50</v>
      </c>
    </row>
    <row r="44" spans="2:12" ht="14.25" customHeight="1" x14ac:dyDescent="0.15">
      <c r="B44" s="30">
        <f>B43+1</f>
        <v>34</v>
      </c>
      <c r="C44" s="34"/>
      <c r="D44" s="34"/>
      <c r="E44" s="37"/>
      <c r="F44" s="37" t="s">
        <v>114</v>
      </c>
      <c r="G44" s="37"/>
      <c r="H44" s="37"/>
      <c r="I44" s="37"/>
      <c r="J44" s="37"/>
      <c r="K44" s="64"/>
      <c r="L44" s="65" t="s">
        <v>119</v>
      </c>
    </row>
    <row r="45" spans="2:12" ht="14.25" customHeight="1" x14ac:dyDescent="0.15">
      <c r="B45" s="30">
        <f>B44+1</f>
        <v>35</v>
      </c>
      <c r="C45" s="34"/>
      <c r="D45" s="34"/>
      <c r="E45" s="37"/>
      <c r="F45" s="37" t="s">
        <v>27</v>
      </c>
      <c r="G45" s="37"/>
      <c r="H45" s="37"/>
      <c r="I45" s="37"/>
      <c r="J45" s="37"/>
      <c r="K45" s="64">
        <v>30</v>
      </c>
      <c r="L45" s="65">
        <v>30</v>
      </c>
    </row>
    <row r="46" spans="2:12" ht="14.25" customHeight="1" x14ac:dyDescent="0.15">
      <c r="B46" s="30">
        <f>B45+1</f>
        <v>36</v>
      </c>
      <c r="C46" s="32" t="s">
        <v>31</v>
      </c>
      <c r="D46" s="32" t="s">
        <v>32</v>
      </c>
      <c r="E46" s="37"/>
      <c r="F46" s="37" t="s">
        <v>164</v>
      </c>
      <c r="G46" s="37"/>
      <c r="H46" s="37"/>
      <c r="I46" s="37"/>
      <c r="J46" s="37"/>
      <c r="K46" s="64"/>
      <c r="L46" s="65">
        <v>2</v>
      </c>
    </row>
    <row r="47" spans="2:12" ht="14.25" customHeight="1" x14ac:dyDescent="0.15">
      <c r="B47" s="30">
        <f>B46+1</f>
        <v>37</v>
      </c>
      <c r="C47" s="34"/>
      <c r="D47" s="35"/>
      <c r="E47" s="37"/>
      <c r="F47" s="37" t="s">
        <v>33</v>
      </c>
      <c r="G47" s="37"/>
      <c r="H47" s="37"/>
      <c r="I47" s="37"/>
      <c r="J47" s="37"/>
      <c r="K47" s="64">
        <v>5</v>
      </c>
      <c r="L47" s="65">
        <v>15</v>
      </c>
    </row>
    <row r="48" spans="2:12" ht="14.25" customHeight="1" x14ac:dyDescent="0.15">
      <c r="B48" s="30">
        <f>B47+1</f>
        <v>38</v>
      </c>
      <c r="C48" s="35"/>
      <c r="D48" s="39" t="s">
        <v>34</v>
      </c>
      <c r="E48" s="37"/>
      <c r="F48" s="37" t="s">
        <v>35</v>
      </c>
      <c r="G48" s="37"/>
      <c r="H48" s="37"/>
      <c r="I48" s="37"/>
      <c r="J48" s="37"/>
      <c r="K48" s="64"/>
      <c r="L48" s="65" t="s">
        <v>119</v>
      </c>
    </row>
    <row r="49" spans="2:12" ht="14.25" customHeight="1" x14ac:dyDescent="0.15">
      <c r="B49" s="30">
        <f>B48+1</f>
        <v>39</v>
      </c>
      <c r="C49" s="32" t="s">
        <v>142</v>
      </c>
      <c r="D49" s="32" t="s">
        <v>163</v>
      </c>
      <c r="E49" s="37"/>
      <c r="F49" s="37" t="s">
        <v>162</v>
      </c>
      <c r="G49" s="37"/>
      <c r="H49" s="37"/>
      <c r="I49" s="37"/>
      <c r="J49" s="37"/>
      <c r="K49" s="64" t="s">
        <v>119</v>
      </c>
      <c r="L49" s="65"/>
    </row>
    <row r="50" spans="2:12" ht="14.25" customHeight="1" x14ac:dyDescent="0.15">
      <c r="B50" s="30">
        <f>B49+1</f>
        <v>40</v>
      </c>
      <c r="C50" s="118" t="s">
        <v>36</v>
      </c>
      <c r="D50" s="119"/>
      <c r="E50" s="37"/>
      <c r="F50" s="37" t="s">
        <v>37</v>
      </c>
      <c r="G50" s="37"/>
      <c r="H50" s="37"/>
      <c r="I50" s="37"/>
      <c r="J50" s="37"/>
      <c r="K50" s="64">
        <v>50</v>
      </c>
      <c r="L50" s="65">
        <v>225</v>
      </c>
    </row>
    <row r="51" spans="2:12" ht="14.25" customHeight="1" x14ac:dyDescent="0.15">
      <c r="B51" s="30">
        <f>B50+1</f>
        <v>41</v>
      </c>
      <c r="C51" s="33"/>
      <c r="D51" s="36"/>
      <c r="E51" s="37"/>
      <c r="F51" s="37" t="s">
        <v>38</v>
      </c>
      <c r="G51" s="37"/>
      <c r="H51" s="37"/>
      <c r="I51" s="37"/>
      <c r="J51" s="37"/>
      <c r="K51" s="64"/>
      <c r="L51" s="65">
        <v>125</v>
      </c>
    </row>
    <row r="52" spans="2:12" ht="14.25" customHeight="1" thickBot="1" x14ac:dyDescent="0.2">
      <c r="B52" s="30">
        <f>B51+1</f>
        <v>42</v>
      </c>
      <c r="C52" s="33"/>
      <c r="D52" s="36"/>
      <c r="E52" s="37"/>
      <c r="F52" s="37" t="s">
        <v>71</v>
      </c>
      <c r="G52" s="37"/>
      <c r="H52" s="37"/>
      <c r="I52" s="37"/>
      <c r="J52" s="37"/>
      <c r="K52" s="64">
        <v>200</v>
      </c>
      <c r="L52" s="66">
        <v>250</v>
      </c>
    </row>
    <row r="53" spans="2:12" ht="13.9" customHeight="1" x14ac:dyDescent="0.15">
      <c r="B53" s="129"/>
      <c r="C53" s="128"/>
      <c r="D53" s="128"/>
      <c r="E53" s="127"/>
      <c r="F53" s="127"/>
      <c r="G53" s="127"/>
      <c r="H53" s="127"/>
      <c r="I53" s="127"/>
      <c r="J53" s="127"/>
      <c r="K53" s="127"/>
      <c r="L53" s="127"/>
    </row>
    <row r="54" spans="2:12" ht="18" customHeight="1" x14ac:dyDescent="0.15"/>
    <row r="55" spans="2:12" ht="18" customHeight="1" x14ac:dyDescent="0.15">
      <c r="B55" s="18"/>
    </row>
    <row r="56" spans="2:12" ht="9" customHeight="1" thickBot="1" x14ac:dyDescent="0.2"/>
    <row r="57" spans="2:12" ht="18" customHeight="1" x14ac:dyDescent="0.15">
      <c r="B57" s="1"/>
      <c r="C57" s="2"/>
      <c r="D57" s="123" t="s">
        <v>0</v>
      </c>
      <c r="E57" s="123"/>
      <c r="F57" s="123"/>
      <c r="G57" s="123"/>
      <c r="H57" s="2"/>
      <c r="I57" s="2"/>
      <c r="J57" s="3"/>
      <c r="K57" s="68" t="s">
        <v>55</v>
      </c>
      <c r="L57" s="84" t="s">
        <v>56</v>
      </c>
    </row>
    <row r="58" spans="2:12" ht="18" customHeight="1" thickBot="1" x14ac:dyDescent="0.2">
      <c r="B58" s="6"/>
      <c r="C58" s="7"/>
      <c r="D58" s="110" t="s">
        <v>1</v>
      </c>
      <c r="E58" s="110"/>
      <c r="F58" s="110"/>
      <c r="G58" s="110"/>
      <c r="H58" s="7"/>
      <c r="I58" s="7"/>
      <c r="J58" s="8"/>
      <c r="K58" s="126" t="str">
        <f>K5</f>
        <v>2025.1.9</v>
      </c>
      <c r="L58" s="125" t="str">
        <f>K58</f>
        <v>2025.1.9</v>
      </c>
    </row>
    <row r="59" spans="2:12" ht="19.899999999999999" customHeight="1" thickTop="1" x14ac:dyDescent="0.15">
      <c r="B59" s="120" t="s">
        <v>76</v>
      </c>
      <c r="C59" s="121"/>
      <c r="D59" s="121"/>
      <c r="E59" s="121"/>
      <c r="F59" s="121"/>
      <c r="G59" s="121"/>
      <c r="H59" s="121"/>
      <c r="I59" s="121"/>
      <c r="J59" s="29"/>
      <c r="K59" s="72">
        <f>SUM(K60:K68)</f>
        <v>19860</v>
      </c>
      <c r="L59" s="88">
        <f>SUM(L60:L68)</f>
        <v>50967</v>
      </c>
    </row>
    <row r="60" spans="2:12" ht="13.9" customHeight="1" x14ac:dyDescent="0.15">
      <c r="B60" s="108" t="s">
        <v>40</v>
      </c>
      <c r="C60" s="109"/>
      <c r="D60" s="122"/>
      <c r="E60" s="41"/>
      <c r="F60" s="15"/>
      <c r="G60" s="116" t="s">
        <v>12</v>
      </c>
      <c r="H60" s="116"/>
      <c r="I60" s="15"/>
      <c r="J60" s="16"/>
      <c r="K60" s="38">
        <f>SUM(R$11:R$14)</f>
        <v>10</v>
      </c>
      <c r="L60" s="89">
        <f>SUM(S$11:S$14)</f>
        <v>25</v>
      </c>
    </row>
    <row r="61" spans="2:12" ht="13.9" customHeight="1" x14ac:dyDescent="0.15">
      <c r="B61" s="17"/>
      <c r="C61" s="18"/>
      <c r="D61" s="19"/>
      <c r="E61" s="20"/>
      <c r="F61" s="37"/>
      <c r="G61" s="116" t="s">
        <v>65</v>
      </c>
      <c r="H61" s="116"/>
      <c r="I61" s="105"/>
      <c r="J61" s="42"/>
      <c r="K61" s="38">
        <f>SUM(K$15)</f>
        <v>75</v>
      </c>
      <c r="L61" s="89">
        <f>SUM(L$15)</f>
        <v>450</v>
      </c>
    </row>
    <row r="62" spans="2:12" ht="13.9" customHeight="1" x14ac:dyDescent="0.15">
      <c r="B62" s="17"/>
      <c r="C62" s="18"/>
      <c r="D62" s="19"/>
      <c r="E62" s="20"/>
      <c r="F62" s="37"/>
      <c r="G62" s="116" t="s">
        <v>23</v>
      </c>
      <c r="H62" s="116"/>
      <c r="I62" s="15"/>
      <c r="J62" s="16"/>
      <c r="K62" s="38">
        <f>SUM(K$16:K$16)</f>
        <v>5</v>
      </c>
      <c r="L62" s="89">
        <f>SUM(L$16:L$16)</f>
        <v>20</v>
      </c>
    </row>
    <row r="63" spans="2:12" ht="13.9" customHeight="1" x14ac:dyDescent="0.15">
      <c r="B63" s="17"/>
      <c r="C63" s="18"/>
      <c r="D63" s="19"/>
      <c r="E63" s="20"/>
      <c r="F63" s="37"/>
      <c r="G63" s="116" t="s">
        <v>15</v>
      </c>
      <c r="H63" s="116"/>
      <c r="I63" s="15"/>
      <c r="J63" s="16"/>
      <c r="K63" s="38">
        <f>SUM(K$17:K$18)</f>
        <v>5</v>
      </c>
      <c r="L63" s="89">
        <f>SUM(L$17:L$18)</f>
        <v>0</v>
      </c>
    </row>
    <row r="64" spans="2:12" ht="13.9" customHeight="1" x14ac:dyDescent="0.15">
      <c r="B64" s="17"/>
      <c r="C64" s="18"/>
      <c r="D64" s="19"/>
      <c r="E64" s="20"/>
      <c r="F64" s="37"/>
      <c r="G64" s="116" t="s">
        <v>16</v>
      </c>
      <c r="H64" s="116"/>
      <c r="I64" s="15"/>
      <c r="J64" s="16"/>
      <c r="K64" s="38">
        <f>SUM(K$19:K$32)</f>
        <v>19340</v>
      </c>
      <c r="L64" s="89">
        <f>SUM(L$19:L$32)</f>
        <v>49545</v>
      </c>
    </row>
    <row r="65" spans="2:12" ht="13.9" customHeight="1" x14ac:dyDescent="0.15">
      <c r="B65" s="17"/>
      <c r="C65" s="18"/>
      <c r="D65" s="19"/>
      <c r="E65" s="20"/>
      <c r="F65" s="37"/>
      <c r="G65" s="116" t="s">
        <v>63</v>
      </c>
      <c r="H65" s="116"/>
      <c r="I65" s="15"/>
      <c r="J65" s="16"/>
      <c r="K65" s="38">
        <f>SUM(K$33:K$33)</f>
        <v>5</v>
      </c>
      <c r="L65" s="89">
        <f>SUM(L$33:L$33)</f>
        <v>0</v>
      </c>
    </row>
    <row r="66" spans="2:12" ht="13.9" customHeight="1" x14ac:dyDescent="0.15">
      <c r="B66" s="17"/>
      <c r="C66" s="18"/>
      <c r="D66" s="19"/>
      <c r="E66" s="20"/>
      <c r="F66" s="37"/>
      <c r="G66" s="116" t="s">
        <v>24</v>
      </c>
      <c r="H66" s="116"/>
      <c r="I66" s="15"/>
      <c r="J66" s="16"/>
      <c r="K66" s="38">
        <f>SUM(K$34:K$45)</f>
        <v>165</v>
      </c>
      <c r="L66" s="89">
        <f>SUM(L$34:L$45)</f>
        <v>310</v>
      </c>
    </row>
    <row r="67" spans="2:12" ht="13.9" customHeight="1" x14ac:dyDescent="0.15">
      <c r="B67" s="17"/>
      <c r="C67" s="18"/>
      <c r="D67" s="19"/>
      <c r="E67" s="20"/>
      <c r="F67" s="37"/>
      <c r="G67" s="116" t="s">
        <v>70</v>
      </c>
      <c r="H67" s="116"/>
      <c r="I67" s="15"/>
      <c r="J67" s="16"/>
      <c r="K67" s="38">
        <f>SUM(K$50:K$51)</f>
        <v>50</v>
      </c>
      <c r="L67" s="89">
        <f>SUM(L$50:L$51)</f>
        <v>350</v>
      </c>
    </row>
    <row r="68" spans="2:12" ht="13.9" customHeight="1" thickBot="1" x14ac:dyDescent="0.2">
      <c r="B68" s="21"/>
      <c r="C68" s="22"/>
      <c r="D68" s="23"/>
      <c r="E68" s="43"/>
      <c r="F68" s="10"/>
      <c r="G68" s="110" t="s">
        <v>39</v>
      </c>
      <c r="H68" s="110"/>
      <c r="I68" s="44"/>
      <c r="J68" s="45"/>
      <c r="K68" s="40">
        <f>SUM(K$46:K$49,K$52)</f>
        <v>205</v>
      </c>
      <c r="L68" s="90">
        <f>SUM(L$46:L$49,L$52)</f>
        <v>267</v>
      </c>
    </row>
    <row r="69" spans="2:12" ht="18" customHeight="1" thickTop="1" x14ac:dyDescent="0.15">
      <c r="B69" s="111" t="s">
        <v>41</v>
      </c>
      <c r="C69" s="112"/>
      <c r="D69" s="113"/>
      <c r="E69" s="51"/>
      <c r="F69" s="106"/>
      <c r="G69" s="114" t="s">
        <v>42</v>
      </c>
      <c r="H69" s="114"/>
      <c r="I69" s="106"/>
      <c r="J69" s="107"/>
      <c r="K69" s="73" t="s">
        <v>43</v>
      </c>
      <c r="L69" s="78"/>
    </row>
    <row r="70" spans="2:12" ht="18" customHeight="1" x14ac:dyDescent="0.15">
      <c r="B70" s="48"/>
      <c r="C70" s="49"/>
      <c r="D70" s="49"/>
      <c r="E70" s="46"/>
      <c r="F70" s="47"/>
      <c r="G70" s="31"/>
      <c r="H70" s="31"/>
      <c r="I70" s="47"/>
      <c r="J70" s="50"/>
      <c r="K70" s="74" t="s">
        <v>44</v>
      </c>
      <c r="L70" s="79"/>
    </row>
    <row r="71" spans="2:12" ht="18" customHeight="1" x14ac:dyDescent="0.15">
      <c r="B71" s="17"/>
      <c r="C71" s="18"/>
      <c r="D71" s="18"/>
      <c r="E71" s="52"/>
      <c r="F71" s="7"/>
      <c r="G71" s="115" t="s">
        <v>45</v>
      </c>
      <c r="H71" s="115"/>
      <c r="I71" s="103"/>
      <c r="J71" s="104"/>
      <c r="K71" s="75" t="s">
        <v>46</v>
      </c>
      <c r="L71" s="80"/>
    </row>
    <row r="72" spans="2:12" ht="18" customHeight="1" x14ac:dyDescent="0.15">
      <c r="B72" s="17"/>
      <c r="C72" s="18"/>
      <c r="D72" s="18"/>
      <c r="E72" s="53"/>
      <c r="F72" s="18"/>
      <c r="G72" s="54"/>
      <c r="H72" s="54"/>
      <c r="I72" s="49"/>
      <c r="J72" s="55"/>
      <c r="K72" s="76" t="s">
        <v>68</v>
      </c>
      <c r="L72" s="81"/>
    </row>
    <row r="73" spans="2:12" ht="18" customHeight="1" x14ac:dyDescent="0.15">
      <c r="B73" s="17"/>
      <c r="C73" s="18"/>
      <c r="D73" s="18"/>
      <c r="E73" s="53"/>
      <c r="F73" s="18"/>
      <c r="G73" s="54"/>
      <c r="H73" s="54"/>
      <c r="I73" s="49"/>
      <c r="J73" s="55"/>
      <c r="K73" s="76" t="s">
        <v>69</v>
      </c>
      <c r="L73" s="81"/>
    </row>
    <row r="74" spans="2:12" ht="18" customHeight="1" x14ac:dyDescent="0.15">
      <c r="B74" s="17"/>
      <c r="C74" s="18"/>
      <c r="D74" s="18"/>
      <c r="E74" s="52"/>
      <c r="F74" s="7"/>
      <c r="G74" s="115" t="s">
        <v>47</v>
      </c>
      <c r="H74" s="115"/>
      <c r="I74" s="103"/>
      <c r="J74" s="104"/>
      <c r="K74" s="75" t="s">
        <v>72</v>
      </c>
      <c r="L74" s="80"/>
    </row>
    <row r="75" spans="2:12" ht="18" customHeight="1" x14ac:dyDescent="0.15">
      <c r="B75" s="17"/>
      <c r="C75" s="18"/>
      <c r="D75" s="18"/>
      <c r="E75" s="53"/>
      <c r="F75" s="18"/>
      <c r="G75" s="54"/>
      <c r="H75" s="54"/>
      <c r="I75" s="49"/>
      <c r="J75" s="55"/>
      <c r="K75" s="76" t="s">
        <v>73</v>
      </c>
      <c r="L75" s="81"/>
    </row>
    <row r="76" spans="2:12" ht="18" customHeight="1" x14ac:dyDescent="0.15">
      <c r="B76" s="17"/>
      <c r="C76" s="18"/>
      <c r="D76" s="18"/>
      <c r="E76" s="53"/>
      <c r="F76" s="18"/>
      <c r="G76" s="54"/>
      <c r="H76" s="54"/>
      <c r="I76" s="49"/>
      <c r="J76" s="55"/>
      <c r="K76" s="76" t="s">
        <v>74</v>
      </c>
      <c r="L76" s="81"/>
    </row>
    <row r="77" spans="2:12" ht="18" customHeight="1" x14ac:dyDescent="0.15">
      <c r="B77" s="17"/>
      <c r="C77" s="18"/>
      <c r="D77" s="18"/>
      <c r="E77" s="12"/>
      <c r="F77" s="13"/>
      <c r="G77" s="31"/>
      <c r="H77" s="31"/>
      <c r="I77" s="47"/>
      <c r="J77" s="50"/>
      <c r="K77" s="76" t="s">
        <v>75</v>
      </c>
      <c r="L77" s="79"/>
    </row>
    <row r="78" spans="2:12" ht="18" customHeight="1" x14ac:dyDescent="0.15">
      <c r="B78" s="24"/>
      <c r="C78" s="13"/>
      <c r="D78" s="13"/>
      <c r="E78" s="20"/>
      <c r="F78" s="37"/>
      <c r="G78" s="116" t="s">
        <v>48</v>
      </c>
      <c r="H78" s="116"/>
      <c r="I78" s="15"/>
      <c r="J78" s="16"/>
      <c r="K78" s="67" t="s">
        <v>116</v>
      </c>
      <c r="L78" s="82"/>
    </row>
    <row r="79" spans="2:12" ht="18" customHeight="1" x14ac:dyDescent="0.15">
      <c r="B79" s="108" t="s">
        <v>49</v>
      </c>
      <c r="C79" s="109"/>
      <c r="D79" s="109"/>
      <c r="E79" s="7"/>
      <c r="F79" s="7"/>
      <c r="G79" s="7"/>
      <c r="H79" s="7"/>
      <c r="I79" s="7"/>
      <c r="J79" s="7"/>
      <c r="K79" s="7"/>
      <c r="L79" s="91"/>
    </row>
    <row r="80" spans="2:12" ht="14.1" customHeight="1" x14ac:dyDescent="0.15">
      <c r="B80" s="56"/>
      <c r="C80" s="57" t="s">
        <v>50</v>
      </c>
      <c r="D80" s="58"/>
      <c r="E80" s="57"/>
      <c r="F80" s="57"/>
      <c r="G80" s="57"/>
      <c r="H80" s="57"/>
      <c r="I80" s="57"/>
      <c r="J80" s="57"/>
      <c r="K80" s="57"/>
      <c r="L80" s="83"/>
    </row>
    <row r="81" spans="2:13" ht="14.1" customHeight="1" x14ac:dyDescent="0.15">
      <c r="B81" s="56"/>
      <c r="C81" s="57" t="s">
        <v>51</v>
      </c>
      <c r="D81" s="58"/>
      <c r="E81" s="57"/>
      <c r="F81" s="57"/>
      <c r="G81" s="57"/>
      <c r="H81" s="57"/>
      <c r="I81" s="57"/>
      <c r="J81" s="57"/>
      <c r="K81" s="57"/>
      <c r="L81" s="83"/>
    </row>
    <row r="82" spans="2:13" ht="14.1" customHeight="1" x14ac:dyDescent="0.15">
      <c r="B82" s="56"/>
      <c r="C82" s="57" t="s">
        <v>52</v>
      </c>
      <c r="D82" s="58"/>
      <c r="E82" s="57"/>
      <c r="F82" s="57"/>
      <c r="G82" s="57"/>
      <c r="H82" s="57"/>
      <c r="I82" s="57"/>
      <c r="J82" s="57"/>
      <c r="K82" s="57"/>
      <c r="L82" s="83"/>
    </row>
    <row r="83" spans="2:13" ht="14.1" customHeight="1" x14ac:dyDescent="0.15">
      <c r="B83" s="56"/>
      <c r="C83" s="57" t="s">
        <v>96</v>
      </c>
      <c r="D83" s="58"/>
      <c r="E83" s="57"/>
      <c r="F83" s="57"/>
      <c r="G83" s="57"/>
      <c r="H83" s="57"/>
      <c r="I83" s="57"/>
      <c r="J83" s="57"/>
      <c r="K83" s="57"/>
      <c r="L83" s="83"/>
    </row>
    <row r="84" spans="2:13" ht="14.1" customHeight="1" x14ac:dyDescent="0.15">
      <c r="B84" s="56"/>
      <c r="C84" s="57" t="s">
        <v>94</v>
      </c>
      <c r="D84" s="58"/>
      <c r="E84" s="57"/>
      <c r="F84" s="57"/>
      <c r="G84" s="57"/>
      <c r="H84" s="57"/>
      <c r="I84" s="57"/>
      <c r="J84" s="57"/>
      <c r="K84" s="57"/>
      <c r="L84" s="83"/>
    </row>
    <row r="85" spans="2:13" ht="14.1" customHeight="1" x14ac:dyDescent="0.15">
      <c r="B85" s="59"/>
      <c r="C85" s="57" t="s">
        <v>97</v>
      </c>
      <c r="D85" s="57"/>
      <c r="E85" s="57"/>
      <c r="F85" s="57"/>
      <c r="G85" s="57"/>
      <c r="H85" s="57"/>
      <c r="I85" s="57"/>
      <c r="J85" s="57"/>
      <c r="K85" s="57"/>
      <c r="L85" s="83"/>
    </row>
    <row r="86" spans="2:13" ht="14.1" customHeight="1" x14ac:dyDescent="0.15">
      <c r="B86" s="59"/>
      <c r="C86" s="57" t="s">
        <v>98</v>
      </c>
      <c r="D86" s="57"/>
      <c r="E86" s="57"/>
      <c r="F86" s="57"/>
      <c r="G86" s="57"/>
      <c r="H86" s="57"/>
      <c r="I86" s="57"/>
      <c r="J86" s="57"/>
      <c r="K86" s="57"/>
      <c r="L86" s="83"/>
    </row>
    <row r="87" spans="2:13" ht="14.1" customHeight="1" x14ac:dyDescent="0.15">
      <c r="B87" s="59"/>
      <c r="C87" s="57" t="s">
        <v>83</v>
      </c>
      <c r="D87" s="57"/>
      <c r="E87" s="57"/>
      <c r="F87" s="57"/>
      <c r="G87" s="57"/>
      <c r="H87" s="57"/>
      <c r="I87" s="57"/>
      <c r="J87" s="57"/>
      <c r="K87" s="57"/>
      <c r="L87" s="83"/>
    </row>
    <row r="88" spans="2:13" ht="14.1" customHeight="1" x14ac:dyDescent="0.15">
      <c r="B88" s="59"/>
      <c r="C88" s="57" t="s">
        <v>84</v>
      </c>
      <c r="D88" s="57"/>
      <c r="E88" s="57"/>
      <c r="F88" s="57"/>
      <c r="G88" s="57"/>
      <c r="H88" s="57"/>
      <c r="I88" s="57"/>
      <c r="J88" s="57"/>
      <c r="K88" s="57"/>
      <c r="L88" s="83"/>
    </row>
    <row r="89" spans="2:13" ht="14.1" customHeight="1" x14ac:dyDescent="0.15">
      <c r="B89" s="59"/>
      <c r="C89" s="57" t="s">
        <v>91</v>
      </c>
      <c r="D89" s="57"/>
      <c r="E89" s="57"/>
      <c r="F89" s="57"/>
      <c r="G89" s="57"/>
      <c r="H89" s="57"/>
      <c r="I89" s="57"/>
      <c r="J89" s="57"/>
      <c r="K89" s="57"/>
      <c r="L89" s="83"/>
    </row>
    <row r="90" spans="2:13" ht="14.1" customHeight="1" x14ac:dyDescent="0.15">
      <c r="B90" s="59"/>
      <c r="C90" s="57" t="s">
        <v>99</v>
      </c>
      <c r="D90" s="57"/>
      <c r="E90" s="57"/>
      <c r="F90" s="57"/>
      <c r="G90" s="57"/>
      <c r="H90" s="57"/>
      <c r="I90" s="57"/>
      <c r="J90" s="57"/>
      <c r="K90" s="57"/>
      <c r="L90" s="83"/>
    </row>
    <row r="91" spans="2:13" ht="14.1" customHeight="1" x14ac:dyDescent="0.15">
      <c r="B91" s="59"/>
      <c r="C91" s="57" t="s">
        <v>100</v>
      </c>
      <c r="D91" s="57"/>
      <c r="E91" s="57"/>
      <c r="F91" s="57"/>
      <c r="G91" s="57"/>
      <c r="H91" s="57"/>
      <c r="I91" s="57"/>
      <c r="J91" s="57"/>
      <c r="K91" s="57"/>
      <c r="L91" s="83"/>
    </row>
    <row r="92" spans="2:13" ht="14.1" customHeight="1" x14ac:dyDescent="0.15">
      <c r="B92" s="59"/>
      <c r="C92" s="57" t="s">
        <v>101</v>
      </c>
      <c r="D92" s="57"/>
      <c r="E92" s="57"/>
      <c r="F92" s="57"/>
      <c r="G92" s="57"/>
      <c r="H92" s="57"/>
      <c r="I92" s="57"/>
      <c r="J92" s="57"/>
      <c r="K92" s="57"/>
      <c r="L92" s="83"/>
    </row>
    <row r="93" spans="2:13" ht="18" customHeight="1" x14ac:dyDescent="0.15">
      <c r="B93" s="59"/>
      <c r="C93" s="57" t="s">
        <v>85</v>
      </c>
      <c r="D93" s="57"/>
      <c r="E93" s="57"/>
      <c r="F93" s="57"/>
      <c r="G93" s="57"/>
      <c r="H93" s="57"/>
      <c r="I93" s="57"/>
      <c r="J93" s="57"/>
      <c r="K93" s="57"/>
      <c r="L93" s="57"/>
      <c r="M93" s="92"/>
    </row>
    <row r="94" spans="2:13" x14ac:dyDescent="0.15">
      <c r="B94" s="59"/>
      <c r="C94" s="57" t="s">
        <v>92</v>
      </c>
      <c r="D94" s="57"/>
      <c r="E94" s="57"/>
      <c r="F94" s="57"/>
      <c r="G94" s="57"/>
      <c r="H94" s="57"/>
      <c r="I94" s="57"/>
      <c r="J94" s="57"/>
      <c r="K94" s="57"/>
      <c r="L94" s="57"/>
      <c r="M94" s="92"/>
    </row>
    <row r="95" spans="2:13" x14ac:dyDescent="0.15">
      <c r="B95" s="59"/>
      <c r="C95" s="57" t="s">
        <v>93</v>
      </c>
      <c r="D95" s="57"/>
      <c r="E95" s="57"/>
      <c r="F95" s="57"/>
      <c r="G95" s="57"/>
      <c r="H95" s="57"/>
      <c r="I95" s="57"/>
      <c r="J95" s="57"/>
      <c r="K95" s="57"/>
      <c r="L95" s="57"/>
      <c r="M95" s="92"/>
    </row>
    <row r="96" spans="2:13" x14ac:dyDescent="0.15">
      <c r="B96" s="59"/>
      <c r="C96" s="57" t="s">
        <v>102</v>
      </c>
      <c r="D96" s="57"/>
      <c r="E96" s="57"/>
      <c r="F96" s="57"/>
      <c r="G96" s="57"/>
      <c r="H96" s="57"/>
      <c r="I96" s="57"/>
      <c r="J96" s="57"/>
      <c r="K96" s="57"/>
      <c r="L96" s="57"/>
      <c r="M96" s="92"/>
    </row>
    <row r="97" spans="2:14" ht="14.1" customHeight="1" x14ac:dyDescent="0.15">
      <c r="B97" s="59"/>
      <c r="C97" s="57" t="s">
        <v>95</v>
      </c>
      <c r="D97" s="57"/>
      <c r="E97" s="57"/>
      <c r="F97" s="57"/>
      <c r="G97" s="57"/>
      <c r="H97" s="57"/>
      <c r="I97" s="57"/>
      <c r="J97" s="57"/>
      <c r="K97" s="57"/>
      <c r="L97" s="57"/>
      <c r="M97" s="59"/>
      <c r="N97" s="97"/>
    </row>
    <row r="98" spans="2:14" ht="14.1" customHeight="1" x14ac:dyDescent="0.15">
      <c r="B98" s="59"/>
      <c r="C98" s="57" t="s">
        <v>115</v>
      </c>
      <c r="D98" s="57"/>
      <c r="E98" s="57"/>
      <c r="F98" s="57"/>
      <c r="G98" s="57"/>
      <c r="H98" s="57"/>
      <c r="I98" s="57"/>
      <c r="J98" s="57"/>
      <c r="K98" s="57"/>
      <c r="L98" s="57"/>
      <c r="M98" s="59"/>
      <c r="N98" s="57"/>
    </row>
    <row r="99" spans="2:14" x14ac:dyDescent="0.15">
      <c r="B99" s="59"/>
      <c r="C99" s="57" t="s">
        <v>103</v>
      </c>
      <c r="D99" s="57"/>
      <c r="E99" s="57"/>
      <c r="F99" s="57"/>
      <c r="G99" s="57"/>
      <c r="H99" s="57"/>
      <c r="I99" s="57"/>
      <c r="J99" s="57"/>
      <c r="K99" s="57"/>
      <c r="L99" s="57"/>
      <c r="M99" s="92"/>
    </row>
    <row r="100" spans="2:14" x14ac:dyDescent="0.15">
      <c r="B100" s="59"/>
      <c r="C100" s="57" t="s">
        <v>66</v>
      </c>
      <c r="D100" s="57"/>
      <c r="E100" s="57"/>
      <c r="F100" s="57"/>
      <c r="G100" s="57"/>
      <c r="H100" s="57"/>
      <c r="I100" s="57"/>
      <c r="J100" s="57"/>
      <c r="K100" s="57"/>
      <c r="L100" s="57"/>
      <c r="M100" s="92"/>
    </row>
    <row r="101" spans="2:14" x14ac:dyDescent="0.15">
      <c r="B101" s="92"/>
      <c r="C101" s="57" t="s">
        <v>53</v>
      </c>
      <c r="M101" s="92"/>
    </row>
    <row r="102" spans="2:14" x14ac:dyDescent="0.15">
      <c r="B102" s="92"/>
      <c r="C102" s="57" t="s">
        <v>104</v>
      </c>
      <c r="M102" s="92"/>
      <c r="N102" s="93"/>
    </row>
    <row r="103" spans="2:14" x14ac:dyDescent="0.15">
      <c r="B103" s="92"/>
      <c r="C103" s="57" t="s">
        <v>112</v>
      </c>
      <c r="M103" s="92"/>
    </row>
    <row r="104" spans="2:14" ht="14.25" thickBot="1" x14ac:dyDescent="0.2">
      <c r="B104" s="94"/>
      <c r="C104" s="77" t="s">
        <v>105</v>
      </c>
      <c r="D104" s="95"/>
      <c r="E104" s="95"/>
      <c r="F104" s="95"/>
      <c r="G104" s="95"/>
      <c r="H104" s="95"/>
      <c r="I104" s="95"/>
      <c r="J104" s="95"/>
      <c r="K104" s="95"/>
      <c r="L104" s="96"/>
    </row>
  </sheetData>
  <mergeCells count="27">
    <mergeCell ref="G74:H74"/>
    <mergeCell ref="G63:H63"/>
    <mergeCell ref="G64:H64"/>
    <mergeCell ref="G65:H65"/>
    <mergeCell ref="G78:H78"/>
    <mergeCell ref="B79:D79"/>
    <mergeCell ref="G67:H67"/>
    <mergeCell ref="G68:H68"/>
    <mergeCell ref="B69:D69"/>
    <mergeCell ref="G69:H69"/>
    <mergeCell ref="G71:H71"/>
    <mergeCell ref="G66:H66"/>
    <mergeCell ref="G10:H10"/>
    <mergeCell ref="C50:D50"/>
    <mergeCell ref="D57:G57"/>
    <mergeCell ref="D58:G58"/>
    <mergeCell ref="B59:I59"/>
    <mergeCell ref="B60:D60"/>
    <mergeCell ref="G60:H60"/>
    <mergeCell ref="G61:H61"/>
    <mergeCell ref="G62:H62"/>
    <mergeCell ref="D9:F9"/>
    <mergeCell ref="D4:G4"/>
    <mergeCell ref="D5:G5"/>
    <mergeCell ref="D6:G6"/>
    <mergeCell ref="D7:F7"/>
    <mergeCell ref="D8:F8"/>
  </mergeCells>
  <phoneticPr fontId="23"/>
  <conditionalFormatting sqref="M11:M52">
    <cfRule type="expression" dxfId="5"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49F5-0349-4F56-8A43-73E4659437BE}">
  <sheetPr>
    <tabColor rgb="FFC00000"/>
  </sheetPr>
  <dimension ref="B1:S92"/>
  <sheetViews>
    <sheetView view="pageBreakPreview" zoomScale="75" zoomScaleNormal="75" zoomScaleSheetLayoutView="75" workbookViewId="0">
      <selection activeCell="L8" sqref="L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128</v>
      </c>
      <c r="L5" s="85" t="str">
        <f>K5</f>
        <v>2024.4.16</v>
      </c>
    </row>
    <row r="6" spans="2:19" ht="18" customHeight="1" x14ac:dyDescent="0.15">
      <c r="B6" s="4"/>
      <c r="C6" s="37"/>
      <c r="D6" s="116" t="s">
        <v>2</v>
      </c>
      <c r="E6" s="116"/>
      <c r="F6" s="116"/>
      <c r="G6" s="116"/>
      <c r="H6" s="37"/>
      <c r="I6" s="37"/>
      <c r="J6" s="5"/>
      <c r="K6" s="98">
        <v>0.38194444444444442</v>
      </c>
      <c r="L6" s="99">
        <v>0.39861111111111108</v>
      </c>
    </row>
    <row r="7" spans="2:19" ht="18" customHeight="1" x14ac:dyDescent="0.15">
      <c r="B7" s="4"/>
      <c r="C7" s="37"/>
      <c r="D7" s="116" t="s">
        <v>3</v>
      </c>
      <c r="E7" s="124"/>
      <c r="F7" s="124"/>
      <c r="G7" s="25" t="s">
        <v>4</v>
      </c>
      <c r="H7" s="37"/>
      <c r="I7" s="37"/>
      <c r="J7" s="5"/>
      <c r="K7" s="100">
        <v>2.35</v>
      </c>
      <c r="L7" s="101">
        <v>1.65</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129</v>
      </c>
      <c r="G11" s="37"/>
      <c r="H11" s="37"/>
      <c r="I11" s="37"/>
      <c r="J11" s="37"/>
      <c r="K11" s="62" t="s">
        <v>118</v>
      </c>
      <c r="L11" s="63"/>
      <c r="N11" t="s">
        <v>13</v>
      </c>
      <c r="O11" t="e">
        <f>IF(#REF!="",0,VALUE(MID(#REF!,2,LEN(#REF!)-2)))</f>
        <v>#REF!</v>
      </c>
      <c r="P11">
        <f t="shared" ref="P11" si="0">IF(L11="",0,VALUE(MID(L11,2,LEN(L11)-2)))</f>
        <v>0</v>
      </c>
      <c r="Q11" t="e">
        <f>IF(#REF!="",0,VALUE(MID(#REF!,2,LEN(#REF!)-2)))</f>
        <v>#REF!</v>
      </c>
      <c r="R11">
        <f>IF(K11="＋",0,IF(K11="(＋)",0,ABS(K11)))</f>
        <v>5</v>
      </c>
      <c r="S11">
        <f t="shared" ref="S11" si="1">IF(L11="＋",0,IF(L11="(＋)",0,ABS(L11)))</f>
        <v>0</v>
      </c>
    </row>
    <row r="12" spans="2:19" ht="14.25" customHeight="1" x14ac:dyDescent="0.15">
      <c r="B12" s="30">
        <f>B11+1</f>
        <v>2</v>
      </c>
      <c r="C12" s="33"/>
      <c r="D12" s="34"/>
      <c r="E12" s="37"/>
      <c r="F12" s="37" t="s">
        <v>124</v>
      </c>
      <c r="G12" s="37"/>
      <c r="H12" s="37"/>
      <c r="I12" s="37"/>
      <c r="J12" s="37"/>
      <c r="K12" s="62" t="s">
        <v>118</v>
      </c>
      <c r="L12" s="63" t="s">
        <v>130</v>
      </c>
      <c r="N12" s="60" t="s">
        <v>14</v>
      </c>
      <c r="O12" t="str">
        <f t="shared" ref="O12:P12" si="2">K12</f>
        <v>(5)</v>
      </c>
      <c r="P12" t="str">
        <f t="shared" si="2"/>
        <v>(75)</v>
      </c>
      <c r="Q12" t="e">
        <f>#REF!</f>
        <v>#REF!</v>
      </c>
      <c r="R12">
        <f t="shared" ref="R12:S14" si="3">IF(K12="＋",0,IF(K12="(＋)",0,ABS(K12)))</f>
        <v>5</v>
      </c>
      <c r="S12">
        <f t="shared" si="3"/>
        <v>75</v>
      </c>
    </row>
    <row r="13" spans="2:19" ht="14.25" customHeight="1" x14ac:dyDescent="0.15">
      <c r="B13" s="30">
        <f t="shared" ref="B13:B46" si="4">B12+1</f>
        <v>3</v>
      </c>
      <c r="C13" s="33"/>
      <c r="D13" s="34"/>
      <c r="E13" s="37"/>
      <c r="F13" s="37" t="s">
        <v>89</v>
      </c>
      <c r="G13" s="37"/>
      <c r="H13" s="37"/>
      <c r="I13" s="37"/>
      <c r="J13" s="37"/>
      <c r="K13" s="62" t="s">
        <v>118</v>
      </c>
      <c r="L13" s="63" t="s">
        <v>122</v>
      </c>
      <c r="N13" t="s">
        <v>13</v>
      </c>
      <c r="O13">
        <f t="shared" ref="O13:P13" si="5">IF(K13="",0,VALUE(MID(K13,2,LEN(K13)-2)))</f>
        <v>5</v>
      </c>
      <c r="P13">
        <f t="shared" si="5"/>
        <v>20</v>
      </c>
      <c r="Q13" t="e">
        <f>IF(#REF!="",0,VALUE(MID(#REF!,2,LEN(#REF!)-2)))</f>
        <v>#REF!</v>
      </c>
      <c r="R13">
        <f>IF(K13="＋",0,IF(K13="(＋)",0,ABS(K13)))</f>
        <v>5</v>
      </c>
      <c r="S13">
        <f>IF(L13="＋",0,IF(L13="(＋)",0,ABS(L13)))</f>
        <v>20</v>
      </c>
    </row>
    <row r="14" spans="2:19" ht="14.25" customHeight="1" x14ac:dyDescent="0.15">
      <c r="B14" s="30">
        <f t="shared" si="4"/>
        <v>4</v>
      </c>
      <c r="C14" s="33"/>
      <c r="D14" s="34"/>
      <c r="E14" s="37"/>
      <c r="F14" s="37" t="s">
        <v>131</v>
      </c>
      <c r="G14" s="37"/>
      <c r="H14" s="37"/>
      <c r="I14" s="37"/>
      <c r="J14" s="37"/>
      <c r="K14" s="62" t="s">
        <v>132</v>
      </c>
      <c r="L14" s="63" t="s">
        <v>132</v>
      </c>
      <c r="N14" t="s">
        <v>13</v>
      </c>
      <c r="O14" t="e">
        <f>IF(#REF!="",0,VALUE(MID(#REF!,2,LEN(#REF!)-2)))</f>
        <v>#REF!</v>
      </c>
      <c r="P14">
        <f>IF(L14="",0,VALUE(MID(L14,2,LEN(L14)-2)))</f>
        <v>10</v>
      </c>
      <c r="Q14" t="e">
        <f>IF(#REF!="",0,VALUE(MID(#REF!,2,LEN(#REF!)-2)))</f>
        <v>#REF!</v>
      </c>
      <c r="R14">
        <f t="shared" si="3"/>
        <v>10</v>
      </c>
      <c r="S14">
        <f t="shared" si="3"/>
        <v>10</v>
      </c>
    </row>
    <row r="15" spans="2:19" ht="14.25" customHeight="1" x14ac:dyDescent="0.15">
      <c r="B15" s="30">
        <f t="shared" si="4"/>
        <v>5</v>
      </c>
      <c r="C15" s="32" t="s">
        <v>21</v>
      </c>
      <c r="D15" s="32" t="s">
        <v>22</v>
      </c>
      <c r="E15" s="37"/>
      <c r="F15" s="37" t="s">
        <v>88</v>
      </c>
      <c r="G15" s="37"/>
      <c r="H15" s="37"/>
      <c r="I15" s="37"/>
      <c r="J15" s="37"/>
      <c r="K15" s="64">
        <v>75</v>
      </c>
      <c r="L15" s="65">
        <v>1150</v>
      </c>
      <c r="S15">
        <f>COUNTA(L11:L14)</f>
        <v>3</v>
      </c>
    </row>
    <row r="16" spans="2:19" ht="14.25" customHeight="1" x14ac:dyDescent="0.15">
      <c r="B16" s="30">
        <f t="shared" si="4"/>
        <v>6</v>
      </c>
      <c r="C16" s="32" t="s">
        <v>61</v>
      </c>
      <c r="D16" s="32" t="s">
        <v>16</v>
      </c>
      <c r="E16" s="37"/>
      <c r="F16" s="37" t="s">
        <v>78</v>
      </c>
      <c r="G16" s="37"/>
      <c r="H16" s="37"/>
      <c r="I16" s="37"/>
      <c r="J16" s="37"/>
      <c r="K16" s="64"/>
      <c r="L16" s="65">
        <v>20</v>
      </c>
    </row>
    <row r="17" spans="2:12" ht="14.25" customHeight="1" x14ac:dyDescent="0.15">
      <c r="B17" s="30">
        <f t="shared" si="4"/>
        <v>7</v>
      </c>
      <c r="C17" s="34"/>
      <c r="D17" s="34"/>
      <c r="E17" s="37"/>
      <c r="F17" s="37" t="s">
        <v>79</v>
      </c>
      <c r="G17" s="37"/>
      <c r="H17" s="37"/>
      <c r="I17" s="37"/>
      <c r="J17" s="37"/>
      <c r="K17" s="64" t="s">
        <v>119</v>
      </c>
      <c r="L17" s="65">
        <v>5</v>
      </c>
    </row>
    <row r="18" spans="2:12" ht="14.25" customHeight="1" x14ac:dyDescent="0.15">
      <c r="B18" s="30">
        <f t="shared" si="4"/>
        <v>8</v>
      </c>
      <c r="C18" s="34"/>
      <c r="D18" s="34"/>
      <c r="E18" s="37"/>
      <c r="F18" s="37" t="s">
        <v>125</v>
      </c>
      <c r="G18" s="37"/>
      <c r="H18" s="37"/>
      <c r="I18" s="37"/>
      <c r="J18" s="37"/>
      <c r="K18" s="64" t="s">
        <v>119</v>
      </c>
      <c r="L18" s="65">
        <v>15</v>
      </c>
    </row>
    <row r="19" spans="2:12" ht="14.25" customHeight="1" x14ac:dyDescent="0.15">
      <c r="B19" s="30">
        <f t="shared" si="4"/>
        <v>9</v>
      </c>
      <c r="C19" s="34"/>
      <c r="D19" s="34"/>
      <c r="E19" s="37"/>
      <c r="F19" s="37" t="s">
        <v>133</v>
      </c>
      <c r="G19" s="37"/>
      <c r="H19" s="37"/>
      <c r="I19" s="37"/>
      <c r="J19" s="37"/>
      <c r="K19" s="64">
        <v>3</v>
      </c>
      <c r="L19" s="65"/>
    </row>
    <row r="20" spans="2:12" ht="14.25" customHeight="1" x14ac:dyDescent="0.15">
      <c r="B20" s="30">
        <f t="shared" si="4"/>
        <v>10</v>
      </c>
      <c r="C20" s="34"/>
      <c r="D20" s="34"/>
      <c r="E20" s="37"/>
      <c r="F20" s="37" t="s">
        <v>17</v>
      </c>
      <c r="G20" s="37"/>
      <c r="H20" s="37"/>
      <c r="I20" s="37"/>
      <c r="J20" s="37"/>
      <c r="K20" s="64">
        <v>45</v>
      </c>
      <c r="L20" s="65">
        <v>450</v>
      </c>
    </row>
    <row r="21" spans="2:12" ht="14.25" customHeight="1" x14ac:dyDescent="0.15">
      <c r="B21" s="30">
        <f t="shared" si="4"/>
        <v>11</v>
      </c>
      <c r="C21" s="34"/>
      <c r="D21" s="34"/>
      <c r="E21" s="37"/>
      <c r="F21" s="37" t="s">
        <v>80</v>
      </c>
      <c r="G21" s="37"/>
      <c r="H21" s="37"/>
      <c r="I21" s="37"/>
      <c r="J21" s="37"/>
      <c r="K21" s="64">
        <v>20</v>
      </c>
      <c r="L21" s="65">
        <v>20</v>
      </c>
    </row>
    <row r="22" spans="2:12" ht="14.25" customHeight="1" x14ac:dyDescent="0.15">
      <c r="B22" s="30">
        <f t="shared" si="4"/>
        <v>12</v>
      </c>
      <c r="C22" s="34"/>
      <c r="D22" s="34"/>
      <c r="E22" s="37"/>
      <c r="F22" s="37" t="s">
        <v>86</v>
      </c>
      <c r="G22" s="37"/>
      <c r="H22" s="37"/>
      <c r="I22" s="37"/>
      <c r="J22" s="37"/>
      <c r="K22" s="64">
        <v>20</v>
      </c>
      <c r="L22" s="65">
        <v>25</v>
      </c>
    </row>
    <row r="23" spans="2:12" ht="14.25" customHeight="1" x14ac:dyDescent="0.15">
      <c r="B23" s="30">
        <f t="shared" si="4"/>
        <v>13</v>
      </c>
      <c r="C23" s="34"/>
      <c r="D23" s="34"/>
      <c r="E23" s="37"/>
      <c r="F23" s="37" t="s">
        <v>62</v>
      </c>
      <c r="G23" s="37"/>
      <c r="H23" s="37"/>
      <c r="I23" s="37"/>
      <c r="J23" s="37"/>
      <c r="K23" s="64">
        <v>58300</v>
      </c>
      <c r="L23" s="65">
        <v>12250</v>
      </c>
    </row>
    <row r="24" spans="2:12" ht="14.25" customHeight="1" x14ac:dyDescent="0.15">
      <c r="B24" s="30">
        <f t="shared" si="4"/>
        <v>14</v>
      </c>
      <c r="C24" s="34"/>
      <c r="D24" s="34"/>
      <c r="E24" s="37"/>
      <c r="F24" s="37" t="s">
        <v>90</v>
      </c>
      <c r="G24" s="37"/>
      <c r="H24" s="37"/>
      <c r="I24" s="37"/>
      <c r="J24" s="37"/>
      <c r="K24" s="64">
        <v>20</v>
      </c>
      <c r="L24" s="65">
        <v>60</v>
      </c>
    </row>
    <row r="25" spans="2:12" ht="14.25" customHeight="1" x14ac:dyDescent="0.15">
      <c r="B25" s="30">
        <f t="shared" si="4"/>
        <v>15</v>
      </c>
      <c r="C25" s="34"/>
      <c r="D25" s="34"/>
      <c r="E25" s="37"/>
      <c r="F25" s="37" t="s">
        <v>108</v>
      </c>
      <c r="G25" s="37"/>
      <c r="H25" s="37"/>
      <c r="I25" s="37"/>
      <c r="J25" s="37"/>
      <c r="K25" s="64" t="s">
        <v>119</v>
      </c>
      <c r="L25" s="65"/>
    </row>
    <row r="26" spans="2:12" ht="14.25" customHeight="1" x14ac:dyDescent="0.15">
      <c r="B26" s="30">
        <f t="shared" si="4"/>
        <v>16</v>
      </c>
      <c r="C26" s="34"/>
      <c r="D26" s="34"/>
      <c r="E26" s="37"/>
      <c r="F26" s="37" t="s">
        <v>18</v>
      </c>
      <c r="G26" s="37"/>
      <c r="H26" s="37"/>
      <c r="I26" s="37"/>
      <c r="J26" s="37"/>
      <c r="K26" s="64">
        <v>1150</v>
      </c>
      <c r="L26" s="65">
        <v>3550</v>
      </c>
    </row>
    <row r="27" spans="2:12" ht="14.25" customHeight="1" x14ac:dyDescent="0.15">
      <c r="B27" s="30">
        <f t="shared" si="4"/>
        <v>17</v>
      </c>
      <c r="C27" s="34"/>
      <c r="D27" s="34"/>
      <c r="E27" s="37"/>
      <c r="F27" s="37" t="s">
        <v>19</v>
      </c>
      <c r="G27" s="37"/>
      <c r="H27" s="37"/>
      <c r="I27" s="37"/>
      <c r="J27" s="37"/>
      <c r="K27" s="64">
        <v>1700</v>
      </c>
      <c r="L27" s="65">
        <v>5600</v>
      </c>
    </row>
    <row r="28" spans="2:12" ht="14.25" customHeight="1" x14ac:dyDescent="0.15">
      <c r="B28" s="30">
        <f t="shared" si="4"/>
        <v>18</v>
      </c>
      <c r="C28" s="34"/>
      <c r="D28" s="34"/>
      <c r="E28" s="37"/>
      <c r="F28" s="37" t="s">
        <v>20</v>
      </c>
      <c r="G28" s="37"/>
      <c r="H28" s="37"/>
      <c r="I28" s="37"/>
      <c r="J28" s="37"/>
      <c r="K28" s="64">
        <v>10</v>
      </c>
      <c r="L28" s="65"/>
    </row>
    <row r="29" spans="2:12" ht="14.25" customHeight="1" x14ac:dyDescent="0.15">
      <c r="B29" s="30">
        <f t="shared" si="4"/>
        <v>19</v>
      </c>
      <c r="C29" s="32" t="s">
        <v>134</v>
      </c>
      <c r="D29" s="32" t="s">
        <v>63</v>
      </c>
      <c r="E29" s="37"/>
      <c r="F29" s="37" t="s">
        <v>135</v>
      </c>
      <c r="G29" s="37"/>
      <c r="H29" s="37"/>
      <c r="I29" s="37"/>
      <c r="J29" s="37"/>
      <c r="K29" s="64" t="s">
        <v>119</v>
      </c>
      <c r="L29" s="65"/>
    </row>
    <row r="30" spans="2:12" ht="14.25" customHeight="1" x14ac:dyDescent="0.15">
      <c r="B30" s="30">
        <f t="shared" si="4"/>
        <v>20</v>
      </c>
      <c r="C30" s="32" t="s">
        <v>64</v>
      </c>
      <c r="D30" s="32" t="s">
        <v>24</v>
      </c>
      <c r="E30" s="37"/>
      <c r="F30" s="37" t="s">
        <v>126</v>
      </c>
      <c r="G30" s="37"/>
      <c r="H30" s="37"/>
      <c r="I30" s="37"/>
      <c r="J30" s="37"/>
      <c r="K30" s="64" t="s">
        <v>119</v>
      </c>
      <c r="L30" s="65">
        <v>100</v>
      </c>
    </row>
    <row r="31" spans="2:12" ht="14.25" customHeight="1" x14ac:dyDescent="0.15">
      <c r="B31" s="30">
        <f t="shared" si="4"/>
        <v>21</v>
      </c>
      <c r="C31" s="34"/>
      <c r="D31" s="34"/>
      <c r="E31" s="37"/>
      <c r="F31" s="37" t="s">
        <v>111</v>
      </c>
      <c r="G31" s="37"/>
      <c r="H31" s="37"/>
      <c r="I31" s="37"/>
      <c r="J31" s="37"/>
      <c r="K31" s="64">
        <v>40</v>
      </c>
      <c r="L31" s="65">
        <v>120</v>
      </c>
    </row>
    <row r="32" spans="2:12" ht="14.25" customHeight="1" x14ac:dyDescent="0.15">
      <c r="B32" s="30">
        <f t="shared" si="4"/>
        <v>22</v>
      </c>
      <c r="C32" s="34"/>
      <c r="D32" s="34"/>
      <c r="E32" s="37"/>
      <c r="F32" s="37" t="s">
        <v>106</v>
      </c>
      <c r="G32" s="37"/>
      <c r="H32" s="37"/>
      <c r="I32" s="37"/>
      <c r="J32" s="37"/>
      <c r="K32" s="64">
        <v>100</v>
      </c>
      <c r="L32" s="65" t="s">
        <v>119</v>
      </c>
    </row>
    <row r="33" spans="2:12" ht="14.25" customHeight="1" x14ac:dyDescent="0.15">
      <c r="B33" s="30">
        <f t="shared" si="4"/>
        <v>23</v>
      </c>
      <c r="C33" s="34"/>
      <c r="D33" s="34"/>
      <c r="E33" s="37"/>
      <c r="F33" s="37" t="s">
        <v>87</v>
      </c>
      <c r="G33" s="37"/>
      <c r="H33" s="37"/>
      <c r="I33" s="37"/>
      <c r="J33" s="37"/>
      <c r="K33" s="64">
        <v>140</v>
      </c>
      <c r="L33" s="65">
        <v>290</v>
      </c>
    </row>
    <row r="34" spans="2:12" ht="14.25" customHeight="1" x14ac:dyDescent="0.15">
      <c r="B34" s="30">
        <f t="shared" si="4"/>
        <v>24</v>
      </c>
      <c r="C34" s="34"/>
      <c r="D34" s="34"/>
      <c r="E34" s="37"/>
      <c r="F34" s="37" t="s">
        <v>25</v>
      </c>
      <c r="G34" s="37"/>
      <c r="H34" s="37"/>
      <c r="I34" s="37"/>
      <c r="J34" s="37"/>
      <c r="K34" s="64">
        <v>15</v>
      </c>
      <c r="L34" s="65">
        <v>85</v>
      </c>
    </row>
    <row r="35" spans="2:12" ht="14.25" customHeight="1" x14ac:dyDescent="0.15">
      <c r="B35" s="30">
        <f t="shared" si="4"/>
        <v>25</v>
      </c>
      <c r="C35" s="34"/>
      <c r="D35" s="34"/>
      <c r="E35" s="37"/>
      <c r="F35" s="37" t="s">
        <v>136</v>
      </c>
      <c r="G35" s="37"/>
      <c r="H35" s="37"/>
      <c r="I35" s="37"/>
      <c r="J35" s="37"/>
      <c r="K35" s="64">
        <v>32</v>
      </c>
      <c r="L35" s="65"/>
    </row>
    <row r="36" spans="2:12" ht="14.25" customHeight="1" x14ac:dyDescent="0.15">
      <c r="B36" s="30">
        <f t="shared" si="4"/>
        <v>26</v>
      </c>
      <c r="C36" s="34"/>
      <c r="D36" s="34"/>
      <c r="E36" s="37"/>
      <c r="F36" s="37" t="s">
        <v>67</v>
      </c>
      <c r="G36" s="37"/>
      <c r="H36" s="37"/>
      <c r="I36" s="37"/>
      <c r="J36" s="37"/>
      <c r="K36" s="64"/>
      <c r="L36" s="65">
        <v>40</v>
      </c>
    </row>
    <row r="37" spans="2:12" ht="14.25" customHeight="1" x14ac:dyDescent="0.15">
      <c r="B37" s="30">
        <f t="shared" si="4"/>
        <v>27</v>
      </c>
      <c r="C37" s="34"/>
      <c r="D37" s="34"/>
      <c r="E37" s="37"/>
      <c r="F37" s="37" t="s">
        <v>107</v>
      </c>
      <c r="G37" s="37"/>
      <c r="H37" s="37"/>
      <c r="I37" s="37"/>
      <c r="J37" s="37"/>
      <c r="K37" s="64">
        <v>30</v>
      </c>
      <c r="L37" s="65">
        <v>160</v>
      </c>
    </row>
    <row r="38" spans="2:12" ht="14.25" customHeight="1" x14ac:dyDescent="0.15">
      <c r="B38" s="30">
        <f t="shared" si="4"/>
        <v>28</v>
      </c>
      <c r="C38" s="34"/>
      <c r="D38" s="34"/>
      <c r="E38" s="37"/>
      <c r="F38" s="37" t="s">
        <v>137</v>
      </c>
      <c r="G38" s="37"/>
      <c r="H38" s="37"/>
      <c r="I38" s="37"/>
      <c r="J38" s="37"/>
      <c r="K38" s="64"/>
      <c r="L38" s="65">
        <v>5</v>
      </c>
    </row>
    <row r="39" spans="2:12" ht="14.25" customHeight="1" x14ac:dyDescent="0.15">
      <c r="B39" s="30">
        <f t="shared" si="4"/>
        <v>29</v>
      </c>
      <c r="C39" s="34"/>
      <c r="D39" s="34"/>
      <c r="E39" s="37"/>
      <c r="F39" s="37" t="s">
        <v>138</v>
      </c>
      <c r="G39" s="37"/>
      <c r="H39" s="37"/>
      <c r="I39" s="37"/>
      <c r="J39" s="37"/>
      <c r="K39" s="64" t="s">
        <v>119</v>
      </c>
      <c r="L39" s="65">
        <v>5</v>
      </c>
    </row>
    <row r="40" spans="2:12" ht="14.25" customHeight="1" x14ac:dyDescent="0.15">
      <c r="B40" s="30">
        <f t="shared" si="4"/>
        <v>30</v>
      </c>
      <c r="C40" s="34"/>
      <c r="D40" s="34"/>
      <c r="E40" s="37"/>
      <c r="F40" s="37" t="s">
        <v>139</v>
      </c>
      <c r="G40" s="37"/>
      <c r="H40" s="37"/>
      <c r="I40" s="37"/>
      <c r="J40" s="37"/>
      <c r="K40" s="64"/>
      <c r="L40" s="65">
        <v>20</v>
      </c>
    </row>
    <row r="41" spans="2:12" ht="14.25" customHeight="1" x14ac:dyDescent="0.15">
      <c r="B41" s="30">
        <f t="shared" si="4"/>
        <v>31</v>
      </c>
      <c r="C41" s="34"/>
      <c r="D41" s="34"/>
      <c r="E41" s="37"/>
      <c r="F41" s="37" t="s">
        <v>27</v>
      </c>
      <c r="G41" s="37"/>
      <c r="H41" s="37"/>
      <c r="I41" s="37"/>
      <c r="J41" s="37"/>
      <c r="K41" s="64">
        <v>55</v>
      </c>
      <c r="L41" s="65">
        <v>110</v>
      </c>
    </row>
    <row r="42" spans="2:12" ht="14.25" customHeight="1" x14ac:dyDescent="0.15">
      <c r="B42" s="30">
        <f t="shared" si="4"/>
        <v>32</v>
      </c>
      <c r="C42" s="32" t="s">
        <v>31</v>
      </c>
      <c r="D42" s="32" t="s">
        <v>32</v>
      </c>
      <c r="E42" s="37"/>
      <c r="F42" s="37" t="s">
        <v>33</v>
      </c>
      <c r="G42" s="37"/>
      <c r="H42" s="37"/>
      <c r="I42" s="37"/>
      <c r="J42" s="37"/>
      <c r="K42" s="64">
        <v>10</v>
      </c>
      <c r="L42" s="65">
        <v>10</v>
      </c>
    </row>
    <row r="43" spans="2:12" ht="14.25" customHeight="1" x14ac:dyDescent="0.15">
      <c r="B43" s="30">
        <f t="shared" si="4"/>
        <v>33</v>
      </c>
      <c r="C43" s="35"/>
      <c r="D43" s="39" t="s">
        <v>34</v>
      </c>
      <c r="E43" s="37"/>
      <c r="F43" s="37" t="s">
        <v>35</v>
      </c>
      <c r="G43" s="37"/>
      <c r="H43" s="37"/>
      <c r="I43" s="37"/>
      <c r="J43" s="37"/>
      <c r="K43" s="64" t="s">
        <v>119</v>
      </c>
      <c r="L43" s="65">
        <v>25</v>
      </c>
    </row>
    <row r="44" spans="2:12" ht="14.25" customHeight="1" x14ac:dyDescent="0.15">
      <c r="B44" s="30">
        <f t="shared" si="4"/>
        <v>34</v>
      </c>
      <c r="C44" s="118" t="s">
        <v>36</v>
      </c>
      <c r="D44" s="119"/>
      <c r="E44" s="37"/>
      <c r="F44" s="37" t="s">
        <v>37</v>
      </c>
      <c r="G44" s="37"/>
      <c r="H44" s="37"/>
      <c r="I44" s="37"/>
      <c r="J44" s="37"/>
      <c r="K44" s="64">
        <v>75</v>
      </c>
      <c r="L44" s="65">
        <v>175</v>
      </c>
    </row>
    <row r="45" spans="2:12" ht="14.25" customHeight="1" x14ac:dyDescent="0.15">
      <c r="B45" s="30">
        <f t="shared" si="4"/>
        <v>35</v>
      </c>
      <c r="C45" s="33"/>
      <c r="D45" s="36"/>
      <c r="E45" s="37"/>
      <c r="F45" s="37" t="s">
        <v>38</v>
      </c>
      <c r="G45" s="37"/>
      <c r="H45" s="37"/>
      <c r="I45" s="37"/>
      <c r="J45" s="37"/>
      <c r="K45" s="64"/>
      <c r="L45" s="65">
        <v>125</v>
      </c>
    </row>
    <row r="46" spans="2:12" ht="14.25" customHeight="1" thickBot="1" x14ac:dyDescent="0.2">
      <c r="B46" s="30">
        <f t="shared" si="4"/>
        <v>36</v>
      </c>
      <c r="C46" s="33"/>
      <c r="D46" s="36"/>
      <c r="E46" s="37"/>
      <c r="F46" s="37" t="s">
        <v>71</v>
      </c>
      <c r="G46" s="37"/>
      <c r="H46" s="37"/>
      <c r="I46" s="37"/>
      <c r="J46" s="37"/>
      <c r="K46" s="64">
        <v>25</v>
      </c>
      <c r="L46" s="66">
        <v>125</v>
      </c>
    </row>
    <row r="47" spans="2:12" ht="19.899999999999999" customHeight="1" thickTop="1" x14ac:dyDescent="0.15">
      <c r="B47" s="120" t="s">
        <v>76</v>
      </c>
      <c r="C47" s="121"/>
      <c r="D47" s="121"/>
      <c r="E47" s="121"/>
      <c r="F47" s="121"/>
      <c r="G47" s="121"/>
      <c r="H47" s="121"/>
      <c r="I47" s="121"/>
      <c r="J47" s="29"/>
      <c r="K47" s="72">
        <f>SUM(K48:K56)</f>
        <v>61890</v>
      </c>
      <c r="L47" s="88">
        <f>SUM(L48:L56)</f>
        <v>24645</v>
      </c>
    </row>
    <row r="48" spans="2:12" ht="13.9" customHeight="1" x14ac:dyDescent="0.15">
      <c r="B48" s="108" t="s">
        <v>40</v>
      </c>
      <c r="C48" s="109"/>
      <c r="D48" s="122"/>
      <c r="E48" s="41"/>
      <c r="F48" s="15"/>
      <c r="G48" s="116" t="s">
        <v>12</v>
      </c>
      <c r="H48" s="116"/>
      <c r="I48" s="15"/>
      <c r="J48" s="16"/>
      <c r="K48" s="38">
        <f>SUM(R$11:R$14)</f>
        <v>25</v>
      </c>
      <c r="L48" s="89">
        <f>SUM(S$11:S$14)</f>
        <v>105</v>
      </c>
    </row>
    <row r="49" spans="2:19" ht="13.9" customHeight="1" x14ac:dyDescent="0.15">
      <c r="B49" s="17"/>
      <c r="C49" s="18"/>
      <c r="D49" s="19"/>
      <c r="E49" s="20"/>
      <c r="F49" s="37"/>
      <c r="G49" s="116" t="s">
        <v>65</v>
      </c>
      <c r="H49" s="116"/>
      <c r="I49" s="105"/>
      <c r="J49" s="42"/>
      <c r="K49" s="38">
        <f>SUM(K$15)</f>
        <v>75</v>
      </c>
      <c r="L49" s="89">
        <f>SUM(L$15)</f>
        <v>1150</v>
      </c>
    </row>
    <row r="50" spans="2:19" ht="13.9" customHeight="1" x14ac:dyDescent="0.15">
      <c r="B50" s="17"/>
      <c r="C50" s="18"/>
      <c r="D50" s="19"/>
      <c r="E50" s="20"/>
      <c r="F50" s="37"/>
      <c r="G50" s="116" t="s">
        <v>23</v>
      </c>
      <c r="H50" s="116"/>
      <c r="I50" s="15"/>
      <c r="J50" s="16"/>
      <c r="K50" s="38">
        <v>0</v>
      </c>
      <c r="L50" s="89">
        <v>0</v>
      </c>
    </row>
    <row r="51" spans="2:19" ht="13.9" customHeight="1" x14ac:dyDescent="0.15">
      <c r="B51" s="17"/>
      <c r="C51" s="18"/>
      <c r="D51" s="19"/>
      <c r="E51" s="20"/>
      <c r="F51" s="37"/>
      <c r="G51" s="116" t="s">
        <v>15</v>
      </c>
      <c r="H51" s="116"/>
      <c r="I51" s="15"/>
      <c r="J51" s="16"/>
      <c r="K51" s="38">
        <v>0</v>
      </c>
      <c r="L51" s="89">
        <v>0</v>
      </c>
    </row>
    <row r="52" spans="2:19" ht="13.9" customHeight="1" x14ac:dyDescent="0.15">
      <c r="B52" s="17"/>
      <c r="C52" s="18"/>
      <c r="D52" s="19"/>
      <c r="E52" s="20"/>
      <c r="F52" s="37"/>
      <c r="G52" s="116" t="s">
        <v>16</v>
      </c>
      <c r="H52" s="116"/>
      <c r="I52" s="15"/>
      <c r="J52" s="16"/>
      <c r="K52" s="38">
        <f>SUM(K$16:K$28)</f>
        <v>61268</v>
      </c>
      <c r="L52" s="89">
        <f>SUM(L$16:L$28)</f>
        <v>21995</v>
      </c>
    </row>
    <row r="53" spans="2:19" ht="13.9" customHeight="1" x14ac:dyDescent="0.15">
      <c r="B53" s="17"/>
      <c r="C53" s="18"/>
      <c r="D53" s="19"/>
      <c r="E53" s="20"/>
      <c r="F53" s="37"/>
      <c r="G53" s="116" t="s">
        <v>63</v>
      </c>
      <c r="H53" s="116"/>
      <c r="I53" s="15"/>
      <c r="J53" s="16"/>
      <c r="K53" s="38">
        <f>SUM(K$29:K$29)</f>
        <v>0</v>
      </c>
      <c r="L53" s="89">
        <f>SUM(L$29:L$29)</f>
        <v>0</v>
      </c>
    </row>
    <row r="54" spans="2:19" ht="13.9" customHeight="1" x14ac:dyDescent="0.15">
      <c r="B54" s="17"/>
      <c r="C54" s="18"/>
      <c r="D54" s="19"/>
      <c r="E54" s="20"/>
      <c r="F54" s="37"/>
      <c r="G54" s="116" t="s">
        <v>24</v>
      </c>
      <c r="H54" s="116"/>
      <c r="I54" s="15"/>
      <c r="J54" s="16"/>
      <c r="K54" s="38">
        <f>SUM(K$30:K$41)</f>
        <v>412</v>
      </c>
      <c r="L54" s="89">
        <f>SUM(L$30:L$41)</f>
        <v>935</v>
      </c>
    </row>
    <row r="55" spans="2:19" ht="13.9" customHeight="1" x14ac:dyDescent="0.15">
      <c r="B55" s="17"/>
      <c r="C55" s="18"/>
      <c r="D55" s="19"/>
      <c r="E55" s="20"/>
      <c r="F55" s="37"/>
      <c r="G55" s="116" t="s">
        <v>70</v>
      </c>
      <c r="H55" s="116"/>
      <c r="I55" s="15"/>
      <c r="J55" s="16"/>
      <c r="K55" s="38">
        <f>SUM(K$44:K$45)</f>
        <v>75</v>
      </c>
      <c r="L55" s="89">
        <f>SUM(L$44:L$45)</f>
        <v>300</v>
      </c>
      <c r="R55">
        <f>COUNTA(K$11:K$46)</f>
        <v>31</v>
      </c>
      <c r="S55">
        <f>COUNTA(L$11:L$46)</f>
        <v>30</v>
      </c>
    </row>
    <row r="56" spans="2:19" ht="13.9" customHeight="1" thickBot="1" x14ac:dyDescent="0.2">
      <c r="B56" s="21"/>
      <c r="C56" s="22"/>
      <c r="D56" s="23"/>
      <c r="E56" s="43"/>
      <c r="F56" s="10"/>
      <c r="G56" s="110" t="s">
        <v>39</v>
      </c>
      <c r="H56" s="110"/>
      <c r="I56" s="44"/>
      <c r="J56" s="45"/>
      <c r="K56" s="40">
        <f>SUM(K$42:K$43,K$46)</f>
        <v>35</v>
      </c>
      <c r="L56" s="90">
        <f>SUM(L$42:L$43,L$46)</f>
        <v>160</v>
      </c>
      <c r="R56">
        <f>SUM(R$11:R$14,K$15:K$46)</f>
        <v>61890</v>
      </c>
      <c r="S56">
        <f>SUM(S$11:S$14,L$15:L$46)</f>
        <v>24645</v>
      </c>
    </row>
    <row r="57" spans="2:19" ht="18" customHeight="1" thickTop="1" x14ac:dyDescent="0.15">
      <c r="B57" s="111" t="s">
        <v>41</v>
      </c>
      <c r="C57" s="112"/>
      <c r="D57" s="113"/>
      <c r="E57" s="51"/>
      <c r="F57" s="106"/>
      <c r="G57" s="114" t="s">
        <v>42</v>
      </c>
      <c r="H57" s="114"/>
      <c r="I57" s="106"/>
      <c r="J57" s="107"/>
      <c r="K57" s="73" t="s">
        <v>43</v>
      </c>
      <c r="L57" s="78"/>
    </row>
    <row r="58" spans="2:19" ht="18" customHeight="1" x14ac:dyDescent="0.15">
      <c r="B58" s="48"/>
      <c r="C58" s="49"/>
      <c r="D58" s="49"/>
      <c r="E58" s="46"/>
      <c r="F58" s="47"/>
      <c r="G58" s="31"/>
      <c r="H58" s="31"/>
      <c r="I58" s="47"/>
      <c r="J58" s="50"/>
      <c r="K58" s="74" t="s">
        <v>44</v>
      </c>
      <c r="L58" s="79"/>
    </row>
    <row r="59" spans="2:19" ht="18" customHeight="1" x14ac:dyDescent="0.15">
      <c r="B59" s="17"/>
      <c r="C59" s="18"/>
      <c r="D59" s="18"/>
      <c r="E59" s="52"/>
      <c r="F59" s="7"/>
      <c r="G59" s="115" t="s">
        <v>45</v>
      </c>
      <c r="H59" s="115"/>
      <c r="I59" s="103"/>
      <c r="J59" s="104"/>
      <c r="K59" s="75" t="s">
        <v>46</v>
      </c>
      <c r="L59" s="80"/>
    </row>
    <row r="60" spans="2:19" ht="18" customHeight="1" x14ac:dyDescent="0.15">
      <c r="B60" s="17"/>
      <c r="C60" s="18"/>
      <c r="D60" s="18"/>
      <c r="E60" s="53"/>
      <c r="F60" s="18"/>
      <c r="G60" s="54"/>
      <c r="H60" s="54"/>
      <c r="I60" s="49"/>
      <c r="J60" s="55"/>
      <c r="K60" s="76" t="s">
        <v>68</v>
      </c>
      <c r="L60" s="81"/>
    </row>
    <row r="61" spans="2:19" ht="18" customHeight="1" x14ac:dyDescent="0.15">
      <c r="B61" s="17"/>
      <c r="C61" s="18"/>
      <c r="D61" s="18"/>
      <c r="E61" s="53"/>
      <c r="F61" s="18"/>
      <c r="G61" s="54"/>
      <c r="H61" s="54"/>
      <c r="I61" s="49"/>
      <c r="J61" s="55"/>
      <c r="K61" s="76" t="s">
        <v>69</v>
      </c>
      <c r="L61" s="81"/>
    </row>
    <row r="62" spans="2:19" ht="18" customHeight="1" x14ac:dyDescent="0.15">
      <c r="B62" s="17"/>
      <c r="C62" s="18"/>
      <c r="D62" s="18"/>
      <c r="E62" s="52"/>
      <c r="F62" s="7"/>
      <c r="G62" s="115" t="s">
        <v>47</v>
      </c>
      <c r="H62" s="115"/>
      <c r="I62" s="103"/>
      <c r="J62" s="104"/>
      <c r="K62" s="75" t="s">
        <v>72</v>
      </c>
      <c r="L62" s="80"/>
    </row>
    <row r="63" spans="2:19" ht="18" customHeight="1" x14ac:dyDescent="0.15">
      <c r="B63" s="17"/>
      <c r="C63" s="18"/>
      <c r="D63" s="18"/>
      <c r="E63" s="53"/>
      <c r="F63" s="18"/>
      <c r="G63" s="54"/>
      <c r="H63" s="54"/>
      <c r="I63" s="49"/>
      <c r="J63" s="55"/>
      <c r="K63" s="76" t="s">
        <v>73</v>
      </c>
      <c r="L63" s="81"/>
    </row>
    <row r="64" spans="2:19" ht="18" customHeight="1" x14ac:dyDescent="0.15">
      <c r="B64" s="17"/>
      <c r="C64" s="18"/>
      <c r="D64" s="18"/>
      <c r="E64" s="53"/>
      <c r="F64" s="18"/>
      <c r="G64" s="54"/>
      <c r="H64" s="54"/>
      <c r="I64" s="49"/>
      <c r="J64" s="55"/>
      <c r="K64" s="76" t="s">
        <v>74</v>
      </c>
      <c r="L64" s="81"/>
    </row>
    <row r="65" spans="2:12" ht="18" customHeight="1" x14ac:dyDescent="0.15">
      <c r="B65" s="17"/>
      <c r="C65" s="18"/>
      <c r="D65" s="18"/>
      <c r="E65" s="12"/>
      <c r="F65" s="13"/>
      <c r="G65" s="31"/>
      <c r="H65" s="31"/>
      <c r="I65" s="47"/>
      <c r="J65" s="50"/>
      <c r="K65" s="76" t="s">
        <v>75</v>
      </c>
      <c r="L65" s="79"/>
    </row>
    <row r="66" spans="2:12" ht="18" customHeight="1" x14ac:dyDescent="0.15">
      <c r="B66" s="24"/>
      <c r="C66" s="13"/>
      <c r="D66" s="13"/>
      <c r="E66" s="20"/>
      <c r="F66" s="37"/>
      <c r="G66" s="116" t="s">
        <v>48</v>
      </c>
      <c r="H66" s="116"/>
      <c r="I66" s="15"/>
      <c r="J66" s="16"/>
      <c r="K66" s="67" t="s">
        <v>116</v>
      </c>
      <c r="L66" s="82"/>
    </row>
    <row r="67" spans="2:12" ht="18" customHeight="1" x14ac:dyDescent="0.15">
      <c r="B67" s="108" t="s">
        <v>49</v>
      </c>
      <c r="C67" s="109"/>
      <c r="D67" s="109"/>
      <c r="E67" s="7"/>
      <c r="F67" s="7"/>
      <c r="G67" s="7"/>
      <c r="H67" s="7"/>
      <c r="I67" s="7"/>
      <c r="J67" s="7"/>
      <c r="K67" s="7"/>
      <c r="L67" s="91"/>
    </row>
    <row r="68" spans="2:12" ht="14.1" customHeight="1" x14ac:dyDescent="0.15">
      <c r="B68" s="56"/>
      <c r="C68" s="57" t="s">
        <v>50</v>
      </c>
      <c r="D68" s="58"/>
      <c r="E68" s="57"/>
      <c r="F68" s="57"/>
      <c r="G68" s="57"/>
      <c r="H68" s="57"/>
      <c r="I68" s="57"/>
      <c r="J68" s="57"/>
      <c r="K68" s="57"/>
      <c r="L68" s="83"/>
    </row>
    <row r="69" spans="2:12" ht="14.1" customHeight="1" x14ac:dyDescent="0.15">
      <c r="B69" s="56"/>
      <c r="C69" s="57" t="s">
        <v>51</v>
      </c>
      <c r="D69" s="58"/>
      <c r="E69" s="57"/>
      <c r="F69" s="57"/>
      <c r="G69" s="57"/>
      <c r="H69" s="57"/>
      <c r="I69" s="57"/>
      <c r="J69" s="57"/>
      <c r="K69" s="57"/>
      <c r="L69" s="83"/>
    </row>
    <row r="70" spans="2:12" ht="14.1" customHeight="1" x14ac:dyDescent="0.15">
      <c r="B70" s="56"/>
      <c r="C70" s="57" t="s">
        <v>52</v>
      </c>
      <c r="D70" s="58"/>
      <c r="E70" s="57"/>
      <c r="F70" s="57"/>
      <c r="G70" s="57"/>
      <c r="H70" s="57"/>
      <c r="I70" s="57"/>
      <c r="J70" s="57"/>
      <c r="K70" s="57"/>
      <c r="L70" s="83"/>
    </row>
    <row r="71" spans="2:12" ht="14.1" customHeight="1" x14ac:dyDescent="0.15">
      <c r="B71" s="56"/>
      <c r="C71" s="57" t="s">
        <v>96</v>
      </c>
      <c r="D71" s="58"/>
      <c r="E71" s="57"/>
      <c r="F71" s="57"/>
      <c r="G71" s="57"/>
      <c r="H71" s="57"/>
      <c r="I71" s="57"/>
      <c r="J71" s="57"/>
      <c r="K71" s="57"/>
      <c r="L71" s="83"/>
    </row>
    <row r="72" spans="2:12" ht="14.1" customHeight="1" x14ac:dyDescent="0.15">
      <c r="B72" s="56"/>
      <c r="C72" s="57" t="s">
        <v>94</v>
      </c>
      <c r="D72" s="58"/>
      <c r="E72" s="57"/>
      <c r="F72" s="57"/>
      <c r="G72" s="57"/>
      <c r="H72" s="57"/>
      <c r="I72" s="57"/>
      <c r="J72" s="57"/>
      <c r="K72" s="57"/>
      <c r="L72" s="83"/>
    </row>
    <row r="73" spans="2:12" ht="14.1" customHeight="1" x14ac:dyDescent="0.15">
      <c r="B73" s="59"/>
      <c r="C73" s="57" t="s">
        <v>97</v>
      </c>
      <c r="D73" s="57"/>
      <c r="E73" s="57"/>
      <c r="F73" s="57"/>
      <c r="G73" s="57"/>
      <c r="H73" s="57"/>
      <c r="I73" s="57"/>
      <c r="J73" s="57"/>
      <c r="K73" s="57"/>
      <c r="L73" s="83"/>
    </row>
    <row r="74" spans="2:12" ht="14.1" customHeight="1" x14ac:dyDescent="0.15">
      <c r="B74" s="59"/>
      <c r="C74" s="57" t="s">
        <v>98</v>
      </c>
      <c r="D74" s="57"/>
      <c r="E74" s="57"/>
      <c r="F74" s="57"/>
      <c r="G74" s="57"/>
      <c r="H74" s="57"/>
      <c r="I74" s="57"/>
      <c r="J74" s="57"/>
      <c r="K74" s="57"/>
      <c r="L74" s="83"/>
    </row>
    <row r="75" spans="2:12" ht="14.1" customHeight="1" x14ac:dyDescent="0.15">
      <c r="B75" s="59"/>
      <c r="C75" s="57" t="s">
        <v>83</v>
      </c>
      <c r="D75" s="57"/>
      <c r="E75" s="57"/>
      <c r="F75" s="57"/>
      <c r="G75" s="57"/>
      <c r="H75" s="57"/>
      <c r="I75" s="57"/>
      <c r="J75" s="57"/>
      <c r="K75" s="57"/>
      <c r="L75" s="83"/>
    </row>
    <row r="76" spans="2:12" ht="14.1" customHeight="1" x14ac:dyDescent="0.15">
      <c r="B76" s="59"/>
      <c r="C76" s="57" t="s">
        <v>84</v>
      </c>
      <c r="D76" s="57"/>
      <c r="E76" s="57"/>
      <c r="F76" s="57"/>
      <c r="G76" s="57"/>
      <c r="H76" s="57"/>
      <c r="I76" s="57"/>
      <c r="J76" s="57"/>
      <c r="K76" s="57"/>
      <c r="L76" s="83"/>
    </row>
    <row r="77" spans="2:12" ht="14.1" customHeight="1" x14ac:dyDescent="0.15">
      <c r="B77" s="59"/>
      <c r="C77" s="57" t="s">
        <v>91</v>
      </c>
      <c r="D77" s="57"/>
      <c r="E77" s="57"/>
      <c r="F77" s="57"/>
      <c r="G77" s="57"/>
      <c r="H77" s="57"/>
      <c r="I77" s="57"/>
      <c r="J77" s="57"/>
      <c r="K77" s="57"/>
      <c r="L77" s="83"/>
    </row>
    <row r="78" spans="2:12" ht="14.1" customHeight="1" x14ac:dyDescent="0.15">
      <c r="B78" s="59"/>
      <c r="C78" s="57" t="s">
        <v>99</v>
      </c>
      <c r="D78" s="57"/>
      <c r="E78" s="57"/>
      <c r="F78" s="57"/>
      <c r="G78" s="57"/>
      <c r="H78" s="57"/>
      <c r="I78" s="57"/>
      <c r="J78" s="57"/>
      <c r="K78" s="57"/>
      <c r="L78" s="83"/>
    </row>
    <row r="79" spans="2:12" ht="14.1" customHeight="1" x14ac:dyDescent="0.15">
      <c r="B79" s="59"/>
      <c r="C79" s="57" t="s">
        <v>100</v>
      </c>
      <c r="D79" s="57"/>
      <c r="E79" s="57"/>
      <c r="F79" s="57"/>
      <c r="G79" s="57"/>
      <c r="H79" s="57"/>
      <c r="I79" s="57"/>
      <c r="J79" s="57"/>
      <c r="K79" s="57"/>
      <c r="L79" s="83"/>
    </row>
    <row r="80" spans="2:12" ht="14.1" customHeight="1" x14ac:dyDescent="0.15">
      <c r="B80" s="59"/>
      <c r="C80" s="57" t="s">
        <v>101</v>
      </c>
      <c r="D80" s="57"/>
      <c r="E80" s="57"/>
      <c r="F80" s="57"/>
      <c r="G80" s="57"/>
      <c r="H80" s="57"/>
      <c r="I80" s="57"/>
      <c r="J80" s="57"/>
      <c r="K80" s="57"/>
      <c r="L80" s="83"/>
    </row>
    <row r="81" spans="2:14" ht="18" customHeight="1" x14ac:dyDescent="0.15">
      <c r="B81" s="59"/>
      <c r="C81" s="57" t="s">
        <v>85</v>
      </c>
      <c r="D81" s="57"/>
      <c r="E81" s="57"/>
      <c r="F81" s="57"/>
      <c r="G81" s="57"/>
      <c r="H81" s="57"/>
      <c r="I81" s="57"/>
      <c r="J81" s="57"/>
      <c r="K81" s="57"/>
      <c r="L81" s="57"/>
      <c r="M81" s="92"/>
    </row>
    <row r="82" spans="2:14" x14ac:dyDescent="0.15">
      <c r="B82" s="59"/>
      <c r="C82" s="57" t="s">
        <v>92</v>
      </c>
      <c r="D82" s="57"/>
      <c r="E82" s="57"/>
      <c r="F82" s="57"/>
      <c r="G82" s="57"/>
      <c r="H82" s="57"/>
      <c r="I82" s="57"/>
      <c r="J82" s="57"/>
      <c r="K82" s="57"/>
      <c r="L82" s="57"/>
      <c r="M82" s="92"/>
    </row>
    <row r="83" spans="2:14" x14ac:dyDescent="0.15">
      <c r="B83" s="59"/>
      <c r="C83" s="57" t="s">
        <v>93</v>
      </c>
      <c r="D83" s="57"/>
      <c r="E83" s="57"/>
      <c r="F83" s="57"/>
      <c r="G83" s="57"/>
      <c r="H83" s="57"/>
      <c r="I83" s="57"/>
      <c r="J83" s="57"/>
      <c r="K83" s="57"/>
      <c r="L83" s="57"/>
      <c r="M83" s="92"/>
    </row>
    <row r="84" spans="2:14" x14ac:dyDescent="0.15">
      <c r="B84" s="59"/>
      <c r="C84" s="57" t="s">
        <v>102</v>
      </c>
      <c r="D84" s="57"/>
      <c r="E84" s="57"/>
      <c r="F84" s="57"/>
      <c r="G84" s="57"/>
      <c r="H84" s="57"/>
      <c r="I84" s="57"/>
      <c r="J84" s="57"/>
      <c r="K84" s="57"/>
      <c r="L84" s="57"/>
      <c r="M84" s="92"/>
    </row>
    <row r="85" spans="2:14" ht="14.1" customHeight="1" x14ac:dyDescent="0.15">
      <c r="B85" s="59"/>
      <c r="C85" s="57" t="s">
        <v>95</v>
      </c>
      <c r="D85" s="57"/>
      <c r="E85" s="57"/>
      <c r="F85" s="57"/>
      <c r="G85" s="57"/>
      <c r="H85" s="57"/>
      <c r="I85" s="57"/>
      <c r="J85" s="57"/>
      <c r="K85" s="57"/>
      <c r="L85" s="57"/>
      <c r="M85" s="59"/>
      <c r="N85" s="97"/>
    </row>
    <row r="86" spans="2:14" ht="14.1" customHeight="1" x14ac:dyDescent="0.15">
      <c r="B86" s="59"/>
      <c r="C86" s="57" t="s">
        <v>115</v>
      </c>
      <c r="D86" s="57"/>
      <c r="E86" s="57"/>
      <c r="F86" s="57"/>
      <c r="G86" s="57"/>
      <c r="H86" s="57"/>
      <c r="I86" s="57"/>
      <c r="J86" s="57"/>
      <c r="K86" s="57"/>
      <c r="L86" s="57"/>
      <c r="M86" s="59"/>
      <c r="N86" s="57"/>
    </row>
    <row r="87" spans="2:14" x14ac:dyDescent="0.15">
      <c r="B87" s="59"/>
      <c r="C87" s="57" t="s">
        <v>103</v>
      </c>
      <c r="D87" s="57"/>
      <c r="E87" s="57"/>
      <c r="F87" s="57"/>
      <c r="G87" s="57"/>
      <c r="H87" s="57"/>
      <c r="I87" s="57"/>
      <c r="J87" s="57"/>
      <c r="K87" s="57"/>
      <c r="L87" s="57"/>
      <c r="M87" s="92"/>
    </row>
    <row r="88" spans="2:14" x14ac:dyDescent="0.15">
      <c r="B88" s="59"/>
      <c r="C88" s="57" t="s">
        <v>66</v>
      </c>
      <c r="D88" s="57"/>
      <c r="E88" s="57"/>
      <c r="F88" s="57"/>
      <c r="G88" s="57"/>
      <c r="H88" s="57"/>
      <c r="I88" s="57"/>
      <c r="J88" s="57"/>
      <c r="K88" s="57"/>
      <c r="L88" s="57"/>
      <c r="M88" s="92"/>
    </row>
    <row r="89" spans="2:14" x14ac:dyDescent="0.15">
      <c r="B89" s="92"/>
      <c r="C89" s="57" t="s">
        <v>53</v>
      </c>
      <c r="M89" s="92"/>
    </row>
    <row r="90" spans="2:14" x14ac:dyDescent="0.15">
      <c r="B90" s="92"/>
      <c r="C90" s="57" t="s">
        <v>104</v>
      </c>
      <c r="M90" s="92"/>
      <c r="N90" s="93"/>
    </row>
    <row r="91" spans="2:14" x14ac:dyDescent="0.15">
      <c r="B91" s="92"/>
      <c r="C91" s="57" t="s">
        <v>112</v>
      </c>
      <c r="M91" s="92"/>
    </row>
    <row r="92" spans="2:14" ht="14.25" thickBot="1" x14ac:dyDescent="0.2">
      <c r="B92" s="94"/>
      <c r="C92" s="77" t="s">
        <v>105</v>
      </c>
      <c r="D92" s="95"/>
      <c r="E92" s="95"/>
      <c r="F92" s="95"/>
      <c r="G92" s="95"/>
      <c r="H92" s="95"/>
      <c r="I92" s="95"/>
      <c r="J92" s="95"/>
      <c r="K92" s="95"/>
      <c r="L92" s="96"/>
    </row>
  </sheetData>
  <mergeCells count="25">
    <mergeCell ref="D9:F9"/>
    <mergeCell ref="D4:G4"/>
    <mergeCell ref="D5:G5"/>
    <mergeCell ref="D6:G6"/>
    <mergeCell ref="D7:F7"/>
    <mergeCell ref="D8:F8"/>
    <mergeCell ref="G55:H55"/>
    <mergeCell ref="G10:H10"/>
    <mergeCell ref="C44:D44"/>
    <mergeCell ref="B47:I47"/>
    <mergeCell ref="B48:D48"/>
    <mergeCell ref="G48:H48"/>
    <mergeCell ref="G49:H49"/>
    <mergeCell ref="G50:H50"/>
    <mergeCell ref="G51:H51"/>
    <mergeCell ref="G52:H52"/>
    <mergeCell ref="G53:H53"/>
    <mergeCell ref="G54:H54"/>
    <mergeCell ref="B67:D67"/>
    <mergeCell ref="G56:H56"/>
    <mergeCell ref="B57:D57"/>
    <mergeCell ref="G57:H57"/>
    <mergeCell ref="G59:H59"/>
    <mergeCell ref="G62:H62"/>
    <mergeCell ref="G66:H66"/>
  </mergeCells>
  <phoneticPr fontId="23"/>
  <conditionalFormatting sqref="M11:M46">
    <cfRule type="expression" dxfId="22"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14B1D-DE0F-4D71-8DC1-81397B4D6A35}">
  <sheetPr>
    <tabColor rgb="FFC00000"/>
  </sheetPr>
  <dimension ref="B1:S104"/>
  <sheetViews>
    <sheetView view="pageBreakPreview" topLeftCell="A4"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304</v>
      </c>
      <c r="L5" s="85" t="str">
        <f>K5</f>
        <v>2025.1.17</v>
      </c>
    </row>
    <row r="6" spans="2:19" ht="18" customHeight="1" x14ac:dyDescent="0.15">
      <c r="B6" s="4"/>
      <c r="C6" s="37"/>
      <c r="D6" s="116" t="s">
        <v>2</v>
      </c>
      <c r="E6" s="116"/>
      <c r="F6" s="116"/>
      <c r="G6" s="116"/>
      <c r="H6" s="37"/>
      <c r="I6" s="37"/>
      <c r="J6" s="5"/>
      <c r="K6" s="98">
        <v>0.38333333333333336</v>
      </c>
      <c r="L6" s="99">
        <v>0.40069444444444446</v>
      </c>
    </row>
    <row r="7" spans="2:19" ht="18" customHeight="1" x14ac:dyDescent="0.15">
      <c r="B7" s="4"/>
      <c r="C7" s="37"/>
      <c r="D7" s="116" t="s">
        <v>3</v>
      </c>
      <c r="E7" s="124"/>
      <c r="F7" s="124"/>
      <c r="G7" s="25" t="s">
        <v>4</v>
      </c>
      <c r="H7" s="37"/>
      <c r="I7" s="37"/>
      <c r="J7" s="5"/>
      <c r="K7" s="100">
        <v>1.87</v>
      </c>
      <c r="L7" s="101">
        <v>1.45</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172</v>
      </c>
      <c r="G11" s="37"/>
      <c r="H11" s="37"/>
      <c r="I11" s="37"/>
      <c r="J11" s="37"/>
      <c r="K11" s="62"/>
      <c r="L11" s="63" t="s">
        <v>118</v>
      </c>
      <c r="N11" s="60" t="s">
        <v>14</v>
      </c>
      <c r="O11">
        <f>K11</f>
        <v>0</v>
      </c>
      <c r="P11" t="str">
        <f>L11</f>
        <v>(5)</v>
      </c>
      <c r="Q11" t="e">
        <f>#REF!</f>
        <v>#REF!</v>
      </c>
      <c r="R11">
        <f>IF(K11="＋",0,IF(K11="(＋)",0,ABS(K11)))</f>
        <v>0</v>
      </c>
      <c r="S11">
        <f>IF(L11="＋",0,IF(L11="(＋)",0,ABS(L11)))</f>
        <v>5</v>
      </c>
    </row>
    <row r="12" spans="2:19" ht="14.25" customHeight="1" x14ac:dyDescent="0.15">
      <c r="B12" s="30">
        <f>B11+1</f>
        <v>2</v>
      </c>
      <c r="C12" s="33"/>
      <c r="D12" s="34"/>
      <c r="E12" s="37"/>
      <c r="F12" s="37" t="s">
        <v>89</v>
      </c>
      <c r="G12" s="37"/>
      <c r="H12" s="37"/>
      <c r="I12" s="37"/>
      <c r="J12" s="37"/>
      <c r="K12" s="62" t="s">
        <v>118</v>
      </c>
      <c r="L12" s="63"/>
      <c r="N12" t="s">
        <v>13</v>
      </c>
      <c r="O12">
        <f>IF(K12="",0,VALUE(MID(K12,2,LEN(K12)-2)))</f>
        <v>5</v>
      </c>
      <c r="P12">
        <f>IF(L12="",0,VALUE(MID(L12,2,LEN(L12)-2)))</f>
        <v>0</v>
      </c>
      <c r="Q12" t="e">
        <f>IF(#REF!="",0,VALUE(MID(#REF!,2,LEN(#REF!)-2)))</f>
        <v>#REF!</v>
      </c>
      <c r="R12">
        <f>IF(K12="＋",0,IF(K12="(＋)",0,ABS(K12)))</f>
        <v>5</v>
      </c>
      <c r="S12">
        <f>IF(L12="＋",0,IF(L12="(＋)",0,ABS(L12)))</f>
        <v>0</v>
      </c>
    </row>
    <row r="13" spans="2:19" ht="14.25" customHeight="1" x14ac:dyDescent="0.15">
      <c r="B13" s="30">
        <f>B12+1</f>
        <v>3</v>
      </c>
      <c r="C13" s="33"/>
      <c r="D13" s="34"/>
      <c r="E13" s="37"/>
      <c r="F13" s="37" t="s">
        <v>131</v>
      </c>
      <c r="G13" s="37"/>
      <c r="H13" s="37"/>
      <c r="I13" s="37"/>
      <c r="J13" s="37"/>
      <c r="K13" s="62" t="s">
        <v>173</v>
      </c>
      <c r="L13" s="63" t="s">
        <v>122</v>
      </c>
      <c r="N13" t="s">
        <v>13</v>
      </c>
      <c r="O13" t="e">
        <f>IF(#REF!="",0,VALUE(MID(#REF!,2,LEN(#REF!)-2)))</f>
        <v>#REF!</v>
      </c>
      <c r="P13">
        <f>IF(L13="",0,VALUE(MID(L13,2,LEN(L13)-2)))</f>
        <v>20</v>
      </c>
      <c r="Q13" t="e">
        <f>IF(#REF!="",0,VALUE(MID(#REF!,2,LEN(#REF!)-2)))</f>
        <v>#REF!</v>
      </c>
      <c r="R13">
        <f>IF(K13="＋",0,IF(K13="(＋)",0,ABS(K13)))</f>
        <v>0</v>
      </c>
      <c r="S13">
        <f>IF(L13="＋",0,IF(L13="(＋)",0,ABS(L13)))</f>
        <v>20</v>
      </c>
    </row>
    <row r="14" spans="2:19" ht="14.25" customHeight="1" x14ac:dyDescent="0.15">
      <c r="B14" s="30">
        <f>B13+1</f>
        <v>4</v>
      </c>
      <c r="C14" s="32" t="s">
        <v>21</v>
      </c>
      <c r="D14" s="32" t="s">
        <v>22</v>
      </c>
      <c r="E14" s="37"/>
      <c r="F14" s="37" t="s">
        <v>88</v>
      </c>
      <c r="G14" s="37"/>
      <c r="H14" s="37"/>
      <c r="I14" s="37"/>
      <c r="J14" s="37"/>
      <c r="K14" s="64">
        <v>230</v>
      </c>
      <c r="L14" s="65">
        <v>40</v>
      </c>
      <c r="S14">
        <f>COUNTA(L11:L13)</f>
        <v>2</v>
      </c>
    </row>
    <row r="15" spans="2:19" ht="14.25" customHeight="1" x14ac:dyDescent="0.15">
      <c r="B15" s="30">
        <f>B14+1</f>
        <v>5</v>
      </c>
      <c r="C15" s="32" t="s">
        <v>158</v>
      </c>
      <c r="D15" s="32" t="s">
        <v>23</v>
      </c>
      <c r="E15" s="37"/>
      <c r="F15" s="37" t="s">
        <v>157</v>
      </c>
      <c r="G15" s="37"/>
      <c r="H15" s="37"/>
      <c r="I15" s="37"/>
      <c r="J15" s="37"/>
      <c r="K15" s="64">
        <v>15</v>
      </c>
      <c r="L15" s="65">
        <v>5</v>
      </c>
    </row>
    <row r="16" spans="2:19" ht="14.25" customHeight="1" x14ac:dyDescent="0.15">
      <c r="B16" s="30">
        <f>B15+1</f>
        <v>6</v>
      </c>
      <c r="C16" s="32" t="s">
        <v>61</v>
      </c>
      <c r="D16" s="32" t="s">
        <v>15</v>
      </c>
      <c r="E16" s="37"/>
      <c r="F16" s="37" t="s">
        <v>232</v>
      </c>
      <c r="G16" s="37"/>
      <c r="H16" s="37"/>
      <c r="I16" s="37"/>
      <c r="J16" s="37"/>
      <c r="K16" s="64"/>
      <c r="L16" s="65">
        <v>5</v>
      </c>
    </row>
    <row r="17" spans="2:12" ht="14.25" customHeight="1" x14ac:dyDescent="0.15">
      <c r="B17" s="30">
        <f>B16+1</f>
        <v>7</v>
      </c>
      <c r="C17" s="34"/>
      <c r="D17" s="34"/>
      <c r="E17" s="37"/>
      <c r="F17" s="37" t="s">
        <v>156</v>
      </c>
      <c r="G17" s="37"/>
      <c r="H17" s="37"/>
      <c r="I17" s="37"/>
      <c r="J17" s="37"/>
      <c r="K17" s="64" t="s">
        <v>119</v>
      </c>
      <c r="L17" s="65"/>
    </row>
    <row r="18" spans="2:12" ht="14.25" customHeight="1" x14ac:dyDescent="0.15">
      <c r="B18" s="30">
        <f>B17+1</f>
        <v>8</v>
      </c>
      <c r="C18" s="34"/>
      <c r="D18" s="32" t="s">
        <v>16</v>
      </c>
      <c r="E18" s="37"/>
      <c r="F18" s="37" t="s">
        <v>77</v>
      </c>
      <c r="G18" s="37"/>
      <c r="H18" s="37"/>
      <c r="I18" s="37"/>
      <c r="J18" s="37"/>
      <c r="K18" s="64" t="s">
        <v>119</v>
      </c>
      <c r="L18" s="65"/>
    </row>
    <row r="19" spans="2:12" ht="14.25" customHeight="1" x14ac:dyDescent="0.15">
      <c r="B19" s="30">
        <f>B18+1</f>
        <v>9</v>
      </c>
      <c r="C19" s="34"/>
      <c r="D19" s="34"/>
      <c r="E19" s="37"/>
      <c r="F19" s="37" t="s">
        <v>78</v>
      </c>
      <c r="G19" s="37"/>
      <c r="H19" s="37"/>
      <c r="I19" s="37"/>
      <c r="J19" s="37"/>
      <c r="K19" s="64">
        <v>60</v>
      </c>
      <c r="L19" s="65">
        <v>70</v>
      </c>
    </row>
    <row r="20" spans="2:12" ht="14.25" customHeight="1" x14ac:dyDescent="0.15">
      <c r="B20" s="30">
        <f>B19+1</f>
        <v>10</v>
      </c>
      <c r="C20" s="34"/>
      <c r="D20" s="34"/>
      <c r="E20" s="37"/>
      <c r="F20" s="37" t="s">
        <v>79</v>
      </c>
      <c r="G20" s="37"/>
      <c r="H20" s="37"/>
      <c r="I20" s="37"/>
      <c r="J20" s="37"/>
      <c r="K20" s="64" t="s">
        <v>119</v>
      </c>
      <c r="L20" s="65">
        <v>20</v>
      </c>
    </row>
    <row r="21" spans="2:12" ht="14.25" customHeight="1" x14ac:dyDescent="0.15">
      <c r="B21" s="30">
        <f>B20+1</f>
        <v>11</v>
      </c>
      <c r="C21" s="34"/>
      <c r="D21" s="34"/>
      <c r="E21" s="37"/>
      <c r="F21" s="37" t="s">
        <v>299</v>
      </c>
      <c r="G21" s="37"/>
      <c r="H21" s="37"/>
      <c r="I21" s="37"/>
      <c r="J21" s="37"/>
      <c r="K21" s="64">
        <v>16</v>
      </c>
      <c r="L21" s="65"/>
    </row>
    <row r="22" spans="2:12" ht="14.25" customHeight="1" x14ac:dyDescent="0.15">
      <c r="B22" s="30">
        <f>B21+1</f>
        <v>12</v>
      </c>
      <c r="C22" s="34"/>
      <c r="D22" s="34"/>
      <c r="E22" s="37"/>
      <c r="F22" s="37" t="s">
        <v>153</v>
      </c>
      <c r="G22" s="37"/>
      <c r="H22" s="37"/>
      <c r="I22" s="37"/>
      <c r="J22" s="37"/>
      <c r="K22" s="64" t="s">
        <v>119</v>
      </c>
      <c r="L22" s="65"/>
    </row>
    <row r="23" spans="2:12" ht="14.25" customHeight="1" x14ac:dyDescent="0.15">
      <c r="B23" s="30">
        <f>B22+1</f>
        <v>13</v>
      </c>
      <c r="C23" s="34"/>
      <c r="D23" s="34"/>
      <c r="E23" s="37"/>
      <c r="F23" s="37" t="s">
        <v>133</v>
      </c>
      <c r="G23" s="37"/>
      <c r="H23" s="37"/>
      <c r="I23" s="37"/>
      <c r="J23" s="37"/>
      <c r="K23" s="64" t="s">
        <v>119</v>
      </c>
      <c r="L23" s="65"/>
    </row>
    <row r="24" spans="2:12" ht="14.25" customHeight="1" x14ac:dyDescent="0.15">
      <c r="B24" s="30">
        <f>B23+1</f>
        <v>14</v>
      </c>
      <c r="C24" s="34"/>
      <c r="D24" s="34"/>
      <c r="E24" s="37"/>
      <c r="F24" s="37" t="s">
        <v>152</v>
      </c>
      <c r="G24" s="37"/>
      <c r="H24" s="37"/>
      <c r="I24" s="37"/>
      <c r="J24" s="37"/>
      <c r="K24" s="64">
        <v>5</v>
      </c>
      <c r="L24" s="65"/>
    </row>
    <row r="25" spans="2:12" ht="14.25" customHeight="1" x14ac:dyDescent="0.15">
      <c r="B25" s="30">
        <f>B24+1</f>
        <v>15</v>
      </c>
      <c r="C25" s="34"/>
      <c r="D25" s="34"/>
      <c r="E25" s="37"/>
      <c r="F25" s="37" t="s">
        <v>17</v>
      </c>
      <c r="G25" s="37"/>
      <c r="H25" s="37"/>
      <c r="I25" s="37"/>
      <c r="J25" s="37"/>
      <c r="K25" s="64">
        <v>80</v>
      </c>
      <c r="L25" s="65">
        <v>220</v>
      </c>
    </row>
    <row r="26" spans="2:12" ht="14.25" customHeight="1" x14ac:dyDescent="0.15">
      <c r="B26" s="30">
        <f>B25+1</f>
        <v>16</v>
      </c>
      <c r="C26" s="34"/>
      <c r="D26" s="34"/>
      <c r="E26" s="37"/>
      <c r="F26" s="37" t="s">
        <v>80</v>
      </c>
      <c r="G26" s="37"/>
      <c r="H26" s="37"/>
      <c r="I26" s="37"/>
      <c r="J26" s="37"/>
      <c r="K26" s="64">
        <v>60</v>
      </c>
      <c r="L26" s="65">
        <v>10</v>
      </c>
    </row>
    <row r="27" spans="2:12" ht="14.25" customHeight="1" x14ac:dyDescent="0.15">
      <c r="B27" s="30">
        <f>B26+1</f>
        <v>17</v>
      </c>
      <c r="C27" s="34"/>
      <c r="D27" s="34"/>
      <c r="E27" s="37"/>
      <c r="F27" s="37" t="s">
        <v>86</v>
      </c>
      <c r="G27" s="37"/>
      <c r="H27" s="37"/>
      <c r="I27" s="37"/>
      <c r="J27" s="37"/>
      <c r="K27" s="64">
        <v>10</v>
      </c>
      <c r="L27" s="65" t="s">
        <v>119</v>
      </c>
    </row>
    <row r="28" spans="2:12" ht="14.25" customHeight="1" x14ac:dyDescent="0.15">
      <c r="B28" s="30">
        <f>B27+1</f>
        <v>18</v>
      </c>
      <c r="C28" s="34"/>
      <c r="D28" s="34"/>
      <c r="E28" s="37"/>
      <c r="F28" s="37" t="s">
        <v>62</v>
      </c>
      <c r="G28" s="37"/>
      <c r="H28" s="37"/>
      <c r="I28" s="37"/>
      <c r="J28" s="37"/>
      <c r="K28" s="64">
        <v>335</v>
      </c>
      <c r="L28" s="65">
        <v>920</v>
      </c>
    </row>
    <row r="29" spans="2:12" ht="14.25" customHeight="1" x14ac:dyDescent="0.15">
      <c r="B29" s="30">
        <f>B28+1</f>
        <v>19</v>
      </c>
      <c r="C29" s="34"/>
      <c r="D29" s="34"/>
      <c r="E29" s="37"/>
      <c r="F29" s="37" t="s">
        <v>90</v>
      </c>
      <c r="G29" s="37"/>
      <c r="H29" s="37"/>
      <c r="I29" s="37"/>
      <c r="J29" s="37"/>
      <c r="K29" s="64">
        <v>125</v>
      </c>
      <c r="L29" s="65">
        <v>115</v>
      </c>
    </row>
    <row r="30" spans="2:12" ht="14.25" customHeight="1" x14ac:dyDescent="0.15">
      <c r="B30" s="30">
        <f>B29+1</f>
        <v>20</v>
      </c>
      <c r="C30" s="34"/>
      <c r="D30" s="34"/>
      <c r="E30" s="37"/>
      <c r="F30" s="37" t="s">
        <v>108</v>
      </c>
      <c r="G30" s="37"/>
      <c r="H30" s="37"/>
      <c r="I30" s="37"/>
      <c r="J30" s="37"/>
      <c r="K30" s="64"/>
      <c r="L30" s="65">
        <v>5</v>
      </c>
    </row>
    <row r="31" spans="2:12" ht="14.25" customHeight="1" x14ac:dyDescent="0.15">
      <c r="B31" s="30">
        <f>B30+1</f>
        <v>21</v>
      </c>
      <c r="C31" s="34"/>
      <c r="D31" s="34"/>
      <c r="E31" s="37"/>
      <c r="F31" s="37" t="s">
        <v>18</v>
      </c>
      <c r="G31" s="37"/>
      <c r="H31" s="37"/>
      <c r="I31" s="37"/>
      <c r="J31" s="37"/>
      <c r="K31" s="64">
        <v>775</v>
      </c>
      <c r="L31" s="65">
        <v>975</v>
      </c>
    </row>
    <row r="32" spans="2:12" ht="14.25" customHeight="1" x14ac:dyDescent="0.15">
      <c r="B32" s="30">
        <f>B31+1</f>
        <v>22</v>
      </c>
      <c r="C32" s="34"/>
      <c r="D32" s="34"/>
      <c r="E32" s="37"/>
      <c r="F32" s="37" t="s">
        <v>19</v>
      </c>
      <c r="G32" s="37"/>
      <c r="H32" s="37"/>
      <c r="I32" s="37"/>
      <c r="J32" s="37"/>
      <c r="K32" s="64">
        <v>22800</v>
      </c>
      <c r="L32" s="65">
        <v>46850</v>
      </c>
    </row>
    <row r="33" spans="2:12" ht="14.25" customHeight="1" x14ac:dyDescent="0.15">
      <c r="B33" s="30">
        <f>B32+1</f>
        <v>23</v>
      </c>
      <c r="C33" s="32" t="s">
        <v>134</v>
      </c>
      <c r="D33" s="32" t="s">
        <v>63</v>
      </c>
      <c r="E33" s="37"/>
      <c r="F33" s="37" t="s">
        <v>193</v>
      </c>
      <c r="G33" s="37"/>
      <c r="H33" s="37"/>
      <c r="I33" s="37"/>
      <c r="J33" s="37"/>
      <c r="K33" s="64">
        <v>10</v>
      </c>
      <c r="L33" s="65"/>
    </row>
    <row r="34" spans="2:12" ht="14.25" customHeight="1" x14ac:dyDescent="0.15">
      <c r="B34" s="30">
        <f>B33+1</f>
        <v>24</v>
      </c>
      <c r="C34" s="32" t="s">
        <v>64</v>
      </c>
      <c r="D34" s="32" t="s">
        <v>24</v>
      </c>
      <c r="E34" s="37"/>
      <c r="F34" s="37" t="s">
        <v>126</v>
      </c>
      <c r="G34" s="37"/>
      <c r="H34" s="37"/>
      <c r="I34" s="37"/>
      <c r="J34" s="37"/>
      <c r="K34" s="64" t="s">
        <v>119</v>
      </c>
      <c r="L34" s="65">
        <v>40</v>
      </c>
    </row>
    <row r="35" spans="2:12" ht="14.25" customHeight="1" x14ac:dyDescent="0.15">
      <c r="B35" s="30">
        <f>B34+1</f>
        <v>25</v>
      </c>
      <c r="C35" s="34"/>
      <c r="D35" s="34"/>
      <c r="E35" s="37"/>
      <c r="F35" s="37" t="s">
        <v>111</v>
      </c>
      <c r="G35" s="37"/>
      <c r="H35" s="37"/>
      <c r="I35" s="37"/>
      <c r="J35" s="37"/>
      <c r="K35" s="64" t="s">
        <v>119</v>
      </c>
      <c r="L35" s="65">
        <v>30</v>
      </c>
    </row>
    <row r="36" spans="2:12" ht="14.25" customHeight="1" x14ac:dyDescent="0.15">
      <c r="B36" s="30">
        <f>B35+1</f>
        <v>26</v>
      </c>
      <c r="C36" s="34"/>
      <c r="D36" s="34"/>
      <c r="E36" s="37"/>
      <c r="F36" s="37" t="s">
        <v>294</v>
      </c>
      <c r="G36" s="37"/>
      <c r="H36" s="37"/>
      <c r="I36" s="37"/>
      <c r="J36" s="37"/>
      <c r="K36" s="64">
        <v>5</v>
      </c>
      <c r="L36" s="65"/>
    </row>
    <row r="37" spans="2:12" ht="14.25" customHeight="1" x14ac:dyDescent="0.15">
      <c r="B37" s="30">
        <f>B36+1</f>
        <v>27</v>
      </c>
      <c r="C37" s="34"/>
      <c r="D37" s="34"/>
      <c r="E37" s="37"/>
      <c r="F37" s="37" t="s">
        <v>106</v>
      </c>
      <c r="G37" s="37"/>
      <c r="H37" s="37"/>
      <c r="I37" s="37"/>
      <c r="J37" s="37"/>
      <c r="K37" s="64">
        <v>40</v>
      </c>
      <c r="L37" s="65">
        <v>140</v>
      </c>
    </row>
    <row r="38" spans="2:12" ht="14.25" customHeight="1" x14ac:dyDescent="0.15">
      <c r="B38" s="30">
        <f>B37+1</f>
        <v>28</v>
      </c>
      <c r="C38" s="34"/>
      <c r="D38" s="34"/>
      <c r="E38" s="37"/>
      <c r="F38" s="37" t="s">
        <v>303</v>
      </c>
      <c r="G38" s="37"/>
      <c r="H38" s="37"/>
      <c r="I38" s="37"/>
      <c r="J38" s="37"/>
      <c r="K38" s="64">
        <v>40</v>
      </c>
      <c r="L38" s="65" t="s">
        <v>119</v>
      </c>
    </row>
    <row r="39" spans="2:12" ht="14.25" customHeight="1" x14ac:dyDescent="0.15">
      <c r="B39" s="30">
        <f>B38+1</f>
        <v>29</v>
      </c>
      <c r="C39" s="34"/>
      <c r="D39" s="34"/>
      <c r="E39" s="37"/>
      <c r="F39" s="37" t="s">
        <v>87</v>
      </c>
      <c r="G39" s="37"/>
      <c r="H39" s="37"/>
      <c r="I39" s="37"/>
      <c r="J39" s="37"/>
      <c r="K39" s="64">
        <v>10</v>
      </c>
      <c r="L39" s="65">
        <v>30</v>
      </c>
    </row>
    <row r="40" spans="2:12" ht="14.25" customHeight="1" x14ac:dyDescent="0.15">
      <c r="B40" s="30">
        <f>B39+1</f>
        <v>30</v>
      </c>
      <c r="C40" s="34"/>
      <c r="D40" s="34"/>
      <c r="E40" s="37"/>
      <c r="F40" s="37" t="s">
        <v>25</v>
      </c>
      <c r="G40" s="37"/>
      <c r="H40" s="37"/>
      <c r="I40" s="37"/>
      <c r="J40" s="37"/>
      <c r="K40" s="64">
        <v>15</v>
      </c>
      <c r="L40" s="65">
        <v>25</v>
      </c>
    </row>
    <row r="41" spans="2:12" ht="14.25" customHeight="1" x14ac:dyDescent="0.15">
      <c r="B41" s="30">
        <f>B40+1</f>
        <v>31</v>
      </c>
      <c r="C41" s="34"/>
      <c r="D41" s="34"/>
      <c r="E41" s="37"/>
      <c r="F41" s="37" t="s">
        <v>26</v>
      </c>
      <c r="G41" s="37"/>
      <c r="H41" s="37"/>
      <c r="I41" s="37"/>
      <c r="J41" s="37"/>
      <c r="K41" s="64"/>
      <c r="L41" s="65" t="s">
        <v>119</v>
      </c>
    </row>
    <row r="42" spans="2:12" ht="14.25" customHeight="1" x14ac:dyDescent="0.15">
      <c r="B42" s="30">
        <f>B41+1</f>
        <v>32</v>
      </c>
      <c r="C42" s="34"/>
      <c r="D42" s="34"/>
      <c r="E42" s="37"/>
      <c r="F42" s="37" t="s">
        <v>67</v>
      </c>
      <c r="G42" s="37"/>
      <c r="H42" s="37"/>
      <c r="I42" s="37"/>
      <c r="J42" s="37"/>
      <c r="K42" s="64"/>
      <c r="L42" s="65">
        <v>20</v>
      </c>
    </row>
    <row r="43" spans="2:12" ht="14.25" customHeight="1" x14ac:dyDescent="0.15">
      <c r="B43" s="30">
        <f>B42+1</f>
        <v>33</v>
      </c>
      <c r="C43" s="34"/>
      <c r="D43" s="34"/>
      <c r="E43" s="37"/>
      <c r="F43" s="37" t="s">
        <v>107</v>
      </c>
      <c r="G43" s="37"/>
      <c r="H43" s="37"/>
      <c r="I43" s="37"/>
      <c r="J43" s="37"/>
      <c r="K43" s="64">
        <v>10</v>
      </c>
      <c r="L43" s="65">
        <v>20</v>
      </c>
    </row>
    <row r="44" spans="2:12" ht="14.25" customHeight="1" x14ac:dyDescent="0.15">
      <c r="B44" s="30">
        <f>B43+1</f>
        <v>34</v>
      </c>
      <c r="C44" s="34"/>
      <c r="D44" s="34"/>
      <c r="E44" s="37"/>
      <c r="F44" s="37" t="s">
        <v>114</v>
      </c>
      <c r="G44" s="37"/>
      <c r="H44" s="37"/>
      <c r="I44" s="37"/>
      <c r="J44" s="37"/>
      <c r="K44" s="64" t="s">
        <v>119</v>
      </c>
      <c r="L44" s="65"/>
    </row>
    <row r="45" spans="2:12" ht="14.25" customHeight="1" x14ac:dyDescent="0.15">
      <c r="B45" s="30">
        <f>B44+1</f>
        <v>35</v>
      </c>
      <c r="C45" s="34"/>
      <c r="D45" s="34"/>
      <c r="E45" s="37"/>
      <c r="F45" s="37" t="s">
        <v>27</v>
      </c>
      <c r="G45" s="37"/>
      <c r="H45" s="37"/>
      <c r="I45" s="37"/>
      <c r="J45" s="37"/>
      <c r="K45" s="64">
        <v>55</v>
      </c>
      <c r="L45" s="65">
        <v>25</v>
      </c>
    </row>
    <row r="46" spans="2:12" ht="14.25" customHeight="1" x14ac:dyDescent="0.15">
      <c r="B46" s="30">
        <f>B45+1</f>
        <v>36</v>
      </c>
      <c r="C46" s="32" t="s">
        <v>28</v>
      </c>
      <c r="D46" s="32" t="s">
        <v>29</v>
      </c>
      <c r="E46" s="37"/>
      <c r="F46" s="37" t="s">
        <v>201</v>
      </c>
      <c r="G46" s="37"/>
      <c r="H46" s="37"/>
      <c r="I46" s="37"/>
      <c r="J46" s="37"/>
      <c r="K46" s="64"/>
      <c r="L46" s="65" t="s">
        <v>119</v>
      </c>
    </row>
    <row r="47" spans="2:12" ht="14.25" customHeight="1" x14ac:dyDescent="0.15">
      <c r="B47" s="30">
        <f>B46+1</f>
        <v>37</v>
      </c>
      <c r="C47" s="34"/>
      <c r="D47" s="34"/>
      <c r="E47" s="37"/>
      <c r="F47" s="37" t="s">
        <v>30</v>
      </c>
      <c r="G47" s="37"/>
      <c r="H47" s="37"/>
      <c r="I47" s="37"/>
      <c r="J47" s="37"/>
      <c r="K47" s="64"/>
      <c r="L47" s="65" t="s">
        <v>119</v>
      </c>
    </row>
    <row r="48" spans="2:12" ht="14.25" customHeight="1" x14ac:dyDescent="0.15">
      <c r="B48" s="30">
        <f>B47+1</f>
        <v>38</v>
      </c>
      <c r="C48" s="32" t="s">
        <v>31</v>
      </c>
      <c r="D48" s="32" t="s">
        <v>32</v>
      </c>
      <c r="E48" s="37"/>
      <c r="F48" s="37" t="s">
        <v>33</v>
      </c>
      <c r="G48" s="37"/>
      <c r="H48" s="37"/>
      <c r="I48" s="37"/>
      <c r="J48" s="37"/>
      <c r="K48" s="64">
        <v>10</v>
      </c>
      <c r="L48" s="65">
        <v>25</v>
      </c>
    </row>
    <row r="49" spans="2:12" ht="14.25" customHeight="1" x14ac:dyDescent="0.15">
      <c r="B49" s="30">
        <f>B48+1</f>
        <v>39</v>
      </c>
      <c r="C49" s="35"/>
      <c r="D49" s="39" t="s">
        <v>34</v>
      </c>
      <c r="E49" s="37"/>
      <c r="F49" s="37" t="s">
        <v>35</v>
      </c>
      <c r="G49" s="37"/>
      <c r="H49" s="37"/>
      <c r="I49" s="37"/>
      <c r="J49" s="37"/>
      <c r="K49" s="64" t="s">
        <v>119</v>
      </c>
      <c r="L49" s="65"/>
    </row>
    <row r="50" spans="2:12" ht="14.25" customHeight="1" x14ac:dyDescent="0.15">
      <c r="B50" s="30">
        <f>B49+1</f>
        <v>40</v>
      </c>
      <c r="C50" s="118" t="s">
        <v>36</v>
      </c>
      <c r="D50" s="119"/>
      <c r="E50" s="37"/>
      <c r="F50" s="37" t="s">
        <v>37</v>
      </c>
      <c r="G50" s="37"/>
      <c r="H50" s="37"/>
      <c r="I50" s="37"/>
      <c r="J50" s="37"/>
      <c r="K50" s="64">
        <v>50</v>
      </c>
      <c r="L50" s="65">
        <v>275</v>
      </c>
    </row>
    <row r="51" spans="2:12" ht="14.25" customHeight="1" x14ac:dyDescent="0.15">
      <c r="B51" s="30">
        <f>B50+1</f>
        <v>41</v>
      </c>
      <c r="C51" s="33"/>
      <c r="D51" s="36"/>
      <c r="E51" s="37"/>
      <c r="F51" s="37" t="s">
        <v>38</v>
      </c>
      <c r="G51" s="37"/>
      <c r="H51" s="37"/>
      <c r="I51" s="37"/>
      <c r="J51" s="37"/>
      <c r="K51" s="64"/>
      <c r="L51" s="65">
        <v>25</v>
      </c>
    </row>
    <row r="52" spans="2:12" ht="14.25" customHeight="1" thickBot="1" x14ac:dyDescent="0.2">
      <c r="B52" s="30">
        <f>B51+1</f>
        <v>42</v>
      </c>
      <c r="C52" s="33"/>
      <c r="D52" s="36"/>
      <c r="E52" s="37"/>
      <c r="F52" s="37" t="s">
        <v>71</v>
      </c>
      <c r="G52" s="37"/>
      <c r="H52" s="37"/>
      <c r="I52" s="37"/>
      <c r="J52" s="37"/>
      <c r="K52" s="64">
        <v>150</v>
      </c>
      <c r="L52" s="66">
        <v>150</v>
      </c>
    </row>
    <row r="53" spans="2:12" ht="13.9" customHeight="1" x14ac:dyDescent="0.15">
      <c r="B53" s="129"/>
      <c r="C53" s="128"/>
      <c r="D53" s="128"/>
      <c r="E53" s="127"/>
      <c r="F53" s="127"/>
      <c r="G53" s="127"/>
      <c r="H53" s="127"/>
      <c r="I53" s="127"/>
      <c r="J53" s="127"/>
      <c r="K53" s="127"/>
      <c r="L53" s="127"/>
    </row>
    <row r="54" spans="2:12" ht="18" customHeight="1" x14ac:dyDescent="0.15"/>
    <row r="55" spans="2:12" ht="18" customHeight="1" x14ac:dyDescent="0.15">
      <c r="B55" s="18"/>
    </row>
    <row r="56" spans="2:12" ht="9" customHeight="1" thickBot="1" x14ac:dyDescent="0.2"/>
    <row r="57" spans="2:12" ht="18" customHeight="1" x14ac:dyDescent="0.15">
      <c r="B57" s="1"/>
      <c r="C57" s="2"/>
      <c r="D57" s="123" t="s">
        <v>0</v>
      </c>
      <c r="E57" s="123"/>
      <c r="F57" s="123"/>
      <c r="G57" s="123"/>
      <c r="H57" s="2"/>
      <c r="I57" s="2"/>
      <c r="J57" s="3"/>
      <c r="K57" s="68" t="s">
        <v>55</v>
      </c>
      <c r="L57" s="84" t="s">
        <v>56</v>
      </c>
    </row>
    <row r="58" spans="2:12" ht="18" customHeight="1" thickBot="1" x14ac:dyDescent="0.2">
      <c r="B58" s="6"/>
      <c r="C58" s="7"/>
      <c r="D58" s="110" t="s">
        <v>1</v>
      </c>
      <c r="E58" s="110"/>
      <c r="F58" s="110"/>
      <c r="G58" s="110"/>
      <c r="H58" s="7"/>
      <c r="I58" s="7"/>
      <c r="J58" s="8"/>
      <c r="K58" s="126" t="str">
        <f>K5</f>
        <v>2025.1.17</v>
      </c>
      <c r="L58" s="125" t="str">
        <f>K58</f>
        <v>2025.1.17</v>
      </c>
    </row>
    <row r="59" spans="2:12" ht="19.899999999999999" customHeight="1" thickTop="1" x14ac:dyDescent="0.15">
      <c r="B59" s="120" t="s">
        <v>76</v>
      </c>
      <c r="C59" s="121"/>
      <c r="D59" s="121"/>
      <c r="E59" s="121"/>
      <c r="F59" s="121"/>
      <c r="G59" s="121"/>
      <c r="H59" s="121"/>
      <c r="I59" s="121"/>
      <c r="J59" s="29"/>
      <c r="K59" s="72">
        <f>SUM(K60:K68)</f>
        <v>24911</v>
      </c>
      <c r="L59" s="88">
        <f>SUM(L60:L68)</f>
        <v>50065</v>
      </c>
    </row>
    <row r="60" spans="2:12" ht="13.9" customHeight="1" x14ac:dyDescent="0.15">
      <c r="B60" s="108" t="s">
        <v>40</v>
      </c>
      <c r="C60" s="109"/>
      <c r="D60" s="122"/>
      <c r="E60" s="41"/>
      <c r="F60" s="15"/>
      <c r="G60" s="116" t="s">
        <v>12</v>
      </c>
      <c r="H60" s="116"/>
      <c r="I60" s="15"/>
      <c r="J60" s="16"/>
      <c r="K60" s="38">
        <f>SUM(R$11:R$13)</f>
        <v>5</v>
      </c>
      <c r="L60" s="89">
        <f>SUM(S$11:S$13)</f>
        <v>25</v>
      </c>
    </row>
    <row r="61" spans="2:12" ht="13.9" customHeight="1" x14ac:dyDescent="0.15">
      <c r="B61" s="17"/>
      <c r="C61" s="18"/>
      <c r="D61" s="19"/>
      <c r="E61" s="20"/>
      <c r="F61" s="37"/>
      <c r="G61" s="116" t="s">
        <v>65</v>
      </c>
      <c r="H61" s="116"/>
      <c r="I61" s="105"/>
      <c r="J61" s="42"/>
      <c r="K61" s="38">
        <f>SUM(K$14)</f>
        <v>230</v>
      </c>
      <c r="L61" s="89">
        <f>SUM(L$14)</f>
        <v>40</v>
      </c>
    </row>
    <row r="62" spans="2:12" ht="13.9" customHeight="1" x14ac:dyDescent="0.15">
      <c r="B62" s="17"/>
      <c r="C62" s="18"/>
      <c r="D62" s="19"/>
      <c r="E62" s="20"/>
      <c r="F62" s="37"/>
      <c r="G62" s="116" t="s">
        <v>23</v>
      </c>
      <c r="H62" s="116"/>
      <c r="I62" s="15"/>
      <c r="J62" s="16"/>
      <c r="K62" s="38">
        <f>SUM(K$15:K$15)</f>
        <v>15</v>
      </c>
      <c r="L62" s="89">
        <f>SUM(L$15:L$15)</f>
        <v>5</v>
      </c>
    </row>
    <row r="63" spans="2:12" ht="13.9" customHeight="1" x14ac:dyDescent="0.15">
      <c r="B63" s="17"/>
      <c r="C63" s="18"/>
      <c r="D63" s="19"/>
      <c r="E63" s="20"/>
      <c r="F63" s="37"/>
      <c r="G63" s="116" t="s">
        <v>15</v>
      </c>
      <c r="H63" s="116"/>
      <c r="I63" s="15"/>
      <c r="J63" s="16"/>
      <c r="K63" s="38">
        <f>SUM(K$16:K$17)</f>
        <v>0</v>
      </c>
      <c r="L63" s="89">
        <f>SUM(L$16:L$17)</f>
        <v>5</v>
      </c>
    </row>
    <row r="64" spans="2:12" ht="13.9" customHeight="1" x14ac:dyDescent="0.15">
      <c r="B64" s="17"/>
      <c r="C64" s="18"/>
      <c r="D64" s="19"/>
      <c r="E64" s="20"/>
      <c r="F64" s="37"/>
      <c r="G64" s="116" t="s">
        <v>16</v>
      </c>
      <c r="H64" s="116"/>
      <c r="I64" s="15"/>
      <c r="J64" s="16"/>
      <c r="K64" s="38">
        <f>SUM(K$18:K$32)</f>
        <v>24266</v>
      </c>
      <c r="L64" s="89">
        <f>SUM(L$18:L$32)</f>
        <v>49185</v>
      </c>
    </row>
    <row r="65" spans="2:12" ht="13.9" customHeight="1" x14ac:dyDescent="0.15">
      <c r="B65" s="17"/>
      <c r="C65" s="18"/>
      <c r="D65" s="19"/>
      <c r="E65" s="20"/>
      <c r="F65" s="37"/>
      <c r="G65" s="116" t="s">
        <v>63</v>
      </c>
      <c r="H65" s="116"/>
      <c r="I65" s="15"/>
      <c r="J65" s="16"/>
      <c r="K65" s="38">
        <f>SUM(K$33:K$33)</f>
        <v>10</v>
      </c>
      <c r="L65" s="89">
        <f>SUM(L$33:L$33)</f>
        <v>0</v>
      </c>
    </row>
    <row r="66" spans="2:12" ht="13.9" customHeight="1" x14ac:dyDescent="0.15">
      <c r="B66" s="17"/>
      <c r="C66" s="18"/>
      <c r="D66" s="19"/>
      <c r="E66" s="20"/>
      <c r="F66" s="37"/>
      <c r="G66" s="116" t="s">
        <v>24</v>
      </c>
      <c r="H66" s="116"/>
      <c r="I66" s="15"/>
      <c r="J66" s="16"/>
      <c r="K66" s="38">
        <f>SUM(K$34:K$45)</f>
        <v>175</v>
      </c>
      <c r="L66" s="89">
        <f>SUM(L$34:L$45)</f>
        <v>330</v>
      </c>
    </row>
    <row r="67" spans="2:12" ht="13.9" customHeight="1" x14ac:dyDescent="0.15">
      <c r="B67" s="17"/>
      <c r="C67" s="18"/>
      <c r="D67" s="19"/>
      <c r="E67" s="20"/>
      <c r="F67" s="37"/>
      <c r="G67" s="116" t="s">
        <v>70</v>
      </c>
      <c r="H67" s="116"/>
      <c r="I67" s="15"/>
      <c r="J67" s="16"/>
      <c r="K67" s="38">
        <f>SUM(K$50:K$51)</f>
        <v>50</v>
      </c>
      <c r="L67" s="89">
        <f>SUM(L$50:L$51)</f>
        <v>300</v>
      </c>
    </row>
    <row r="68" spans="2:12" ht="13.9" customHeight="1" thickBot="1" x14ac:dyDescent="0.2">
      <c r="B68" s="21"/>
      <c r="C68" s="22"/>
      <c r="D68" s="23"/>
      <c r="E68" s="43"/>
      <c r="F68" s="10"/>
      <c r="G68" s="110" t="s">
        <v>39</v>
      </c>
      <c r="H68" s="110"/>
      <c r="I68" s="44"/>
      <c r="J68" s="45"/>
      <c r="K68" s="40">
        <f>SUM(K$46:K$49,K$52)</f>
        <v>160</v>
      </c>
      <c r="L68" s="90">
        <f>SUM(L$46:L$49,L$52)</f>
        <v>175</v>
      </c>
    </row>
    <row r="69" spans="2:12" ht="18" customHeight="1" thickTop="1" x14ac:dyDescent="0.15">
      <c r="B69" s="111" t="s">
        <v>41</v>
      </c>
      <c r="C69" s="112"/>
      <c r="D69" s="113"/>
      <c r="E69" s="51"/>
      <c r="F69" s="106"/>
      <c r="G69" s="114" t="s">
        <v>42</v>
      </c>
      <c r="H69" s="114"/>
      <c r="I69" s="106"/>
      <c r="J69" s="107"/>
      <c r="K69" s="73" t="s">
        <v>43</v>
      </c>
      <c r="L69" s="78"/>
    </row>
    <row r="70" spans="2:12" ht="18" customHeight="1" x14ac:dyDescent="0.15">
      <c r="B70" s="48"/>
      <c r="C70" s="49"/>
      <c r="D70" s="49"/>
      <c r="E70" s="46"/>
      <c r="F70" s="47"/>
      <c r="G70" s="31"/>
      <c r="H70" s="31"/>
      <c r="I70" s="47"/>
      <c r="J70" s="50"/>
      <c r="K70" s="74" t="s">
        <v>44</v>
      </c>
      <c r="L70" s="79"/>
    </row>
    <row r="71" spans="2:12" ht="18" customHeight="1" x14ac:dyDescent="0.15">
      <c r="B71" s="17"/>
      <c r="C71" s="18"/>
      <c r="D71" s="18"/>
      <c r="E71" s="52"/>
      <c r="F71" s="7"/>
      <c r="G71" s="115" t="s">
        <v>45</v>
      </c>
      <c r="H71" s="115"/>
      <c r="I71" s="103"/>
      <c r="J71" s="104"/>
      <c r="K71" s="75" t="s">
        <v>46</v>
      </c>
      <c r="L71" s="80"/>
    </row>
    <row r="72" spans="2:12" ht="18" customHeight="1" x14ac:dyDescent="0.15">
      <c r="B72" s="17"/>
      <c r="C72" s="18"/>
      <c r="D72" s="18"/>
      <c r="E72" s="53"/>
      <c r="F72" s="18"/>
      <c r="G72" s="54"/>
      <c r="H72" s="54"/>
      <c r="I72" s="49"/>
      <c r="J72" s="55"/>
      <c r="K72" s="76" t="s">
        <v>68</v>
      </c>
      <c r="L72" s="81"/>
    </row>
    <row r="73" spans="2:12" ht="18" customHeight="1" x14ac:dyDescent="0.15">
      <c r="B73" s="17"/>
      <c r="C73" s="18"/>
      <c r="D73" s="18"/>
      <c r="E73" s="53"/>
      <c r="F73" s="18"/>
      <c r="G73" s="54"/>
      <c r="H73" s="54"/>
      <c r="I73" s="49"/>
      <c r="J73" s="55"/>
      <c r="K73" s="76" t="s">
        <v>69</v>
      </c>
      <c r="L73" s="81"/>
    </row>
    <row r="74" spans="2:12" ht="18" customHeight="1" x14ac:dyDescent="0.15">
      <c r="B74" s="17"/>
      <c r="C74" s="18"/>
      <c r="D74" s="18"/>
      <c r="E74" s="52"/>
      <c r="F74" s="7"/>
      <c r="G74" s="115" t="s">
        <v>47</v>
      </c>
      <c r="H74" s="115"/>
      <c r="I74" s="103"/>
      <c r="J74" s="104"/>
      <c r="K74" s="75" t="s">
        <v>72</v>
      </c>
      <c r="L74" s="80"/>
    </row>
    <row r="75" spans="2:12" ht="18" customHeight="1" x14ac:dyDescent="0.15">
      <c r="B75" s="17"/>
      <c r="C75" s="18"/>
      <c r="D75" s="18"/>
      <c r="E75" s="53"/>
      <c r="F75" s="18"/>
      <c r="G75" s="54"/>
      <c r="H75" s="54"/>
      <c r="I75" s="49"/>
      <c r="J75" s="55"/>
      <c r="K75" s="76" t="s">
        <v>73</v>
      </c>
      <c r="L75" s="81"/>
    </row>
    <row r="76" spans="2:12" ht="18" customHeight="1" x14ac:dyDescent="0.15">
      <c r="B76" s="17"/>
      <c r="C76" s="18"/>
      <c r="D76" s="18"/>
      <c r="E76" s="53"/>
      <c r="F76" s="18"/>
      <c r="G76" s="54"/>
      <c r="H76" s="54"/>
      <c r="I76" s="49"/>
      <c r="J76" s="55"/>
      <c r="K76" s="76" t="s">
        <v>74</v>
      </c>
      <c r="L76" s="81"/>
    </row>
    <row r="77" spans="2:12" ht="18" customHeight="1" x14ac:dyDescent="0.15">
      <c r="B77" s="17"/>
      <c r="C77" s="18"/>
      <c r="D77" s="18"/>
      <c r="E77" s="12"/>
      <c r="F77" s="13"/>
      <c r="G77" s="31"/>
      <c r="H77" s="31"/>
      <c r="I77" s="47"/>
      <c r="J77" s="50"/>
      <c r="K77" s="76" t="s">
        <v>75</v>
      </c>
      <c r="L77" s="79"/>
    </row>
    <row r="78" spans="2:12" ht="18" customHeight="1" x14ac:dyDescent="0.15">
      <c r="B78" s="24"/>
      <c r="C78" s="13"/>
      <c r="D78" s="13"/>
      <c r="E78" s="20"/>
      <c r="F78" s="37"/>
      <c r="G78" s="116" t="s">
        <v>48</v>
      </c>
      <c r="H78" s="116"/>
      <c r="I78" s="15"/>
      <c r="J78" s="16"/>
      <c r="K78" s="67" t="s">
        <v>116</v>
      </c>
      <c r="L78" s="82"/>
    </row>
    <row r="79" spans="2:12" ht="18" customHeight="1" x14ac:dyDescent="0.15">
      <c r="B79" s="108" t="s">
        <v>49</v>
      </c>
      <c r="C79" s="109"/>
      <c r="D79" s="109"/>
      <c r="E79" s="7"/>
      <c r="F79" s="7"/>
      <c r="G79" s="7"/>
      <c r="H79" s="7"/>
      <c r="I79" s="7"/>
      <c r="J79" s="7"/>
      <c r="K79" s="7"/>
      <c r="L79" s="91"/>
    </row>
    <row r="80" spans="2:12" ht="14.1" customHeight="1" x14ac:dyDescent="0.15">
      <c r="B80" s="56"/>
      <c r="C80" s="57" t="s">
        <v>50</v>
      </c>
      <c r="D80" s="58"/>
      <c r="E80" s="57"/>
      <c r="F80" s="57"/>
      <c r="G80" s="57"/>
      <c r="H80" s="57"/>
      <c r="I80" s="57"/>
      <c r="J80" s="57"/>
      <c r="K80" s="57"/>
      <c r="L80" s="83"/>
    </row>
    <row r="81" spans="2:13" ht="14.1" customHeight="1" x14ac:dyDescent="0.15">
      <c r="B81" s="56"/>
      <c r="C81" s="57" t="s">
        <v>51</v>
      </c>
      <c r="D81" s="58"/>
      <c r="E81" s="57"/>
      <c r="F81" s="57"/>
      <c r="G81" s="57"/>
      <c r="H81" s="57"/>
      <c r="I81" s="57"/>
      <c r="J81" s="57"/>
      <c r="K81" s="57"/>
      <c r="L81" s="83"/>
    </row>
    <row r="82" spans="2:13" ht="14.1" customHeight="1" x14ac:dyDescent="0.15">
      <c r="B82" s="56"/>
      <c r="C82" s="57" t="s">
        <v>52</v>
      </c>
      <c r="D82" s="58"/>
      <c r="E82" s="57"/>
      <c r="F82" s="57"/>
      <c r="G82" s="57"/>
      <c r="H82" s="57"/>
      <c r="I82" s="57"/>
      <c r="J82" s="57"/>
      <c r="K82" s="57"/>
      <c r="L82" s="83"/>
    </row>
    <row r="83" spans="2:13" ht="14.1" customHeight="1" x14ac:dyDescent="0.15">
      <c r="B83" s="56"/>
      <c r="C83" s="57" t="s">
        <v>96</v>
      </c>
      <c r="D83" s="58"/>
      <c r="E83" s="57"/>
      <c r="F83" s="57"/>
      <c r="G83" s="57"/>
      <c r="H83" s="57"/>
      <c r="I83" s="57"/>
      <c r="J83" s="57"/>
      <c r="K83" s="57"/>
      <c r="L83" s="83"/>
    </row>
    <row r="84" spans="2:13" ht="14.1" customHeight="1" x14ac:dyDescent="0.15">
      <c r="B84" s="56"/>
      <c r="C84" s="57" t="s">
        <v>94</v>
      </c>
      <c r="D84" s="58"/>
      <c r="E84" s="57"/>
      <c r="F84" s="57"/>
      <c r="G84" s="57"/>
      <c r="H84" s="57"/>
      <c r="I84" s="57"/>
      <c r="J84" s="57"/>
      <c r="K84" s="57"/>
      <c r="L84" s="83"/>
    </row>
    <row r="85" spans="2:13" ht="14.1" customHeight="1" x14ac:dyDescent="0.15">
      <c r="B85" s="59"/>
      <c r="C85" s="57" t="s">
        <v>97</v>
      </c>
      <c r="D85" s="57"/>
      <c r="E85" s="57"/>
      <c r="F85" s="57"/>
      <c r="G85" s="57"/>
      <c r="H85" s="57"/>
      <c r="I85" s="57"/>
      <c r="J85" s="57"/>
      <c r="K85" s="57"/>
      <c r="L85" s="83"/>
    </row>
    <row r="86" spans="2:13" ht="14.1" customHeight="1" x14ac:dyDescent="0.15">
      <c r="B86" s="59"/>
      <c r="C86" s="57" t="s">
        <v>98</v>
      </c>
      <c r="D86" s="57"/>
      <c r="E86" s="57"/>
      <c r="F86" s="57"/>
      <c r="G86" s="57"/>
      <c r="H86" s="57"/>
      <c r="I86" s="57"/>
      <c r="J86" s="57"/>
      <c r="K86" s="57"/>
      <c r="L86" s="83"/>
    </row>
    <row r="87" spans="2:13" ht="14.1" customHeight="1" x14ac:dyDescent="0.15">
      <c r="B87" s="59"/>
      <c r="C87" s="57" t="s">
        <v>83</v>
      </c>
      <c r="D87" s="57"/>
      <c r="E87" s="57"/>
      <c r="F87" s="57"/>
      <c r="G87" s="57"/>
      <c r="H87" s="57"/>
      <c r="I87" s="57"/>
      <c r="J87" s="57"/>
      <c r="K87" s="57"/>
      <c r="L87" s="83"/>
    </row>
    <row r="88" spans="2:13" ht="14.1" customHeight="1" x14ac:dyDescent="0.15">
      <c r="B88" s="59"/>
      <c r="C88" s="57" t="s">
        <v>84</v>
      </c>
      <c r="D88" s="57"/>
      <c r="E88" s="57"/>
      <c r="F88" s="57"/>
      <c r="G88" s="57"/>
      <c r="H88" s="57"/>
      <c r="I88" s="57"/>
      <c r="J88" s="57"/>
      <c r="K88" s="57"/>
      <c r="L88" s="83"/>
    </row>
    <row r="89" spans="2:13" ht="14.1" customHeight="1" x14ac:dyDescent="0.15">
      <c r="B89" s="59"/>
      <c r="C89" s="57" t="s">
        <v>91</v>
      </c>
      <c r="D89" s="57"/>
      <c r="E89" s="57"/>
      <c r="F89" s="57"/>
      <c r="G89" s="57"/>
      <c r="H89" s="57"/>
      <c r="I89" s="57"/>
      <c r="J89" s="57"/>
      <c r="K89" s="57"/>
      <c r="L89" s="83"/>
    </row>
    <row r="90" spans="2:13" ht="14.1" customHeight="1" x14ac:dyDescent="0.15">
      <c r="B90" s="59"/>
      <c r="C90" s="57" t="s">
        <v>99</v>
      </c>
      <c r="D90" s="57"/>
      <c r="E90" s="57"/>
      <c r="F90" s="57"/>
      <c r="G90" s="57"/>
      <c r="H90" s="57"/>
      <c r="I90" s="57"/>
      <c r="J90" s="57"/>
      <c r="K90" s="57"/>
      <c r="L90" s="83"/>
    </row>
    <row r="91" spans="2:13" ht="14.1" customHeight="1" x14ac:dyDescent="0.15">
      <c r="B91" s="59"/>
      <c r="C91" s="57" t="s">
        <v>100</v>
      </c>
      <c r="D91" s="57"/>
      <c r="E91" s="57"/>
      <c r="F91" s="57"/>
      <c r="G91" s="57"/>
      <c r="H91" s="57"/>
      <c r="I91" s="57"/>
      <c r="J91" s="57"/>
      <c r="K91" s="57"/>
      <c r="L91" s="83"/>
    </row>
    <row r="92" spans="2:13" ht="14.1" customHeight="1" x14ac:dyDescent="0.15">
      <c r="B92" s="59"/>
      <c r="C92" s="57" t="s">
        <v>101</v>
      </c>
      <c r="D92" s="57"/>
      <c r="E92" s="57"/>
      <c r="F92" s="57"/>
      <c r="G92" s="57"/>
      <c r="H92" s="57"/>
      <c r="I92" s="57"/>
      <c r="J92" s="57"/>
      <c r="K92" s="57"/>
      <c r="L92" s="83"/>
    </row>
    <row r="93" spans="2:13" ht="18" customHeight="1" x14ac:dyDescent="0.15">
      <c r="B93" s="59"/>
      <c r="C93" s="57" t="s">
        <v>85</v>
      </c>
      <c r="D93" s="57"/>
      <c r="E93" s="57"/>
      <c r="F93" s="57"/>
      <c r="G93" s="57"/>
      <c r="H93" s="57"/>
      <c r="I93" s="57"/>
      <c r="J93" s="57"/>
      <c r="K93" s="57"/>
      <c r="L93" s="57"/>
      <c r="M93" s="92"/>
    </row>
    <row r="94" spans="2:13" x14ac:dyDescent="0.15">
      <c r="B94" s="59"/>
      <c r="C94" s="57" t="s">
        <v>92</v>
      </c>
      <c r="D94" s="57"/>
      <c r="E94" s="57"/>
      <c r="F94" s="57"/>
      <c r="G94" s="57"/>
      <c r="H94" s="57"/>
      <c r="I94" s="57"/>
      <c r="J94" s="57"/>
      <c r="K94" s="57"/>
      <c r="L94" s="57"/>
      <c r="M94" s="92"/>
    </row>
    <row r="95" spans="2:13" x14ac:dyDescent="0.15">
      <c r="B95" s="59"/>
      <c r="C95" s="57" t="s">
        <v>93</v>
      </c>
      <c r="D95" s="57"/>
      <c r="E95" s="57"/>
      <c r="F95" s="57"/>
      <c r="G95" s="57"/>
      <c r="H95" s="57"/>
      <c r="I95" s="57"/>
      <c r="J95" s="57"/>
      <c r="K95" s="57"/>
      <c r="L95" s="57"/>
      <c r="M95" s="92"/>
    </row>
    <row r="96" spans="2:13" x14ac:dyDescent="0.15">
      <c r="B96" s="59"/>
      <c r="C96" s="57" t="s">
        <v>102</v>
      </c>
      <c r="D96" s="57"/>
      <c r="E96" s="57"/>
      <c r="F96" s="57"/>
      <c r="G96" s="57"/>
      <c r="H96" s="57"/>
      <c r="I96" s="57"/>
      <c r="J96" s="57"/>
      <c r="K96" s="57"/>
      <c r="L96" s="57"/>
      <c r="M96" s="92"/>
    </row>
    <row r="97" spans="2:14" ht="14.1" customHeight="1" x14ac:dyDescent="0.15">
      <c r="B97" s="59"/>
      <c r="C97" s="57" t="s">
        <v>95</v>
      </c>
      <c r="D97" s="57"/>
      <c r="E97" s="57"/>
      <c r="F97" s="57"/>
      <c r="G97" s="57"/>
      <c r="H97" s="57"/>
      <c r="I97" s="57"/>
      <c r="J97" s="57"/>
      <c r="K97" s="57"/>
      <c r="L97" s="57"/>
      <c r="M97" s="59"/>
      <c r="N97" s="97"/>
    </row>
    <row r="98" spans="2:14" ht="14.1" customHeight="1" x14ac:dyDescent="0.15">
      <c r="B98" s="59"/>
      <c r="C98" s="57" t="s">
        <v>115</v>
      </c>
      <c r="D98" s="57"/>
      <c r="E98" s="57"/>
      <c r="F98" s="57"/>
      <c r="G98" s="57"/>
      <c r="H98" s="57"/>
      <c r="I98" s="57"/>
      <c r="J98" s="57"/>
      <c r="K98" s="57"/>
      <c r="L98" s="57"/>
      <c r="M98" s="59"/>
      <c r="N98" s="57"/>
    </row>
    <row r="99" spans="2:14" x14ac:dyDescent="0.15">
      <c r="B99" s="59"/>
      <c r="C99" s="57" t="s">
        <v>103</v>
      </c>
      <c r="D99" s="57"/>
      <c r="E99" s="57"/>
      <c r="F99" s="57"/>
      <c r="G99" s="57"/>
      <c r="H99" s="57"/>
      <c r="I99" s="57"/>
      <c r="J99" s="57"/>
      <c r="K99" s="57"/>
      <c r="L99" s="57"/>
      <c r="M99" s="92"/>
    </row>
    <row r="100" spans="2:14" x14ac:dyDescent="0.15">
      <c r="B100" s="59"/>
      <c r="C100" s="57" t="s">
        <v>66</v>
      </c>
      <c r="D100" s="57"/>
      <c r="E100" s="57"/>
      <c r="F100" s="57"/>
      <c r="G100" s="57"/>
      <c r="H100" s="57"/>
      <c r="I100" s="57"/>
      <c r="J100" s="57"/>
      <c r="K100" s="57"/>
      <c r="L100" s="57"/>
      <c r="M100" s="92"/>
    </row>
    <row r="101" spans="2:14" x14ac:dyDescent="0.15">
      <c r="B101" s="92"/>
      <c r="C101" s="57" t="s">
        <v>53</v>
      </c>
      <c r="M101" s="92"/>
    </row>
    <row r="102" spans="2:14" x14ac:dyDescent="0.15">
      <c r="B102" s="92"/>
      <c r="C102" s="57" t="s">
        <v>104</v>
      </c>
      <c r="M102" s="92"/>
      <c r="N102" s="93"/>
    </row>
    <row r="103" spans="2:14" x14ac:dyDescent="0.15">
      <c r="B103" s="92"/>
      <c r="C103" s="57" t="s">
        <v>112</v>
      </c>
      <c r="M103" s="92"/>
    </row>
    <row r="104" spans="2:14" ht="14.25" thickBot="1" x14ac:dyDescent="0.2">
      <c r="B104" s="94"/>
      <c r="C104" s="77" t="s">
        <v>105</v>
      </c>
      <c r="D104" s="95"/>
      <c r="E104" s="95"/>
      <c r="F104" s="95"/>
      <c r="G104" s="95"/>
      <c r="H104" s="95"/>
      <c r="I104" s="95"/>
      <c r="J104" s="95"/>
      <c r="K104" s="95"/>
      <c r="L104" s="96"/>
    </row>
  </sheetData>
  <mergeCells count="27">
    <mergeCell ref="G63:H63"/>
    <mergeCell ref="G64:H64"/>
    <mergeCell ref="G65:H65"/>
    <mergeCell ref="D9:F9"/>
    <mergeCell ref="D4:G4"/>
    <mergeCell ref="D5:G5"/>
    <mergeCell ref="D6:G6"/>
    <mergeCell ref="D7:F7"/>
    <mergeCell ref="D8:F8"/>
    <mergeCell ref="G66:H66"/>
    <mergeCell ref="G10:H10"/>
    <mergeCell ref="C50:D50"/>
    <mergeCell ref="D57:G57"/>
    <mergeCell ref="D58:G58"/>
    <mergeCell ref="B59:I59"/>
    <mergeCell ref="B60:D60"/>
    <mergeCell ref="G60:H60"/>
    <mergeCell ref="G61:H61"/>
    <mergeCell ref="G62:H62"/>
    <mergeCell ref="G78:H78"/>
    <mergeCell ref="B79:D79"/>
    <mergeCell ref="G67:H67"/>
    <mergeCell ref="G68:H68"/>
    <mergeCell ref="B69:D69"/>
    <mergeCell ref="G69:H69"/>
    <mergeCell ref="G71:H71"/>
    <mergeCell ref="G74:H74"/>
  </mergeCells>
  <phoneticPr fontId="23"/>
  <conditionalFormatting sqref="M11:M52">
    <cfRule type="expression" dxfId="4"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24D03-FF2F-4394-8F2D-03A45F3CA418}">
  <sheetPr>
    <tabColor rgb="FFC00000"/>
  </sheetPr>
  <dimension ref="B1:S107"/>
  <sheetViews>
    <sheetView view="pageBreakPreview" zoomScale="75" zoomScaleNormal="75" zoomScaleSheetLayoutView="75" workbookViewId="0">
      <selection activeCell="I42" sqref="I4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308</v>
      </c>
      <c r="L5" s="85" t="str">
        <f>K5</f>
        <v>2025.2.12</v>
      </c>
    </row>
    <row r="6" spans="2:19" ht="18" customHeight="1" x14ac:dyDescent="0.15">
      <c r="B6" s="4"/>
      <c r="C6" s="37"/>
      <c r="D6" s="116" t="s">
        <v>2</v>
      </c>
      <c r="E6" s="116"/>
      <c r="F6" s="116"/>
      <c r="G6" s="116"/>
      <c r="H6" s="37"/>
      <c r="I6" s="37"/>
      <c r="J6" s="5"/>
      <c r="K6" s="98">
        <v>0.53055555555555556</v>
      </c>
      <c r="L6" s="99">
        <v>0.54861111111111116</v>
      </c>
    </row>
    <row r="7" spans="2:19" ht="18" customHeight="1" x14ac:dyDescent="0.15">
      <c r="B7" s="4"/>
      <c r="C7" s="37"/>
      <c r="D7" s="116" t="s">
        <v>3</v>
      </c>
      <c r="E7" s="124"/>
      <c r="F7" s="124"/>
      <c r="G7" s="25" t="s">
        <v>4</v>
      </c>
      <c r="H7" s="37"/>
      <c r="I7" s="37"/>
      <c r="J7" s="5"/>
      <c r="K7" s="100">
        <v>1.87</v>
      </c>
      <c r="L7" s="101">
        <v>1.42</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307</v>
      </c>
      <c r="G11" s="37"/>
      <c r="H11" s="37"/>
      <c r="I11" s="37"/>
      <c r="J11" s="37"/>
      <c r="K11" s="62" t="s">
        <v>306</v>
      </c>
      <c r="L11" s="63" t="s">
        <v>305</v>
      </c>
      <c r="N11" t="s">
        <v>13</v>
      </c>
      <c r="O11" t="e">
        <f>IF(#REF!="",0,VALUE(MID(#REF!,2,LEN(#REF!)-2)))</f>
        <v>#REF!</v>
      </c>
      <c r="P11">
        <f>IF(L11="",0,VALUE(MID(L11,2,LEN(L11)-2)))</f>
        <v>1</v>
      </c>
      <c r="Q11" t="e">
        <f>IF(#REF!="",0,VALUE(MID(#REF!,2,LEN(#REF!)-2)))</f>
        <v>#REF!</v>
      </c>
      <c r="R11">
        <f>IF(K11="＋",0,IF(K11="(＋)",0,ABS(K11)))</f>
        <v>3</v>
      </c>
      <c r="S11">
        <f>IF(L11="＋",0,IF(L11="(＋)",0,ABS(L11)))</f>
        <v>1</v>
      </c>
    </row>
    <row r="12" spans="2:19" ht="14.25" customHeight="1" x14ac:dyDescent="0.15">
      <c r="B12" s="30">
        <f>B11+1</f>
        <v>2</v>
      </c>
      <c r="C12" s="33"/>
      <c r="D12" s="34"/>
      <c r="E12" s="37"/>
      <c r="F12" s="37" t="s">
        <v>124</v>
      </c>
      <c r="G12" s="37"/>
      <c r="H12" s="37"/>
      <c r="I12" s="37"/>
      <c r="J12" s="37"/>
      <c r="K12" s="62" t="s">
        <v>132</v>
      </c>
      <c r="L12" s="63" t="s">
        <v>285</v>
      </c>
      <c r="N12" s="60" t="s">
        <v>14</v>
      </c>
      <c r="O12" t="str">
        <f>K12</f>
        <v>(10)</v>
      </c>
      <c r="P12" t="str">
        <f>L12</f>
        <v>(35)</v>
      </c>
      <c r="Q12" t="e">
        <f>#REF!</f>
        <v>#REF!</v>
      </c>
      <c r="R12">
        <f>IF(K12="＋",0,IF(K12="(＋)",0,ABS(K12)))</f>
        <v>10</v>
      </c>
      <c r="S12">
        <f>IF(L12="＋",0,IF(L12="(＋)",0,ABS(L12)))</f>
        <v>35</v>
      </c>
    </row>
    <row r="13" spans="2:19" ht="14.25" customHeight="1" x14ac:dyDescent="0.15">
      <c r="B13" s="30">
        <f>B12+1</f>
        <v>3</v>
      </c>
      <c r="C13" s="33"/>
      <c r="D13" s="34"/>
      <c r="E13" s="37"/>
      <c r="F13" s="37" t="s">
        <v>89</v>
      </c>
      <c r="G13" s="37"/>
      <c r="H13" s="37"/>
      <c r="I13" s="37"/>
      <c r="J13" s="37"/>
      <c r="K13" s="62" t="s">
        <v>118</v>
      </c>
      <c r="L13" s="63"/>
      <c r="N13" t="s">
        <v>13</v>
      </c>
      <c r="O13">
        <f>IF(K13="",0,VALUE(MID(K13,2,LEN(K13)-2)))</f>
        <v>5</v>
      </c>
      <c r="P13">
        <f>IF(L13="",0,VALUE(MID(L13,2,LEN(L13)-2)))</f>
        <v>0</v>
      </c>
      <c r="Q13" t="e">
        <f>IF(#REF!="",0,VALUE(MID(#REF!,2,LEN(#REF!)-2)))</f>
        <v>#REF!</v>
      </c>
      <c r="R13">
        <f>IF(K13="＋",0,IF(K13="(＋)",0,ABS(K13)))</f>
        <v>5</v>
      </c>
      <c r="S13">
        <f>IF(L13="＋",0,IF(L13="(＋)",0,ABS(L13)))</f>
        <v>0</v>
      </c>
    </row>
    <row r="14" spans="2:19" ht="14.25" customHeight="1" x14ac:dyDescent="0.15">
      <c r="B14" s="30">
        <f>B13+1</f>
        <v>4</v>
      </c>
      <c r="C14" s="33"/>
      <c r="D14" s="34"/>
      <c r="E14" s="37"/>
      <c r="F14" s="37" t="s">
        <v>131</v>
      </c>
      <c r="G14" s="37"/>
      <c r="H14" s="37"/>
      <c r="I14" s="37"/>
      <c r="J14" s="37"/>
      <c r="K14" s="62" t="s">
        <v>118</v>
      </c>
      <c r="L14" s="63" t="s">
        <v>173</v>
      </c>
      <c r="N14" t="s">
        <v>13</v>
      </c>
      <c r="O14" t="e">
        <f>IF(#REF!="",0,VALUE(MID(#REF!,2,LEN(#REF!)-2)))</f>
        <v>#REF!</v>
      </c>
      <c r="P14" t="e">
        <f>IF(L14="",0,VALUE(MID(L14,2,LEN(L14)-2)))</f>
        <v>#VALUE!</v>
      </c>
      <c r="Q14" t="e">
        <f>IF(#REF!="",0,VALUE(MID(#REF!,2,LEN(#REF!)-2)))</f>
        <v>#REF!</v>
      </c>
      <c r="R14">
        <f>IF(K14="＋",0,IF(K14="(＋)",0,ABS(K14)))</f>
        <v>5</v>
      </c>
      <c r="S14">
        <f>IF(L14="＋",0,IF(L14="(＋)",0,ABS(L14)))</f>
        <v>0</v>
      </c>
    </row>
    <row r="15" spans="2:19" ht="14.25" customHeight="1" x14ac:dyDescent="0.15">
      <c r="B15" s="30">
        <f>B14+1</f>
        <v>5</v>
      </c>
      <c r="C15" s="32" t="s">
        <v>21</v>
      </c>
      <c r="D15" s="32" t="s">
        <v>22</v>
      </c>
      <c r="E15" s="37"/>
      <c r="F15" s="37" t="s">
        <v>88</v>
      </c>
      <c r="G15" s="37"/>
      <c r="H15" s="37"/>
      <c r="I15" s="37"/>
      <c r="J15" s="37"/>
      <c r="K15" s="64">
        <v>75</v>
      </c>
      <c r="L15" s="65">
        <v>65</v>
      </c>
      <c r="S15">
        <f>COUNTA(L11:L14)</f>
        <v>3</v>
      </c>
    </row>
    <row r="16" spans="2:19" ht="14.25" customHeight="1" x14ac:dyDescent="0.15">
      <c r="B16" s="30">
        <f>B15+1</f>
        <v>6</v>
      </c>
      <c r="C16" s="32" t="s">
        <v>158</v>
      </c>
      <c r="D16" s="32" t="s">
        <v>23</v>
      </c>
      <c r="E16" s="37"/>
      <c r="F16" s="37" t="s">
        <v>157</v>
      </c>
      <c r="G16" s="37"/>
      <c r="H16" s="37"/>
      <c r="I16" s="37"/>
      <c r="J16" s="37"/>
      <c r="K16" s="64">
        <v>5</v>
      </c>
      <c r="L16" s="65">
        <v>5</v>
      </c>
    </row>
    <row r="17" spans="2:12" ht="14.25" customHeight="1" x14ac:dyDescent="0.15">
      <c r="B17" s="30">
        <f>B16+1</f>
        <v>7</v>
      </c>
      <c r="C17" s="32" t="s">
        <v>61</v>
      </c>
      <c r="D17" s="32" t="s">
        <v>16</v>
      </c>
      <c r="E17" s="37"/>
      <c r="F17" s="37" t="s">
        <v>77</v>
      </c>
      <c r="G17" s="37"/>
      <c r="H17" s="37"/>
      <c r="I17" s="37"/>
      <c r="J17" s="37"/>
      <c r="K17" s="64">
        <v>6</v>
      </c>
      <c r="L17" s="65"/>
    </row>
    <row r="18" spans="2:12" ht="14.25" customHeight="1" x14ac:dyDescent="0.15">
      <c r="B18" s="30">
        <f>B17+1</f>
        <v>8</v>
      </c>
      <c r="C18" s="34"/>
      <c r="D18" s="34"/>
      <c r="E18" s="37"/>
      <c r="F18" s="37" t="s">
        <v>78</v>
      </c>
      <c r="G18" s="37"/>
      <c r="H18" s="37"/>
      <c r="I18" s="37"/>
      <c r="J18" s="37"/>
      <c r="K18" s="64">
        <v>370</v>
      </c>
      <c r="L18" s="65">
        <v>260</v>
      </c>
    </row>
    <row r="19" spans="2:12" ht="14.25" customHeight="1" x14ac:dyDescent="0.15">
      <c r="B19" s="30">
        <f>B18+1</f>
        <v>9</v>
      </c>
      <c r="C19" s="34"/>
      <c r="D19" s="34"/>
      <c r="E19" s="37"/>
      <c r="F19" s="37" t="s">
        <v>79</v>
      </c>
      <c r="G19" s="37"/>
      <c r="H19" s="37"/>
      <c r="I19" s="37"/>
      <c r="J19" s="37"/>
      <c r="K19" s="64">
        <v>60</v>
      </c>
      <c r="L19" s="65">
        <v>25</v>
      </c>
    </row>
    <row r="20" spans="2:12" ht="14.25" customHeight="1" x14ac:dyDescent="0.15">
      <c r="B20" s="30">
        <f>B19+1</f>
        <v>10</v>
      </c>
      <c r="C20" s="34"/>
      <c r="D20" s="34"/>
      <c r="E20" s="37"/>
      <c r="F20" s="37" t="s">
        <v>154</v>
      </c>
      <c r="G20" s="37"/>
      <c r="H20" s="37"/>
      <c r="I20" s="37"/>
      <c r="J20" s="37"/>
      <c r="K20" s="64" t="s">
        <v>119</v>
      </c>
      <c r="L20" s="65"/>
    </row>
    <row r="21" spans="2:12" ht="14.25" customHeight="1" x14ac:dyDescent="0.15">
      <c r="B21" s="30">
        <f>B20+1</f>
        <v>11</v>
      </c>
      <c r="C21" s="34"/>
      <c r="D21" s="34"/>
      <c r="E21" s="37"/>
      <c r="F21" s="37" t="s">
        <v>125</v>
      </c>
      <c r="G21" s="37"/>
      <c r="H21" s="37"/>
      <c r="I21" s="37"/>
      <c r="J21" s="37"/>
      <c r="K21" s="64">
        <v>10</v>
      </c>
      <c r="L21" s="65"/>
    </row>
    <row r="22" spans="2:12" ht="14.25" customHeight="1" x14ac:dyDescent="0.15">
      <c r="B22" s="30">
        <f>B21+1</f>
        <v>12</v>
      </c>
      <c r="C22" s="34"/>
      <c r="D22" s="34"/>
      <c r="E22" s="37"/>
      <c r="F22" s="37" t="s">
        <v>133</v>
      </c>
      <c r="G22" s="37"/>
      <c r="H22" s="37"/>
      <c r="I22" s="37"/>
      <c r="J22" s="37"/>
      <c r="K22" s="64">
        <v>3</v>
      </c>
      <c r="L22" s="65"/>
    </row>
    <row r="23" spans="2:12" ht="14.25" customHeight="1" x14ac:dyDescent="0.15">
      <c r="B23" s="30">
        <f>B22+1</f>
        <v>13</v>
      </c>
      <c r="C23" s="34"/>
      <c r="D23" s="34"/>
      <c r="E23" s="37"/>
      <c r="F23" s="37" t="s">
        <v>17</v>
      </c>
      <c r="G23" s="37"/>
      <c r="H23" s="37"/>
      <c r="I23" s="37"/>
      <c r="J23" s="37"/>
      <c r="K23" s="64">
        <v>165</v>
      </c>
      <c r="L23" s="65">
        <v>525</v>
      </c>
    </row>
    <row r="24" spans="2:12" ht="14.25" customHeight="1" x14ac:dyDescent="0.15">
      <c r="B24" s="30">
        <f>B23+1</f>
        <v>14</v>
      </c>
      <c r="C24" s="34"/>
      <c r="D24" s="34"/>
      <c r="E24" s="37"/>
      <c r="F24" s="37" t="s">
        <v>80</v>
      </c>
      <c r="G24" s="37"/>
      <c r="H24" s="37"/>
      <c r="I24" s="37"/>
      <c r="J24" s="37"/>
      <c r="K24" s="64" t="s">
        <v>119</v>
      </c>
      <c r="L24" s="65">
        <v>20</v>
      </c>
    </row>
    <row r="25" spans="2:12" ht="14.25" customHeight="1" x14ac:dyDescent="0.15">
      <c r="B25" s="30">
        <f>B24+1</f>
        <v>15</v>
      </c>
      <c r="C25" s="34"/>
      <c r="D25" s="34"/>
      <c r="E25" s="37"/>
      <c r="F25" s="37" t="s">
        <v>86</v>
      </c>
      <c r="G25" s="37"/>
      <c r="H25" s="37"/>
      <c r="I25" s="37"/>
      <c r="J25" s="37"/>
      <c r="K25" s="64">
        <v>15</v>
      </c>
      <c r="L25" s="65" t="s">
        <v>119</v>
      </c>
    </row>
    <row r="26" spans="2:12" ht="14.25" customHeight="1" x14ac:dyDescent="0.15">
      <c r="B26" s="30">
        <f>B25+1</f>
        <v>16</v>
      </c>
      <c r="C26" s="34"/>
      <c r="D26" s="34"/>
      <c r="E26" s="37"/>
      <c r="F26" s="37" t="s">
        <v>62</v>
      </c>
      <c r="G26" s="37"/>
      <c r="H26" s="37"/>
      <c r="I26" s="37"/>
      <c r="J26" s="37"/>
      <c r="K26" s="64">
        <v>260</v>
      </c>
      <c r="L26" s="65">
        <v>315</v>
      </c>
    </row>
    <row r="27" spans="2:12" ht="14.25" customHeight="1" x14ac:dyDescent="0.15">
      <c r="B27" s="30">
        <f>B26+1</f>
        <v>17</v>
      </c>
      <c r="C27" s="34"/>
      <c r="D27" s="34"/>
      <c r="E27" s="37"/>
      <c r="F27" s="37" t="s">
        <v>151</v>
      </c>
      <c r="G27" s="37"/>
      <c r="H27" s="37"/>
      <c r="I27" s="37"/>
      <c r="J27" s="37"/>
      <c r="K27" s="64"/>
      <c r="L27" s="65">
        <v>20</v>
      </c>
    </row>
    <row r="28" spans="2:12" ht="14.25" customHeight="1" x14ac:dyDescent="0.15">
      <c r="B28" s="30">
        <f>B27+1</f>
        <v>18</v>
      </c>
      <c r="C28" s="34"/>
      <c r="D28" s="34"/>
      <c r="E28" s="37"/>
      <c r="F28" s="37" t="s">
        <v>90</v>
      </c>
      <c r="G28" s="37"/>
      <c r="H28" s="37"/>
      <c r="I28" s="37"/>
      <c r="J28" s="37"/>
      <c r="K28" s="64">
        <v>175</v>
      </c>
      <c r="L28" s="65">
        <v>170</v>
      </c>
    </row>
    <row r="29" spans="2:12" ht="14.25" customHeight="1" x14ac:dyDescent="0.15">
      <c r="B29" s="30">
        <f>B28+1</f>
        <v>19</v>
      </c>
      <c r="C29" s="34"/>
      <c r="D29" s="34"/>
      <c r="E29" s="37"/>
      <c r="F29" s="37" t="s">
        <v>108</v>
      </c>
      <c r="G29" s="37"/>
      <c r="H29" s="37"/>
      <c r="I29" s="37"/>
      <c r="J29" s="37"/>
      <c r="K29" s="64" t="s">
        <v>119</v>
      </c>
      <c r="L29" s="65"/>
    </row>
    <row r="30" spans="2:12" ht="14.25" customHeight="1" x14ac:dyDescent="0.15">
      <c r="B30" s="30">
        <f>B29+1</f>
        <v>20</v>
      </c>
      <c r="C30" s="34"/>
      <c r="D30" s="34"/>
      <c r="E30" s="37"/>
      <c r="F30" s="37" t="s">
        <v>18</v>
      </c>
      <c r="G30" s="37"/>
      <c r="H30" s="37"/>
      <c r="I30" s="37"/>
      <c r="J30" s="37"/>
      <c r="K30" s="64">
        <v>1050</v>
      </c>
      <c r="L30" s="65">
        <v>1650</v>
      </c>
    </row>
    <row r="31" spans="2:12" ht="14.25" customHeight="1" x14ac:dyDescent="0.15">
      <c r="B31" s="30">
        <f>B30+1</f>
        <v>21</v>
      </c>
      <c r="C31" s="34"/>
      <c r="D31" s="34"/>
      <c r="E31" s="37"/>
      <c r="F31" s="37" t="s">
        <v>19</v>
      </c>
      <c r="G31" s="37"/>
      <c r="H31" s="37"/>
      <c r="I31" s="37"/>
      <c r="J31" s="37"/>
      <c r="K31" s="64">
        <v>38550</v>
      </c>
      <c r="L31" s="65">
        <v>64900</v>
      </c>
    </row>
    <row r="32" spans="2:12" ht="14.25" customHeight="1" x14ac:dyDescent="0.15">
      <c r="B32" s="30">
        <f>B31+1</f>
        <v>22</v>
      </c>
      <c r="C32" s="34"/>
      <c r="D32" s="34"/>
      <c r="E32" s="37"/>
      <c r="F32" s="37" t="s">
        <v>20</v>
      </c>
      <c r="G32" s="37"/>
      <c r="H32" s="37"/>
      <c r="I32" s="37"/>
      <c r="J32" s="37"/>
      <c r="K32" s="64" t="s">
        <v>119</v>
      </c>
      <c r="L32" s="65"/>
    </row>
    <row r="33" spans="2:12" ht="14.25" customHeight="1" x14ac:dyDescent="0.15">
      <c r="B33" s="30">
        <f>B32+1</f>
        <v>23</v>
      </c>
      <c r="C33" s="32" t="s">
        <v>134</v>
      </c>
      <c r="D33" s="32" t="s">
        <v>63</v>
      </c>
      <c r="E33" s="37"/>
      <c r="F33" s="37" t="s">
        <v>193</v>
      </c>
      <c r="G33" s="37"/>
      <c r="H33" s="37"/>
      <c r="I33" s="37"/>
      <c r="J33" s="37"/>
      <c r="K33" s="64" t="s">
        <v>119</v>
      </c>
      <c r="L33" s="65" t="s">
        <v>119</v>
      </c>
    </row>
    <row r="34" spans="2:12" ht="14.25" customHeight="1" x14ac:dyDescent="0.15">
      <c r="B34" s="30">
        <f>B33+1</f>
        <v>24</v>
      </c>
      <c r="C34" s="32" t="s">
        <v>64</v>
      </c>
      <c r="D34" s="32" t="s">
        <v>24</v>
      </c>
      <c r="E34" s="37"/>
      <c r="F34" s="37" t="s">
        <v>126</v>
      </c>
      <c r="G34" s="37"/>
      <c r="H34" s="37"/>
      <c r="I34" s="37"/>
      <c r="J34" s="37"/>
      <c r="K34" s="64" t="s">
        <v>119</v>
      </c>
      <c r="L34" s="65">
        <v>20</v>
      </c>
    </row>
    <row r="35" spans="2:12" ht="14.25" customHeight="1" x14ac:dyDescent="0.15">
      <c r="B35" s="30">
        <f>B34+1</f>
        <v>25</v>
      </c>
      <c r="C35" s="34"/>
      <c r="D35" s="34"/>
      <c r="E35" s="37"/>
      <c r="F35" s="37" t="s">
        <v>111</v>
      </c>
      <c r="G35" s="37"/>
      <c r="H35" s="37"/>
      <c r="I35" s="37"/>
      <c r="J35" s="37"/>
      <c r="K35" s="64" t="s">
        <v>119</v>
      </c>
      <c r="L35" s="65">
        <v>20</v>
      </c>
    </row>
    <row r="36" spans="2:12" ht="14.25" customHeight="1" x14ac:dyDescent="0.15">
      <c r="B36" s="30">
        <f>B35+1</f>
        <v>26</v>
      </c>
      <c r="C36" s="34"/>
      <c r="D36" s="34"/>
      <c r="E36" s="37"/>
      <c r="F36" s="37" t="s">
        <v>192</v>
      </c>
      <c r="G36" s="37"/>
      <c r="H36" s="37"/>
      <c r="I36" s="37"/>
      <c r="J36" s="37"/>
      <c r="K36" s="64">
        <v>20</v>
      </c>
      <c r="L36" s="65"/>
    </row>
    <row r="37" spans="2:12" ht="14.25" customHeight="1" x14ac:dyDescent="0.15">
      <c r="B37" s="30">
        <f>B36+1</f>
        <v>27</v>
      </c>
      <c r="C37" s="34"/>
      <c r="D37" s="34"/>
      <c r="E37" s="37"/>
      <c r="F37" s="37" t="s">
        <v>106</v>
      </c>
      <c r="G37" s="37"/>
      <c r="H37" s="37"/>
      <c r="I37" s="37"/>
      <c r="J37" s="37"/>
      <c r="K37" s="64">
        <v>40</v>
      </c>
      <c r="L37" s="65">
        <v>120</v>
      </c>
    </row>
    <row r="38" spans="2:12" ht="14.25" customHeight="1" x14ac:dyDescent="0.15">
      <c r="B38" s="30">
        <f>B37+1</f>
        <v>28</v>
      </c>
      <c r="C38" s="34"/>
      <c r="D38" s="34"/>
      <c r="E38" s="37"/>
      <c r="F38" s="37" t="s">
        <v>168</v>
      </c>
      <c r="G38" s="37"/>
      <c r="H38" s="37"/>
      <c r="I38" s="37"/>
      <c r="J38" s="37"/>
      <c r="K38" s="64">
        <v>16</v>
      </c>
      <c r="L38" s="65"/>
    </row>
    <row r="39" spans="2:12" ht="14.25" customHeight="1" x14ac:dyDescent="0.15">
      <c r="B39" s="30">
        <f>B38+1</f>
        <v>29</v>
      </c>
      <c r="C39" s="34"/>
      <c r="D39" s="34"/>
      <c r="E39" s="37"/>
      <c r="F39" s="37" t="s">
        <v>87</v>
      </c>
      <c r="G39" s="37"/>
      <c r="H39" s="37"/>
      <c r="I39" s="37"/>
      <c r="J39" s="37"/>
      <c r="K39" s="64">
        <v>50</v>
      </c>
      <c r="L39" s="65">
        <v>80</v>
      </c>
    </row>
    <row r="40" spans="2:12" ht="14.25" customHeight="1" x14ac:dyDescent="0.15">
      <c r="B40" s="30">
        <f>B39+1</f>
        <v>30</v>
      </c>
      <c r="C40" s="34"/>
      <c r="D40" s="34"/>
      <c r="E40" s="37"/>
      <c r="F40" s="37" t="s">
        <v>25</v>
      </c>
      <c r="G40" s="37"/>
      <c r="H40" s="37"/>
      <c r="I40" s="37"/>
      <c r="J40" s="37"/>
      <c r="K40" s="64">
        <v>15</v>
      </c>
      <c r="L40" s="65">
        <v>10</v>
      </c>
    </row>
    <row r="41" spans="2:12" ht="14.25" customHeight="1" x14ac:dyDescent="0.15">
      <c r="B41" s="30">
        <f>B40+1</f>
        <v>31</v>
      </c>
      <c r="C41" s="34"/>
      <c r="D41" s="34"/>
      <c r="E41" s="37"/>
      <c r="F41" s="37" t="s">
        <v>26</v>
      </c>
      <c r="G41" s="37"/>
      <c r="H41" s="37"/>
      <c r="I41" s="37"/>
      <c r="J41" s="37"/>
      <c r="K41" s="64" t="s">
        <v>119</v>
      </c>
      <c r="L41" s="65">
        <v>8</v>
      </c>
    </row>
    <row r="42" spans="2:12" ht="14.25" customHeight="1" x14ac:dyDescent="0.15">
      <c r="B42" s="30">
        <f>B41+1</f>
        <v>32</v>
      </c>
      <c r="C42" s="34"/>
      <c r="D42" s="34"/>
      <c r="E42" s="37"/>
      <c r="F42" s="37" t="s">
        <v>225</v>
      </c>
      <c r="G42" s="37"/>
      <c r="H42" s="37"/>
      <c r="I42" s="37"/>
      <c r="J42" s="37"/>
      <c r="K42" s="64"/>
      <c r="L42" s="65">
        <v>8</v>
      </c>
    </row>
    <row r="43" spans="2:12" ht="14.25" customHeight="1" x14ac:dyDescent="0.15">
      <c r="B43" s="30">
        <f>B42+1</f>
        <v>33</v>
      </c>
      <c r="C43" s="34"/>
      <c r="D43" s="34"/>
      <c r="E43" s="37"/>
      <c r="F43" s="37" t="s">
        <v>145</v>
      </c>
      <c r="G43" s="37"/>
      <c r="H43" s="37"/>
      <c r="I43" s="37"/>
      <c r="J43" s="37"/>
      <c r="K43" s="64" t="s">
        <v>119</v>
      </c>
      <c r="L43" s="65"/>
    </row>
    <row r="44" spans="2:12" ht="14.25" customHeight="1" x14ac:dyDescent="0.15">
      <c r="B44" s="30">
        <f>B43+1</f>
        <v>34</v>
      </c>
      <c r="C44" s="34"/>
      <c r="D44" s="34"/>
      <c r="E44" s="37"/>
      <c r="F44" s="37" t="s">
        <v>67</v>
      </c>
      <c r="G44" s="37"/>
      <c r="H44" s="37"/>
      <c r="I44" s="37"/>
      <c r="J44" s="37"/>
      <c r="K44" s="64" t="s">
        <v>119</v>
      </c>
      <c r="L44" s="65"/>
    </row>
    <row r="45" spans="2:12" ht="14.25" customHeight="1" x14ac:dyDescent="0.15">
      <c r="B45" s="30">
        <f>B44+1</f>
        <v>35</v>
      </c>
      <c r="C45" s="34"/>
      <c r="D45" s="34"/>
      <c r="E45" s="37"/>
      <c r="F45" s="37" t="s">
        <v>107</v>
      </c>
      <c r="G45" s="37"/>
      <c r="H45" s="37"/>
      <c r="I45" s="37"/>
      <c r="J45" s="37"/>
      <c r="K45" s="64">
        <v>30</v>
      </c>
      <c r="L45" s="65">
        <v>20</v>
      </c>
    </row>
    <row r="46" spans="2:12" ht="14.25" customHeight="1" x14ac:dyDescent="0.15">
      <c r="B46" s="30">
        <f>B45+1</f>
        <v>36</v>
      </c>
      <c r="C46" s="34"/>
      <c r="D46" s="34"/>
      <c r="E46" s="37"/>
      <c r="F46" s="37" t="s">
        <v>139</v>
      </c>
      <c r="G46" s="37"/>
      <c r="H46" s="37"/>
      <c r="I46" s="37"/>
      <c r="J46" s="37"/>
      <c r="K46" s="64"/>
      <c r="L46" s="65">
        <v>20</v>
      </c>
    </row>
    <row r="47" spans="2:12" ht="14.25" customHeight="1" x14ac:dyDescent="0.15">
      <c r="B47" s="30">
        <f>B46+1</f>
        <v>37</v>
      </c>
      <c r="C47" s="34"/>
      <c r="D47" s="34"/>
      <c r="E47" s="37"/>
      <c r="F47" s="37" t="s">
        <v>109</v>
      </c>
      <c r="G47" s="37"/>
      <c r="H47" s="37"/>
      <c r="I47" s="37"/>
      <c r="J47" s="37"/>
      <c r="K47" s="64"/>
      <c r="L47" s="65">
        <v>5</v>
      </c>
    </row>
    <row r="48" spans="2:12" ht="14.25" customHeight="1" x14ac:dyDescent="0.15">
      <c r="B48" s="30">
        <f>B47+1</f>
        <v>38</v>
      </c>
      <c r="C48" s="34"/>
      <c r="D48" s="34"/>
      <c r="E48" s="37"/>
      <c r="F48" s="37" t="s">
        <v>27</v>
      </c>
      <c r="G48" s="37"/>
      <c r="H48" s="37"/>
      <c r="I48" s="37"/>
      <c r="J48" s="37"/>
      <c r="K48" s="64">
        <v>50</v>
      </c>
      <c r="L48" s="65">
        <v>15</v>
      </c>
    </row>
    <row r="49" spans="2:12" ht="14.25" customHeight="1" x14ac:dyDescent="0.15">
      <c r="B49" s="30">
        <f>B48+1</f>
        <v>39</v>
      </c>
      <c r="C49" s="32" t="s">
        <v>31</v>
      </c>
      <c r="D49" s="32" t="s">
        <v>32</v>
      </c>
      <c r="E49" s="37"/>
      <c r="F49" s="37" t="s">
        <v>164</v>
      </c>
      <c r="G49" s="37"/>
      <c r="H49" s="37"/>
      <c r="I49" s="37"/>
      <c r="J49" s="37"/>
      <c r="K49" s="64">
        <v>3</v>
      </c>
      <c r="L49" s="65">
        <v>6</v>
      </c>
    </row>
    <row r="50" spans="2:12" ht="14.25" customHeight="1" x14ac:dyDescent="0.15">
      <c r="B50" s="30">
        <f>B49+1</f>
        <v>40</v>
      </c>
      <c r="C50" s="34"/>
      <c r="D50" s="35"/>
      <c r="E50" s="37"/>
      <c r="F50" s="37" t="s">
        <v>33</v>
      </c>
      <c r="G50" s="37"/>
      <c r="H50" s="37"/>
      <c r="I50" s="37"/>
      <c r="J50" s="37"/>
      <c r="K50" s="64">
        <v>5</v>
      </c>
      <c r="L50" s="65">
        <v>10</v>
      </c>
    </row>
    <row r="51" spans="2:12" ht="14.25" customHeight="1" x14ac:dyDescent="0.15">
      <c r="B51" s="30">
        <f>B50+1</f>
        <v>41</v>
      </c>
      <c r="C51" s="35"/>
      <c r="D51" s="39" t="s">
        <v>34</v>
      </c>
      <c r="E51" s="37"/>
      <c r="F51" s="37" t="s">
        <v>35</v>
      </c>
      <c r="G51" s="37"/>
      <c r="H51" s="37"/>
      <c r="I51" s="37"/>
      <c r="J51" s="37"/>
      <c r="K51" s="64">
        <v>10</v>
      </c>
      <c r="L51" s="65">
        <v>5</v>
      </c>
    </row>
    <row r="52" spans="2:12" ht="14.25" customHeight="1" x14ac:dyDescent="0.15">
      <c r="B52" s="30">
        <f>B51+1</f>
        <v>42</v>
      </c>
      <c r="C52" s="32" t="s">
        <v>142</v>
      </c>
      <c r="D52" s="39" t="s">
        <v>141</v>
      </c>
      <c r="E52" s="37"/>
      <c r="F52" s="37" t="s">
        <v>140</v>
      </c>
      <c r="G52" s="37"/>
      <c r="H52" s="37"/>
      <c r="I52" s="37"/>
      <c r="J52" s="37"/>
      <c r="K52" s="64" t="s">
        <v>119</v>
      </c>
      <c r="L52" s="65"/>
    </row>
    <row r="53" spans="2:12" ht="14.25" customHeight="1" x14ac:dyDescent="0.15">
      <c r="B53" s="30">
        <f>B52+1</f>
        <v>43</v>
      </c>
      <c r="C53" s="118" t="s">
        <v>36</v>
      </c>
      <c r="D53" s="119"/>
      <c r="E53" s="37"/>
      <c r="F53" s="37" t="s">
        <v>37</v>
      </c>
      <c r="G53" s="37"/>
      <c r="H53" s="37"/>
      <c r="I53" s="37"/>
      <c r="J53" s="37"/>
      <c r="K53" s="64">
        <v>375</v>
      </c>
      <c r="L53" s="65">
        <v>300</v>
      </c>
    </row>
    <row r="54" spans="2:12" ht="14.25" customHeight="1" x14ac:dyDescent="0.15">
      <c r="B54" s="30">
        <f>B53+1</f>
        <v>44</v>
      </c>
      <c r="C54" s="33"/>
      <c r="D54" s="36"/>
      <c r="E54" s="37"/>
      <c r="F54" s="37" t="s">
        <v>38</v>
      </c>
      <c r="G54" s="37"/>
      <c r="H54" s="37"/>
      <c r="I54" s="37"/>
      <c r="J54" s="37"/>
      <c r="K54" s="64">
        <v>75</v>
      </c>
      <c r="L54" s="65">
        <v>50</v>
      </c>
    </row>
    <row r="55" spans="2:12" ht="14.25" customHeight="1" thickBot="1" x14ac:dyDescent="0.2">
      <c r="B55" s="30">
        <f>B54+1</f>
        <v>45</v>
      </c>
      <c r="C55" s="33"/>
      <c r="D55" s="36"/>
      <c r="E55" s="37"/>
      <c r="F55" s="37" t="s">
        <v>71</v>
      </c>
      <c r="G55" s="37"/>
      <c r="H55" s="37"/>
      <c r="I55" s="37"/>
      <c r="J55" s="37"/>
      <c r="K55" s="64">
        <v>200</v>
      </c>
      <c r="L55" s="66">
        <v>275</v>
      </c>
    </row>
    <row r="56" spans="2:12" ht="13.9" customHeight="1" x14ac:dyDescent="0.15">
      <c r="B56" s="129"/>
      <c r="C56" s="128"/>
      <c r="D56" s="128"/>
      <c r="E56" s="127"/>
      <c r="F56" s="127"/>
      <c r="G56" s="127"/>
      <c r="H56" s="127"/>
      <c r="I56" s="127"/>
      <c r="J56" s="127"/>
      <c r="K56" s="127"/>
      <c r="L56" s="127"/>
    </row>
    <row r="57" spans="2:12" ht="18" customHeight="1" x14ac:dyDescent="0.15"/>
    <row r="58" spans="2:12" ht="18" customHeight="1" x14ac:dyDescent="0.15">
      <c r="B58" s="18"/>
    </row>
    <row r="59" spans="2:12" ht="9" customHeight="1" thickBot="1" x14ac:dyDescent="0.2"/>
    <row r="60" spans="2:12" ht="18" customHeight="1" x14ac:dyDescent="0.15">
      <c r="B60" s="1"/>
      <c r="C60" s="2"/>
      <c r="D60" s="123" t="s">
        <v>0</v>
      </c>
      <c r="E60" s="123"/>
      <c r="F60" s="123"/>
      <c r="G60" s="123"/>
      <c r="H60" s="2"/>
      <c r="I60" s="2"/>
      <c r="J60" s="3"/>
      <c r="K60" s="68" t="s">
        <v>55</v>
      </c>
      <c r="L60" s="84" t="s">
        <v>56</v>
      </c>
    </row>
    <row r="61" spans="2:12" ht="18" customHeight="1" thickBot="1" x14ac:dyDescent="0.2">
      <c r="B61" s="6"/>
      <c r="C61" s="7"/>
      <c r="D61" s="110" t="s">
        <v>1</v>
      </c>
      <c r="E61" s="110"/>
      <c r="F61" s="110"/>
      <c r="G61" s="110"/>
      <c r="H61" s="7"/>
      <c r="I61" s="7"/>
      <c r="J61" s="8"/>
      <c r="K61" s="126" t="str">
        <f>K5</f>
        <v>2025.2.12</v>
      </c>
      <c r="L61" s="125" t="str">
        <f>K61</f>
        <v>2025.2.12</v>
      </c>
    </row>
    <row r="62" spans="2:12" ht="19.899999999999999" customHeight="1" thickTop="1" x14ac:dyDescent="0.15">
      <c r="B62" s="120" t="s">
        <v>76</v>
      </c>
      <c r="C62" s="121"/>
      <c r="D62" s="121"/>
      <c r="E62" s="121"/>
      <c r="F62" s="121"/>
      <c r="G62" s="121"/>
      <c r="H62" s="121"/>
      <c r="I62" s="121"/>
      <c r="J62" s="29"/>
      <c r="K62" s="72">
        <f>SUM(K63:K71)</f>
        <v>41656</v>
      </c>
      <c r="L62" s="88">
        <f>SUM(L63:L71)</f>
        <v>68963</v>
      </c>
    </row>
    <row r="63" spans="2:12" ht="13.9" customHeight="1" x14ac:dyDescent="0.15">
      <c r="B63" s="108" t="s">
        <v>40</v>
      </c>
      <c r="C63" s="109"/>
      <c r="D63" s="122"/>
      <c r="E63" s="41"/>
      <c r="F63" s="15"/>
      <c r="G63" s="116" t="s">
        <v>12</v>
      </c>
      <c r="H63" s="116"/>
      <c r="I63" s="15"/>
      <c r="J63" s="16"/>
      <c r="K63" s="38">
        <f>SUM(R$11:R$14)</f>
        <v>23</v>
      </c>
      <c r="L63" s="89">
        <f>SUM(S$11:S$14)</f>
        <v>36</v>
      </c>
    </row>
    <row r="64" spans="2:12" ht="13.9" customHeight="1" x14ac:dyDescent="0.15">
      <c r="B64" s="17"/>
      <c r="C64" s="18"/>
      <c r="D64" s="19"/>
      <c r="E64" s="20"/>
      <c r="F64" s="37"/>
      <c r="G64" s="116" t="s">
        <v>65</v>
      </c>
      <c r="H64" s="116"/>
      <c r="I64" s="105"/>
      <c r="J64" s="42"/>
      <c r="K64" s="38">
        <f>SUM(K$15)</f>
        <v>75</v>
      </c>
      <c r="L64" s="89">
        <f>SUM(L$15)</f>
        <v>65</v>
      </c>
    </row>
    <row r="65" spans="2:12" ht="13.9" customHeight="1" x14ac:dyDescent="0.15">
      <c r="B65" s="17"/>
      <c r="C65" s="18"/>
      <c r="D65" s="19"/>
      <c r="E65" s="20"/>
      <c r="F65" s="37"/>
      <c r="G65" s="116" t="s">
        <v>23</v>
      </c>
      <c r="H65" s="116"/>
      <c r="I65" s="15"/>
      <c r="J65" s="16"/>
      <c r="K65" s="38">
        <f>SUM(K$16:K$16)</f>
        <v>5</v>
      </c>
      <c r="L65" s="89">
        <f>SUM(L$16:L$16)</f>
        <v>5</v>
      </c>
    </row>
    <row r="66" spans="2:12" ht="13.9" customHeight="1" x14ac:dyDescent="0.15">
      <c r="B66" s="17"/>
      <c r="C66" s="18"/>
      <c r="D66" s="19"/>
      <c r="E66" s="20"/>
      <c r="F66" s="37"/>
      <c r="G66" s="116" t="s">
        <v>15</v>
      </c>
      <c r="H66" s="116"/>
      <c r="I66" s="15"/>
      <c r="J66" s="16"/>
      <c r="K66" s="38">
        <v>0</v>
      </c>
      <c r="L66" s="89">
        <v>0</v>
      </c>
    </row>
    <row r="67" spans="2:12" ht="13.9" customHeight="1" x14ac:dyDescent="0.15">
      <c r="B67" s="17"/>
      <c r="C67" s="18"/>
      <c r="D67" s="19"/>
      <c r="E67" s="20"/>
      <c r="F67" s="37"/>
      <c r="G67" s="116" t="s">
        <v>16</v>
      </c>
      <c r="H67" s="116"/>
      <c r="I67" s="15"/>
      <c r="J67" s="16"/>
      <c r="K67" s="38">
        <f>SUM(K$17:K$32)</f>
        <v>40664</v>
      </c>
      <c r="L67" s="89">
        <f>SUM(L$17:L$32)</f>
        <v>67885</v>
      </c>
    </row>
    <row r="68" spans="2:12" ht="13.9" customHeight="1" x14ac:dyDescent="0.15">
      <c r="B68" s="17"/>
      <c r="C68" s="18"/>
      <c r="D68" s="19"/>
      <c r="E68" s="20"/>
      <c r="F68" s="37"/>
      <c r="G68" s="116" t="s">
        <v>63</v>
      </c>
      <c r="H68" s="116"/>
      <c r="I68" s="15"/>
      <c r="J68" s="16"/>
      <c r="K68" s="38">
        <f>SUM(K$33:K$33)</f>
        <v>0</v>
      </c>
      <c r="L68" s="89">
        <f>SUM(L$33:L$33)</f>
        <v>0</v>
      </c>
    </row>
    <row r="69" spans="2:12" ht="13.9" customHeight="1" x14ac:dyDescent="0.15">
      <c r="B69" s="17"/>
      <c r="C69" s="18"/>
      <c r="D69" s="19"/>
      <c r="E69" s="20"/>
      <c r="F69" s="37"/>
      <c r="G69" s="116" t="s">
        <v>24</v>
      </c>
      <c r="H69" s="116"/>
      <c r="I69" s="15"/>
      <c r="J69" s="16"/>
      <c r="K69" s="38">
        <f>SUM(K$34:K$48)</f>
        <v>221</v>
      </c>
      <c r="L69" s="89">
        <f>SUM(L$34:L$48)</f>
        <v>326</v>
      </c>
    </row>
    <row r="70" spans="2:12" ht="13.9" customHeight="1" x14ac:dyDescent="0.15">
      <c r="B70" s="17"/>
      <c r="C70" s="18"/>
      <c r="D70" s="19"/>
      <c r="E70" s="20"/>
      <c r="F70" s="37"/>
      <c r="G70" s="116" t="s">
        <v>70</v>
      </c>
      <c r="H70" s="116"/>
      <c r="I70" s="15"/>
      <c r="J70" s="16"/>
      <c r="K70" s="38">
        <f>SUM(K$53:K$54)</f>
        <v>450</v>
      </c>
      <c r="L70" s="89">
        <f>SUM(L$53:L$54)</f>
        <v>350</v>
      </c>
    </row>
    <row r="71" spans="2:12" ht="13.9" customHeight="1" thickBot="1" x14ac:dyDescent="0.2">
      <c r="B71" s="21"/>
      <c r="C71" s="22"/>
      <c r="D71" s="23"/>
      <c r="E71" s="43"/>
      <c r="F71" s="10"/>
      <c r="G71" s="110" t="s">
        <v>39</v>
      </c>
      <c r="H71" s="110"/>
      <c r="I71" s="44"/>
      <c r="J71" s="45"/>
      <c r="K71" s="40">
        <f>SUM(K$49:K$52,K$55)</f>
        <v>218</v>
      </c>
      <c r="L71" s="90">
        <f>SUM(L$49:L$52,L$55)</f>
        <v>296</v>
      </c>
    </row>
    <row r="72" spans="2:12" ht="18" customHeight="1" thickTop="1" x14ac:dyDescent="0.15">
      <c r="B72" s="111" t="s">
        <v>41</v>
      </c>
      <c r="C72" s="112"/>
      <c r="D72" s="113"/>
      <c r="E72" s="51"/>
      <c r="F72" s="106"/>
      <c r="G72" s="114" t="s">
        <v>42</v>
      </c>
      <c r="H72" s="114"/>
      <c r="I72" s="106"/>
      <c r="J72" s="107"/>
      <c r="K72" s="73" t="s">
        <v>43</v>
      </c>
      <c r="L72" s="78"/>
    </row>
    <row r="73" spans="2:12" ht="18" customHeight="1" x14ac:dyDescent="0.15">
      <c r="B73" s="48"/>
      <c r="C73" s="49"/>
      <c r="D73" s="49"/>
      <c r="E73" s="46"/>
      <c r="F73" s="47"/>
      <c r="G73" s="31"/>
      <c r="H73" s="31"/>
      <c r="I73" s="47"/>
      <c r="J73" s="50"/>
      <c r="K73" s="74" t="s">
        <v>44</v>
      </c>
      <c r="L73" s="79"/>
    </row>
    <row r="74" spans="2:12" ht="18" customHeight="1" x14ac:dyDescent="0.15">
      <c r="B74" s="17"/>
      <c r="C74" s="18"/>
      <c r="D74" s="18"/>
      <c r="E74" s="52"/>
      <c r="F74" s="7"/>
      <c r="G74" s="115" t="s">
        <v>45</v>
      </c>
      <c r="H74" s="115"/>
      <c r="I74" s="103"/>
      <c r="J74" s="104"/>
      <c r="K74" s="75" t="s">
        <v>46</v>
      </c>
      <c r="L74" s="80"/>
    </row>
    <row r="75" spans="2:12" ht="18" customHeight="1" x14ac:dyDescent="0.15">
      <c r="B75" s="17"/>
      <c r="C75" s="18"/>
      <c r="D75" s="18"/>
      <c r="E75" s="53"/>
      <c r="F75" s="18"/>
      <c r="G75" s="54"/>
      <c r="H75" s="54"/>
      <c r="I75" s="49"/>
      <c r="J75" s="55"/>
      <c r="K75" s="76" t="s">
        <v>68</v>
      </c>
      <c r="L75" s="81"/>
    </row>
    <row r="76" spans="2:12" ht="18" customHeight="1" x14ac:dyDescent="0.15">
      <c r="B76" s="17"/>
      <c r="C76" s="18"/>
      <c r="D76" s="18"/>
      <c r="E76" s="53"/>
      <c r="F76" s="18"/>
      <c r="G76" s="54"/>
      <c r="H76" s="54"/>
      <c r="I76" s="49"/>
      <c r="J76" s="55"/>
      <c r="K76" s="76" t="s">
        <v>69</v>
      </c>
      <c r="L76" s="81"/>
    </row>
    <row r="77" spans="2:12" ht="18" customHeight="1" x14ac:dyDescent="0.15">
      <c r="B77" s="17"/>
      <c r="C77" s="18"/>
      <c r="D77" s="18"/>
      <c r="E77" s="52"/>
      <c r="F77" s="7"/>
      <c r="G77" s="115" t="s">
        <v>47</v>
      </c>
      <c r="H77" s="115"/>
      <c r="I77" s="103"/>
      <c r="J77" s="104"/>
      <c r="K77" s="75" t="s">
        <v>72</v>
      </c>
      <c r="L77" s="80"/>
    </row>
    <row r="78" spans="2:12" ht="18" customHeight="1" x14ac:dyDescent="0.15">
      <c r="B78" s="17"/>
      <c r="C78" s="18"/>
      <c r="D78" s="18"/>
      <c r="E78" s="53"/>
      <c r="F78" s="18"/>
      <c r="G78" s="54"/>
      <c r="H78" s="54"/>
      <c r="I78" s="49"/>
      <c r="J78" s="55"/>
      <c r="K78" s="76" t="s">
        <v>73</v>
      </c>
      <c r="L78" s="81"/>
    </row>
    <row r="79" spans="2:12" ht="18" customHeight="1" x14ac:dyDescent="0.15">
      <c r="B79" s="17"/>
      <c r="C79" s="18"/>
      <c r="D79" s="18"/>
      <c r="E79" s="53"/>
      <c r="F79" s="18"/>
      <c r="G79" s="54"/>
      <c r="H79" s="54"/>
      <c r="I79" s="49"/>
      <c r="J79" s="55"/>
      <c r="K79" s="76" t="s">
        <v>74</v>
      </c>
      <c r="L79" s="81"/>
    </row>
    <row r="80" spans="2:12" ht="18" customHeight="1" x14ac:dyDescent="0.15">
      <c r="B80" s="17"/>
      <c r="C80" s="18"/>
      <c r="D80" s="18"/>
      <c r="E80" s="12"/>
      <c r="F80" s="13"/>
      <c r="G80" s="31"/>
      <c r="H80" s="31"/>
      <c r="I80" s="47"/>
      <c r="J80" s="50"/>
      <c r="K80" s="76" t="s">
        <v>75</v>
      </c>
      <c r="L80" s="79"/>
    </row>
    <row r="81" spans="2:13" ht="18" customHeight="1" x14ac:dyDescent="0.15">
      <c r="B81" s="24"/>
      <c r="C81" s="13"/>
      <c r="D81" s="13"/>
      <c r="E81" s="20"/>
      <c r="F81" s="37"/>
      <c r="G81" s="116" t="s">
        <v>48</v>
      </c>
      <c r="H81" s="116"/>
      <c r="I81" s="15"/>
      <c r="J81" s="16"/>
      <c r="K81" s="67" t="s">
        <v>116</v>
      </c>
      <c r="L81" s="82"/>
    </row>
    <row r="82" spans="2:13" ht="18" customHeight="1" x14ac:dyDescent="0.15">
      <c r="B82" s="108" t="s">
        <v>49</v>
      </c>
      <c r="C82" s="109"/>
      <c r="D82" s="109"/>
      <c r="E82" s="7"/>
      <c r="F82" s="7"/>
      <c r="G82" s="7"/>
      <c r="H82" s="7"/>
      <c r="I82" s="7"/>
      <c r="J82" s="7"/>
      <c r="K82" s="7"/>
      <c r="L82" s="91"/>
    </row>
    <row r="83" spans="2:13" ht="14.1" customHeight="1" x14ac:dyDescent="0.15">
      <c r="B83" s="56"/>
      <c r="C83" s="57" t="s">
        <v>50</v>
      </c>
      <c r="D83" s="58"/>
      <c r="E83" s="57"/>
      <c r="F83" s="57"/>
      <c r="G83" s="57"/>
      <c r="H83" s="57"/>
      <c r="I83" s="57"/>
      <c r="J83" s="57"/>
      <c r="K83" s="57"/>
      <c r="L83" s="83"/>
    </row>
    <row r="84" spans="2:13" ht="14.1" customHeight="1" x14ac:dyDescent="0.15">
      <c r="B84" s="56"/>
      <c r="C84" s="57" t="s">
        <v>51</v>
      </c>
      <c r="D84" s="58"/>
      <c r="E84" s="57"/>
      <c r="F84" s="57"/>
      <c r="G84" s="57"/>
      <c r="H84" s="57"/>
      <c r="I84" s="57"/>
      <c r="J84" s="57"/>
      <c r="K84" s="57"/>
      <c r="L84" s="83"/>
    </row>
    <row r="85" spans="2:13" ht="14.1" customHeight="1" x14ac:dyDescent="0.15">
      <c r="B85" s="56"/>
      <c r="C85" s="57" t="s">
        <v>52</v>
      </c>
      <c r="D85" s="58"/>
      <c r="E85" s="57"/>
      <c r="F85" s="57"/>
      <c r="G85" s="57"/>
      <c r="H85" s="57"/>
      <c r="I85" s="57"/>
      <c r="J85" s="57"/>
      <c r="K85" s="57"/>
      <c r="L85" s="83"/>
    </row>
    <row r="86" spans="2:13" ht="14.1" customHeight="1" x14ac:dyDescent="0.15">
      <c r="B86" s="56"/>
      <c r="C86" s="57" t="s">
        <v>96</v>
      </c>
      <c r="D86" s="58"/>
      <c r="E86" s="57"/>
      <c r="F86" s="57"/>
      <c r="G86" s="57"/>
      <c r="H86" s="57"/>
      <c r="I86" s="57"/>
      <c r="J86" s="57"/>
      <c r="K86" s="57"/>
      <c r="L86" s="83"/>
    </row>
    <row r="87" spans="2:13" ht="14.1" customHeight="1" x14ac:dyDescent="0.15">
      <c r="B87" s="56"/>
      <c r="C87" s="57" t="s">
        <v>94</v>
      </c>
      <c r="D87" s="58"/>
      <c r="E87" s="57"/>
      <c r="F87" s="57"/>
      <c r="G87" s="57"/>
      <c r="H87" s="57"/>
      <c r="I87" s="57"/>
      <c r="J87" s="57"/>
      <c r="K87" s="57"/>
      <c r="L87" s="83"/>
    </row>
    <row r="88" spans="2:13" ht="14.1" customHeight="1" x14ac:dyDescent="0.15">
      <c r="B88" s="59"/>
      <c r="C88" s="57" t="s">
        <v>97</v>
      </c>
      <c r="D88" s="57"/>
      <c r="E88" s="57"/>
      <c r="F88" s="57"/>
      <c r="G88" s="57"/>
      <c r="H88" s="57"/>
      <c r="I88" s="57"/>
      <c r="J88" s="57"/>
      <c r="K88" s="57"/>
      <c r="L88" s="83"/>
    </row>
    <row r="89" spans="2:13" ht="14.1" customHeight="1" x14ac:dyDescent="0.15">
      <c r="B89" s="59"/>
      <c r="C89" s="57" t="s">
        <v>98</v>
      </c>
      <c r="D89" s="57"/>
      <c r="E89" s="57"/>
      <c r="F89" s="57"/>
      <c r="G89" s="57"/>
      <c r="H89" s="57"/>
      <c r="I89" s="57"/>
      <c r="J89" s="57"/>
      <c r="K89" s="57"/>
      <c r="L89" s="83"/>
    </row>
    <row r="90" spans="2:13" ht="14.1" customHeight="1" x14ac:dyDescent="0.15">
      <c r="B90" s="59"/>
      <c r="C90" s="57" t="s">
        <v>83</v>
      </c>
      <c r="D90" s="57"/>
      <c r="E90" s="57"/>
      <c r="F90" s="57"/>
      <c r="G90" s="57"/>
      <c r="H90" s="57"/>
      <c r="I90" s="57"/>
      <c r="J90" s="57"/>
      <c r="K90" s="57"/>
      <c r="L90" s="83"/>
    </row>
    <row r="91" spans="2:13" ht="14.1" customHeight="1" x14ac:dyDescent="0.15">
      <c r="B91" s="59"/>
      <c r="C91" s="57" t="s">
        <v>84</v>
      </c>
      <c r="D91" s="57"/>
      <c r="E91" s="57"/>
      <c r="F91" s="57"/>
      <c r="G91" s="57"/>
      <c r="H91" s="57"/>
      <c r="I91" s="57"/>
      <c r="J91" s="57"/>
      <c r="K91" s="57"/>
      <c r="L91" s="83"/>
    </row>
    <row r="92" spans="2:13" ht="14.1" customHeight="1" x14ac:dyDescent="0.15">
      <c r="B92" s="59"/>
      <c r="C92" s="57" t="s">
        <v>91</v>
      </c>
      <c r="D92" s="57"/>
      <c r="E92" s="57"/>
      <c r="F92" s="57"/>
      <c r="G92" s="57"/>
      <c r="H92" s="57"/>
      <c r="I92" s="57"/>
      <c r="J92" s="57"/>
      <c r="K92" s="57"/>
      <c r="L92" s="83"/>
    </row>
    <row r="93" spans="2:13" ht="14.1" customHeight="1" x14ac:dyDescent="0.15">
      <c r="B93" s="59"/>
      <c r="C93" s="57" t="s">
        <v>99</v>
      </c>
      <c r="D93" s="57"/>
      <c r="E93" s="57"/>
      <c r="F93" s="57"/>
      <c r="G93" s="57"/>
      <c r="H93" s="57"/>
      <c r="I93" s="57"/>
      <c r="J93" s="57"/>
      <c r="K93" s="57"/>
      <c r="L93" s="83"/>
    </row>
    <row r="94" spans="2:13" ht="14.1" customHeight="1" x14ac:dyDescent="0.15">
      <c r="B94" s="59"/>
      <c r="C94" s="57" t="s">
        <v>100</v>
      </c>
      <c r="D94" s="57"/>
      <c r="E94" s="57"/>
      <c r="F94" s="57"/>
      <c r="G94" s="57"/>
      <c r="H94" s="57"/>
      <c r="I94" s="57"/>
      <c r="J94" s="57"/>
      <c r="K94" s="57"/>
      <c r="L94" s="83"/>
    </row>
    <row r="95" spans="2:13" ht="14.1" customHeight="1" x14ac:dyDescent="0.15">
      <c r="B95" s="59"/>
      <c r="C95" s="57" t="s">
        <v>101</v>
      </c>
      <c r="D95" s="57"/>
      <c r="E95" s="57"/>
      <c r="F95" s="57"/>
      <c r="G95" s="57"/>
      <c r="H95" s="57"/>
      <c r="I95" s="57"/>
      <c r="J95" s="57"/>
      <c r="K95" s="57"/>
      <c r="L95" s="83"/>
    </row>
    <row r="96" spans="2:13" ht="18" customHeight="1" x14ac:dyDescent="0.15">
      <c r="B96" s="59"/>
      <c r="C96" s="57" t="s">
        <v>85</v>
      </c>
      <c r="D96" s="57"/>
      <c r="E96" s="57"/>
      <c r="F96" s="57"/>
      <c r="G96" s="57"/>
      <c r="H96" s="57"/>
      <c r="I96" s="57"/>
      <c r="J96" s="57"/>
      <c r="K96" s="57"/>
      <c r="L96" s="57"/>
      <c r="M96" s="92"/>
    </row>
    <row r="97" spans="2:14" x14ac:dyDescent="0.15">
      <c r="B97" s="59"/>
      <c r="C97" s="57" t="s">
        <v>92</v>
      </c>
      <c r="D97" s="57"/>
      <c r="E97" s="57"/>
      <c r="F97" s="57"/>
      <c r="G97" s="57"/>
      <c r="H97" s="57"/>
      <c r="I97" s="57"/>
      <c r="J97" s="57"/>
      <c r="K97" s="57"/>
      <c r="L97" s="57"/>
      <c r="M97" s="92"/>
    </row>
    <row r="98" spans="2:14" x14ac:dyDescent="0.15">
      <c r="B98" s="59"/>
      <c r="C98" s="57" t="s">
        <v>93</v>
      </c>
      <c r="D98" s="57"/>
      <c r="E98" s="57"/>
      <c r="F98" s="57"/>
      <c r="G98" s="57"/>
      <c r="H98" s="57"/>
      <c r="I98" s="57"/>
      <c r="J98" s="57"/>
      <c r="K98" s="57"/>
      <c r="L98" s="57"/>
      <c r="M98" s="92"/>
    </row>
    <row r="99" spans="2:14" x14ac:dyDescent="0.15">
      <c r="B99" s="59"/>
      <c r="C99" s="57" t="s">
        <v>102</v>
      </c>
      <c r="D99" s="57"/>
      <c r="E99" s="57"/>
      <c r="F99" s="57"/>
      <c r="G99" s="57"/>
      <c r="H99" s="57"/>
      <c r="I99" s="57"/>
      <c r="J99" s="57"/>
      <c r="K99" s="57"/>
      <c r="L99" s="57"/>
      <c r="M99" s="92"/>
    </row>
    <row r="100" spans="2:14" ht="14.1" customHeight="1" x14ac:dyDescent="0.15">
      <c r="B100" s="59"/>
      <c r="C100" s="57" t="s">
        <v>95</v>
      </c>
      <c r="D100" s="57"/>
      <c r="E100" s="57"/>
      <c r="F100" s="57"/>
      <c r="G100" s="57"/>
      <c r="H100" s="57"/>
      <c r="I100" s="57"/>
      <c r="J100" s="57"/>
      <c r="K100" s="57"/>
      <c r="L100" s="57"/>
      <c r="M100" s="59"/>
      <c r="N100" s="97"/>
    </row>
    <row r="101" spans="2:14" ht="14.1" customHeight="1" x14ac:dyDescent="0.15">
      <c r="B101" s="59"/>
      <c r="C101" s="57" t="s">
        <v>115</v>
      </c>
      <c r="D101" s="57"/>
      <c r="E101" s="57"/>
      <c r="F101" s="57"/>
      <c r="G101" s="57"/>
      <c r="H101" s="57"/>
      <c r="I101" s="57"/>
      <c r="J101" s="57"/>
      <c r="K101" s="57"/>
      <c r="L101" s="57"/>
      <c r="M101" s="59"/>
      <c r="N101" s="57"/>
    </row>
    <row r="102" spans="2:14" x14ac:dyDescent="0.15">
      <c r="B102" s="59"/>
      <c r="C102" s="57" t="s">
        <v>103</v>
      </c>
      <c r="D102" s="57"/>
      <c r="E102" s="57"/>
      <c r="F102" s="57"/>
      <c r="G102" s="57"/>
      <c r="H102" s="57"/>
      <c r="I102" s="57"/>
      <c r="J102" s="57"/>
      <c r="K102" s="57"/>
      <c r="L102" s="57"/>
      <c r="M102" s="92"/>
    </row>
    <row r="103" spans="2:14" x14ac:dyDescent="0.15">
      <c r="B103" s="59"/>
      <c r="C103" s="57" t="s">
        <v>66</v>
      </c>
      <c r="D103" s="57"/>
      <c r="E103" s="57"/>
      <c r="F103" s="57"/>
      <c r="G103" s="57"/>
      <c r="H103" s="57"/>
      <c r="I103" s="57"/>
      <c r="J103" s="57"/>
      <c r="K103" s="57"/>
      <c r="L103" s="57"/>
      <c r="M103" s="92"/>
    </row>
    <row r="104" spans="2:14" x14ac:dyDescent="0.15">
      <c r="B104" s="92"/>
      <c r="C104" s="57" t="s">
        <v>53</v>
      </c>
      <c r="M104" s="92"/>
    </row>
    <row r="105" spans="2:14" x14ac:dyDescent="0.15">
      <c r="B105" s="92"/>
      <c r="C105" s="57" t="s">
        <v>104</v>
      </c>
      <c r="M105" s="92"/>
      <c r="N105" s="93"/>
    </row>
    <row r="106" spans="2:14" x14ac:dyDescent="0.15">
      <c r="B106" s="92"/>
      <c r="C106" s="57" t="s">
        <v>112</v>
      </c>
      <c r="M106" s="92"/>
    </row>
    <row r="107" spans="2:14" ht="14.25" thickBot="1" x14ac:dyDescent="0.2">
      <c r="B107" s="94"/>
      <c r="C107" s="77" t="s">
        <v>105</v>
      </c>
      <c r="D107" s="95"/>
      <c r="E107" s="95"/>
      <c r="F107" s="95"/>
      <c r="G107" s="95"/>
      <c r="H107" s="95"/>
      <c r="I107" s="95"/>
      <c r="J107" s="95"/>
      <c r="K107" s="95"/>
      <c r="L107" s="96"/>
    </row>
  </sheetData>
  <mergeCells count="27">
    <mergeCell ref="G66:H66"/>
    <mergeCell ref="G67:H67"/>
    <mergeCell ref="G68:H68"/>
    <mergeCell ref="D9:F9"/>
    <mergeCell ref="D4:G4"/>
    <mergeCell ref="D5:G5"/>
    <mergeCell ref="D6:G6"/>
    <mergeCell ref="D7:F7"/>
    <mergeCell ref="D8:F8"/>
    <mergeCell ref="G69:H69"/>
    <mergeCell ref="G10:H10"/>
    <mergeCell ref="C53:D53"/>
    <mergeCell ref="D60:G60"/>
    <mergeCell ref="D61:G61"/>
    <mergeCell ref="B62:I62"/>
    <mergeCell ref="B63:D63"/>
    <mergeCell ref="G63:H63"/>
    <mergeCell ref="G64:H64"/>
    <mergeCell ref="G65:H65"/>
    <mergeCell ref="G81:H81"/>
    <mergeCell ref="B82:D82"/>
    <mergeCell ref="G70:H70"/>
    <mergeCell ref="G71:H71"/>
    <mergeCell ref="B72:D72"/>
    <mergeCell ref="G72:H72"/>
    <mergeCell ref="G74:H74"/>
    <mergeCell ref="G77:H77"/>
  </mergeCells>
  <phoneticPr fontId="23"/>
  <conditionalFormatting sqref="M11:M55">
    <cfRule type="expression" dxfId="3"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E4AB-E485-4DEA-B908-904F7E75E28C}">
  <sheetPr>
    <tabColor rgb="FFC00000"/>
  </sheetPr>
  <dimension ref="B1:S102"/>
  <sheetViews>
    <sheetView view="pageBreakPreview" zoomScale="75" zoomScaleNormal="75" zoomScaleSheetLayoutView="75" workbookViewId="0">
      <selection activeCell="I42" sqref="I4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312</v>
      </c>
      <c r="L5" s="85" t="str">
        <f>K5</f>
        <v>2025.2.21</v>
      </c>
    </row>
    <row r="6" spans="2:19" ht="18" customHeight="1" x14ac:dyDescent="0.15">
      <c r="B6" s="4"/>
      <c r="C6" s="37"/>
      <c r="D6" s="116" t="s">
        <v>2</v>
      </c>
      <c r="E6" s="116"/>
      <c r="F6" s="116"/>
      <c r="G6" s="116"/>
      <c r="H6" s="37"/>
      <c r="I6" s="37"/>
      <c r="J6" s="5"/>
      <c r="K6" s="98">
        <v>0.3923611111111111</v>
      </c>
      <c r="L6" s="99">
        <v>0.40902777777777777</v>
      </c>
    </row>
    <row r="7" spans="2:19" ht="18" customHeight="1" x14ac:dyDescent="0.15">
      <c r="B7" s="4"/>
      <c r="C7" s="37"/>
      <c r="D7" s="116" t="s">
        <v>3</v>
      </c>
      <c r="E7" s="124"/>
      <c r="F7" s="124"/>
      <c r="G7" s="25" t="s">
        <v>4</v>
      </c>
      <c r="H7" s="37"/>
      <c r="I7" s="37"/>
      <c r="J7" s="5"/>
      <c r="K7" s="100">
        <v>1.85</v>
      </c>
      <c r="L7" s="101">
        <v>1.45</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307</v>
      </c>
      <c r="G11" s="37"/>
      <c r="H11" s="37"/>
      <c r="I11" s="37"/>
      <c r="J11" s="37"/>
      <c r="K11" s="62"/>
      <c r="L11" s="63" t="s">
        <v>311</v>
      </c>
      <c r="N11" t="s">
        <v>13</v>
      </c>
      <c r="O11" t="e">
        <f>IF(#REF!="",0,VALUE(MID(#REF!,2,LEN(#REF!)-2)))</f>
        <v>#REF!</v>
      </c>
      <c r="P11">
        <f>IF(L11="",0,VALUE(MID(L11,2,LEN(L11)-2)))</f>
        <v>4</v>
      </c>
      <c r="Q11" t="e">
        <f>IF(#REF!="",0,VALUE(MID(#REF!,2,LEN(#REF!)-2)))</f>
        <v>#REF!</v>
      </c>
      <c r="R11">
        <f>IF(K11="＋",0,IF(K11="(＋)",0,ABS(K11)))</f>
        <v>0</v>
      </c>
      <c r="S11">
        <f>IF(L11="＋",0,IF(L11="(＋)",0,ABS(L11)))</f>
        <v>4</v>
      </c>
    </row>
    <row r="12" spans="2:19" ht="14.25" customHeight="1" x14ac:dyDescent="0.15">
      <c r="B12" s="30">
        <f>B11+1</f>
        <v>2</v>
      </c>
      <c r="C12" s="33"/>
      <c r="D12" s="34"/>
      <c r="E12" s="37"/>
      <c r="F12" s="37" t="s">
        <v>124</v>
      </c>
      <c r="G12" s="37"/>
      <c r="H12" s="37"/>
      <c r="I12" s="37"/>
      <c r="J12" s="37"/>
      <c r="K12" s="62" t="s">
        <v>173</v>
      </c>
      <c r="L12" s="63" t="s">
        <v>122</v>
      </c>
      <c r="N12" s="60" t="s">
        <v>14</v>
      </c>
      <c r="O12" t="str">
        <f>K12</f>
        <v>(＋)</v>
      </c>
      <c r="P12" t="str">
        <f>L12</f>
        <v>(20)</v>
      </c>
      <c r="Q12" t="e">
        <f>#REF!</f>
        <v>#REF!</v>
      </c>
      <c r="R12">
        <f>IF(K12="＋",0,IF(K12="(＋)",0,ABS(K12)))</f>
        <v>0</v>
      </c>
      <c r="S12">
        <f>IF(L12="＋",0,IF(L12="(＋)",0,ABS(L12)))</f>
        <v>20</v>
      </c>
    </row>
    <row r="13" spans="2:19" ht="14.25" customHeight="1" x14ac:dyDescent="0.15">
      <c r="B13" s="30">
        <f>B12+1</f>
        <v>3</v>
      </c>
      <c r="C13" s="33"/>
      <c r="D13" s="34"/>
      <c r="E13" s="37"/>
      <c r="F13" s="37" t="s">
        <v>89</v>
      </c>
      <c r="G13" s="37"/>
      <c r="H13" s="37"/>
      <c r="I13" s="37"/>
      <c r="J13" s="37"/>
      <c r="K13" s="62" t="s">
        <v>118</v>
      </c>
      <c r="L13" s="63" t="s">
        <v>173</v>
      </c>
      <c r="N13" t="s">
        <v>13</v>
      </c>
      <c r="O13">
        <f>IF(K13="",0,VALUE(MID(K13,2,LEN(K13)-2)))</f>
        <v>5</v>
      </c>
      <c r="P13" t="e">
        <f>IF(L13="",0,VALUE(MID(L13,2,LEN(L13)-2)))</f>
        <v>#VALUE!</v>
      </c>
      <c r="Q13" t="e">
        <f>IF(#REF!="",0,VALUE(MID(#REF!,2,LEN(#REF!)-2)))</f>
        <v>#REF!</v>
      </c>
      <c r="R13">
        <f>IF(K13="＋",0,IF(K13="(＋)",0,ABS(K13)))</f>
        <v>5</v>
      </c>
      <c r="S13">
        <f>IF(L13="＋",0,IF(L13="(＋)",0,ABS(L13)))</f>
        <v>0</v>
      </c>
    </row>
    <row r="14" spans="2:19" ht="14.25" customHeight="1" x14ac:dyDescent="0.15">
      <c r="B14" s="30">
        <f>B13+1</f>
        <v>4</v>
      </c>
      <c r="C14" s="33"/>
      <c r="D14" s="34"/>
      <c r="E14" s="37"/>
      <c r="F14" s="37" t="s">
        <v>131</v>
      </c>
      <c r="G14" s="37"/>
      <c r="H14" s="37"/>
      <c r="I14" s="37"/>
      <c r="J14" s="37"/>
      <c r="K14" s="62" t="s">
        <v>132</v>
      </c>
      <c r="L14" s="63" t="s">
        <v>122</v>
      </c>
      <c r="N14" t="s">
        <v>13</v>
      </c>
      <c r="O14" t="e">
        <f>IF(#REF!="",0,VALUE(MID(#REF!,2,LEN(#REF!)-2)))</f>
        <v>#REF!</v>
      </c>
      <c r="P14">
        <f>IF(L14="",0,VALUE(MID(L14,2,LEN(L14)-2)))</f>
        <v>20</v>
      </c>
      <c r="Q14" t="e">
        <f>IF(#REF!="",0,VALUE(MID(#REF!,2,LEN(#REF!)-2)))</f>
        <v>#REF!</v>
      </c>
      <c r="R14">
        <f>IF(K14="＋",0,IF(K14="(＋)",0,ABS(K14)))</f>
        <v>10</v>
      </c>
      <c r="S14">
        <f>IF(L14="＋",0,IF(L14="(＋)",0,ABS(L14)))</f>
        <v>20</v>
      </c>
    </row>
    <row r="15" spans="2:19" ht="14.25" customHeight="1" x14ac:dyDescent="0.15">
      <c r="B15" s="30">
        <f>B14+1</f>
        <v>5</v>
      </c>
      <c r="C15" s="32" t="s">
        <v>21</v>
      </c>
      <c r="D15" s="32" t="s">
        <v>22</v>
      </c>
      <c r="E15" s="37"/>
      <c r="F15" s="37" t="s">
        <v>88</v>
      </c>
      <c r="G15" s="37"/>
      <c r="H15" s="37"/>
      <c r="I15" s="37"/>
      <c r="J15" s="37"/>
      <c r="K15" s="64">
        <v>50</v>
      </c>
      <c r="L15" s="65">
        <v>85</v>
      </c>
      <c r="S15">
        <f>COUNTA(L11:L14)</f>
        <v>4</v>
      </c>
    </row>
    <row r="16" spans="2:19" ht="14.25" customHeight="1" x14ac:dyDescent="0.15">
      <c r="B16" s="30">
        <f>B15+1</f>
        <v>6</v>
      </c>
      <c r="C16" s="32" t="s">
        <v>158</v>
      </c>
      <c r="D16" s="32" t="s">
        <v>23</v>
      </c>
      <c r="E16" s="37"/>
      <c r="F16" s="37" t="s">
        <v>157</v>
      </c>
      <c r="G16" s="37"/>
      <c r="H16" s="37"/>
      <c r="I16" s="37"/>
      <c r="J16" s="37"/>
      <c r="K16" s="64">
        <v>5</v>
      </c>
      <c r="L16" s="65">
        <v>15</v>
      </c>
    </row>
    <row r="17" spans="2:12" ht="14.25" customHeight="1" x14ac:dyDescent="0.15">
      <c r="B17" s="30">
        <f>B16+1</f>
        <v>7</v>
      </c>
      <c r="C17" s="32" t="s">
        <v>61</v>
      </c>
      <c r="D17" s="32" t="s">
        <v>310</v>
      </c>
      <c r="E17" s="37"/>
      <c r="F17" s="37" t="s">
        <v>309</v>
      </c>
      <c r="G17" s="37"/>
      <c r="H17" s="37"/>
      <c r="I17" s="37"/>
      <c r="J17" s="37"/>
      <c r="K17" s="64">
        <v>5</v>
      </c>
      <c r="L17" s="65"/>
    </row>
    <row r="18" spans="2:12" ht="14.25" customHeight="1" x14ac:dyDescent="0.15">
      <c r="B18" s="30">
        <f>B17+1</f>
        <v>8</v>
      </c>
      <c r="C18" s="34"/>
      <c r="D18" s="32" t="s">
        <v>16</v>
      </c>
      <c r="E18" s="37"/>
      <c r="F18" s="37" t="s">
        <v>77</v>
      </c>
      <c r="G18" s="37"/>
      <c r="H18" s="37"/>
      <c r="I18" s="37"/>
      <c r="J18" s="37"/>
      <c r="K18" s="64">
        <v>4</v>
      </c>
      <c r="L18" s="65"/>
    </row>
    <row r="19" spans="2:12" ht="14.25" customHeight="1" x14ac:dyDescent="0.15">
      <c r="B19" s="30">
        <f>B18+1</f>
        <v>9</v>
      </c>
      <c r="C19" s="34"/>
      <c r="D19" s="34"/>
      <c r="E19" s="37"/>
      <c r="F19" s="37" t="s">
        <v>78</v>
      </c>
      <c r="G19" s="37"/>
      <c r="H19" s="37"/>
      <c r="I19" s="37"/>
      <c r="J19" s="37"/>
      <c r="K19" s="64">
        <v>80</v>
      </c>
      <c r="L19" s="65">
        <v>450</v>
      </c>
    </row>
    <row r="20" spans="2:12" ht="14.25" customHeight="1" x14ac:dyDescent="0.15">
      <c r="B20" s="30">
        <f>B19+1</f>
        <v>10</v>
      </c>
      <c r="C20" s="34"/>
      <c r="D20" s="34"/>
      <c r="E20" s="37"/>
      <c r="F20" s="37" t="s">
        <v>79</v>
      </c>
      <c r="G20" s="37"/>
      <c r="H20" s="37"/>
      <c r="I20" s="37"/>
      <c r="J20" s="37"/>
      <c r="K20" s="64">
        <v>85</v>
      </c>
      <c r="L20" s="65">
        <v>20</v>
      </c>
    </row>
    <row r="21" spans="2:12" ht="14.25" customHeight="1" x14ac:dyDescent="0.15">
      <c r="B21" s="30">
        <f>B20+1</f>
        <v>11</v>
      </c>
      <c r="C21" s="34"/>
      <c r="D21" s="34"/>
      <c r="E21" s="37"/>
      <c r="F21" s="37" t="s">
        <v>153</v>
      </c>
      <c r="G21" s="37"/>
      <c r="H21" s="37"/>
      <c r="I21" s="37"/>
      <c r="J21" s="37"/>
      <c r="K21" s="64">
        <v>5</v>
      </c>
      <c r="L21" s="65"/>
    </row>
    <row r="22" spans="2:12" ht="14.25" customHeight="1" x14ac:dyDescent="0.15">
      <c r="B22" s="30">
        <f>B21+1</f>
        <v>12</v>
      </c>
      <c r="C22" s="34"/>
      <c r="D22" s="34"/>
      <c r="E22" s="37"/>
      <c r="F22" s="37" t="s">
        <v>292</v>
      </c>
      <c r="G22" s="37"/>
      <c r="H22" s="37"/>
      <c r="I22" s="37"/>
      <c r="J22" s="37"/>
      <c r="K22" s="64"/>
      <c r="L22" s="65">
        <v>1</v>
      </c>
    </row>
    <row r="23" spans="2:12" ht="14.25" customHeight="1" x14ac:dyDescent="0.15">
      <c r="B23" s="30">
        <f>B22+1</f>
        <v>13</v>
      </c>
      <c r="C23" s="34"/>
      <c r="D23" s="34"/>
      <c r="E23" s="37"/>
      <c r="F23" s="37" t="s">
        <v>133</v>
      </c>
      <c r="G23" s="37"/>
      <c r="H23" s="37"/>
      <c r="I23" s="37"/>
      <c r="J23" s="37"/>
      <c r="K23" s="64">
        <v>2</v>
      </c>
      <c r="L23" s="65"/>
    </row>
    <row r="24" spans="2:12" ht="14.25" customHeight="1" x14ac:dyDescent="0.15">
      <c r="B24" s="30">
        <f>B23+1</f>
        <v>14</v>
      </c>
      <c r="C24" s="34"/>
      <c r="D24" s="34"/>
      <c r="E24" s="37"/>
      <c r="F24" s="37" t="s">
        <v>17</v>
      </c>
      <c r="G24" s="37"/>
      <c r="H24" s="37"/>
      <c r="I24" s="37"/>
      <c r="J24" s="37"/>
      <c r="K24" s="64">
        <v>170</v>
      </c>
      <c r="L24" s="65">
        <v>320</v>
      </c>
    </row>
    <row r="25" spans="2:12" ht="14.25" customHeight="1" x14ac:dyDescent="0.15">
      <c r="B25" s="30">
        <f>B24+1</f>
        <v>15</v>
      </c>
      <c r="C25" s="34"/>
      <c r="D25" s="34"/>
      <c r="E25" s="37"/>
      <c r="F25" s="37" t="s">
        <v>80</v>
      </c>
      <c r="G25" s="37"/>
      <c r="H25" s="37"/>
      <c r="I25" s="37"/>
      <c r="J25" s="37"/>
      <c r="K25" s="64"/>
      <c r="L25" s="65">
        <v>20</v>
      </c>
    </row>
    <row r="26" spans="2:12" ht="14.25" customHeight="1" x14ac:dyDescent="0.15">
      <c r="B26" s="30">
        <f>B25+1</f>
        <v>16</v>
      </c>
      <c r="C26" s="34"/>
      <c r="D26" s="34"/>
      <c r="E26" s="37"/>
      <c r="F26" s="37" t="s">
        <v>86</v>
      </c>
      <c r="G26" s="37"/>
      <c r="H26" s="37"/>
      <c r="I26" s="37"/>
      <c r="J26" s="37"/>
      <c r="K26" s="64">
        <v>15</v>
      </c>
      <c r="L26" s="65">
        <v>40</v>
      </c>
    </row>
    <row r="27" spans="2:12" ht="14.25" customHeight="1" x14ac:dyDescent="0.15">
      <c r="B27" s="30">
        <f>B26+1</f>
        <v>17</v>
      </c>
      <c r="C27" s="34"/>
      <c r="D27" s="34"/>
      <c r="E27" s="37"/>
      <c r="F27" s="37" t="s">
        <v>62</v>
      </c>
      <c r="G27" s="37"/>
      <c r="H27" s="37"/>
      <c r="I27" s="37"/>
      <c r="J27" s="37"/>
      <c r="K27" s="64">
        <v>170</v>
      </c>
      <c r="L27" s="65">
        <v>1130</v>
      </c>
    </row>
    <row r="28" spans="2:12" ht="14.25" customHeight="1" x14ac:dyDescent="0.15">
      <c r="B28" s="30">
        <f>B27+1</f>
        <v>18</v>
      </c>
      <c r="C28" s="34"/>
      <c r="D28" s="34"/>
      <c r="E28" s="37"/>
      <c r="F28" s="37" t="s">
        <v>151</v>
      </c>
      <c r="G28" s="37"/>
      <c r="H28" s="37"/>
      <c r="I28" s="37"/>
      <c r="J28" s="37"/>
      <c r="K28" s="64" t="s">
        <v>119</v>
      </c>
      <c r="L28" s="65">
        <v>20</v>
      </c>
    </row>
    <row r="29" spans="2:12" ht="14.25" customHeight="1" x14ac:dyDescent="0.15">
      <c r="B29" s="30">
        <f>B28+1</f>
        <v>19</v>
      </c>
      <c r="C29" s="34"/>
      <c r="D29" s="34"/>
      <c r="E29" s="37"/>
      <c r="F29" s="37" t="s">
        <v>90</v>
      </c>
      <c r="G29" s="37"/>
      <c r="H29" s="37"/>
      <c r="I29" s="37"/>
      <c r="J29" s="37"/>
      <c r="K29" s="64">
        <v>100</v>
      </c>
      <c r="L29" s="65">
        <v>210</v>
      </c>
    </row>
    <row r="30" spans="2:12" ht="14.25" customHeight="1" x14ac:dyDescent="0.15">
      <c r="B30" s="30">
        <f>B29+1</f>
        <v>20</v>
      </c>
      <c r="C30" s="34"/>
      <c r="D30" s="34"/>
      <c r="E30" s="37"/>
      <c r="F30" s="37" t="s">
        <v>18</v>
      </c>
      <c r="G30" s="37"/>
      <c r="H30" s="37"/>
      <c r="I30" s="37"/>
      <c r="J30" s="37"/>
      <c r="K30" s="64">
        <v>475</v>
      </c>
      <c r="L30" s="65">
        <v>425</v>
      </c>
    </row>
    <row r="31" spans="2:12" ht="14.25" customHeight="1" x14ac:dyDescent="0.15">
      <c r="B31" s="30">
        <f>B30+1</f>
        <v>21</v>
      </c>
      <c r="C31" s="34"/>
      <c r="D31" s="34"/>
      <c r="E31" s="37"/>
      <c r="F31" s="37" t="s">
        <v>19</v>
      </c>
      <c r="G31" s="37"/>
      <c r="H31" s="37"/>
      <c r="I31" s="37"/>
      <c r="J31" s="37"/>
      <c r="K31" s="64">
        <v>49950</v>
      </c>
      <c r="L31" s="65">
        <v>67650</v>
      </c>
    </row>
    <row r="32" spans="2:12" ht="14.25" customHeight="1" x14ac:dyDescent="0.15">
      <c r="B32" s="30">
        <f>B31+1</f>
        <v>22</v>
      </c>
      <c r="C32" s="32" t="s">
        <v>134</v>
      </c>
      <c r="D32" s="32" t="s">
        <v>63</v>
      </c>
      <c r="E32" s="37"/>
      <c r="F32" s="37" t="s">
        <v>135</v>
      </c>
      <c r="G32" s="37"/>
      <c r="H32" s="37"/>
      <c r="I32" s="37"/>
      <c r="J32" s="37"/>
      <c r="K32" s="64" t="s">
        <v>119</v>
      </c>
      <c r="L32" s="65"/>
    </row>
    <row r="33" spans="2:12" ht="14.25" customHeight="1" x14ac:dyDescent="0.15">
      <c r="B33" s="30">
        <f>B32+1</f>
        <v>23</v>
      </c>
      <c r="C33" s="32" t="s">
        <v>64</v>
      </c>
      <c r="D33" s="32" t="s">
        <v>24</v>
      </c>
      <c r="E33" s="37"/>
      <c r="F33" s="37" t="s">
        <v>126</v>
      </c>
      <c r="G33" s="37"/>
      <c r="H33" s="37"/>
      <c r="I33" s="37"/>
      <c r="J33" s="37"/>
      <c r="K33" s="64" t="s">
        <v>119</v>
      </c>
      <c r="L33" s="65">
        <v>20</v>
      </c>
    </row>
    <row r="34" spans="2:12" ht="14.25" customHeight="1" x14ac:dyDescent="0.15">
      <c r="B34" s="30">
        <f>B33+1</f>
        <v>24</v>
      </c>
      <c r="C34" s="34"/>
      <c r="D34" s="34"/>
      <c r="E34" s="37"/>
      <c r="F34" s="37" t="s">
        <v>111</v>
      </c>
      <c r="G34" s="37"/>
      <c r="H34" s="37"/>
      <c r="I34" s="37"/>
      <c r="J34" s="37"/>
      <c r="K34" s="64" t="s">
        <v>119</v>
      </c>
      <c r="L34" s="65">
        <v>10</v>
      </c>
    </row>
    <row r="35" spans="2:12" ht="14.25" customHeight="1" x14ac:dyDescent="0.15">
      <c r="B35" s="30">
        <f>B34+1</f>
        <v>25</v>
      </c>
      <c r="C35" s="34"/>
      <c r="D35" s="34"/>
      <c r="E35" s="37"/>
      <c r="F35" s="37" t="s">
        <v>294</v>
      </c>
      <c r="G35" s="37"/>
      <c r="H35" s="37"/>
      <c r="I35" s="37"/>
      <c r="J35" s="37"/>
      <c r="K35" s="64" t="s">
        <v>119</v>
      </c>
      <c r="L35" s="65"/>
    </row>
    <row r="36" spans="2:12" ht="14.25" customHeight="1" x14ac:dyDescent="0.15">
      <c r="B36" s="30">
        <f>B35+1</f>
        <v>26</v>
      </c>
      <c r="C36" s="34"/>
      <c r="D36" s="34"/>
      <c r="E36" s="37"/>
      <c r="F36" s="37" t="s">
        <v>106</v>
      </c>
      <c r="G36" s="37"/>
      <c r="H36" s="37"/>
      <c r="I36" s="37"/>
      <c r="J36" s="37"/>
      <c r="K36" s="64">
        <v>160</v>
      </c>
      <c r="L36" s="65">
        <v>140</v>
      </c>
    </row>
    <row r="37" spans="2:12" ht="14.25" customHeight="1" x14ac:dyDescent="0.15">
      <c r="B37" s="30">
        <f>B36+1</f>
        <v>27</v>
      </c>
      <c r="C37" s="34"/>
      <c r="D37" s="34"/>
      <c r="E37" s="37"/>
      <c r="F37" s="37" t="s">
        <v>87</v>
      </c>
      <c r="G37" s="37"/>
      <c r="H37" s="37"/>
      <c r="I37" s="37"/>
      <c r="J37" s="37"/>
      <c r="K37" s="64">
        <v>40</v>
      </c>
      <c r="L37" s="65">
        <v>20</v>
      </c>
    </row>
    <row r="38" spans="2:12" ht="14.25" customHeight="1" x14ac:dyDescent="0.15">
      <c r="B38" s="30">
        <f>B37+1</f>
        <v>28</v>
      </c>
      <c r="C38" s="34"/>
      <c r="D38" s="34"/>
      <c r="E38" s="37"/>
      <c r="F38" s="37" t="s">
        <v>25</v>
      </c>
      <c r="G38" s="37"/>
      <c r="H38" s="37"/>
      <c r="I38" s="37"/>
      <c r="J38" s="37"/>
      <c r="K38" s="64">
        <v>15</v>
      </c>
      <c r="L38" s="65">
        <v>10</v>
      </c>
    </row>
    <row r="39" spans="2:12" ht="14.25" customHeight="1" x14ac:dyDescent="0.15">
      <c r="B39" s="30">
        <f>B38+1</f>
        <v>29</v>
      </c>
      <c r="C39" s="34"/>
      <c r="D39" s="34"/>
      <c r="E39" s="37"/>
      <c r="F39" s="37" t="s">
        <v>191</v>
      </c>
      <c r="G39" s="37"/>
      <c r="H39" s="37"/>
      <c r="I39" s="37"/>
      <c r="J39" s="37"/>
      <c r="K39" s="64"/>
      <c r="L39" s="65" t="s">
        <v>119</v>
      </c>
    </row>
    <row r="40" spans="2:12" ht="14.25" customHeight="1" x14ac:dyDescent="0.15">
      <c r="B40" s="30">
        <f>B39+1</f>
        <v>30</v>
      </c>
      <c r="C40" s="34"/>
      <c r="D40" s="34"/>
      <c r="E40" s="37"/>
      <c r="F40" s="37" t="s">
        <v>26</v>
      </c>
      <c r="G40" s="37"/>
      <c r="H40" s="37"/>
      <c r="I40" s="37"/>
      <c r="J40" s="37"/>
      <c r="K40" s="64">
        <v>16</v>
      </c>
      <c r="L40" s="65">
        <v>8</v>
      </c>
    </row>
    <row r="41" spans="2:12" ht="14.25" customHeight="1" x14ac:dyDescent="0.15">
      <c r="B41" s="30">
        <f>B40+1</f>
        <v>31</v>
      </c>
      <c r="C41" s="34"/>
      <c r="D41" s="34"/>
      <c r="E41" s="37"/>
      <c r="F41" s="37" t="s">
        <v>107</v>
      </c>
      <c r="G41" s="37"/>
      <c r="H41" s="37"/>
      <c r="I41" s="37"/>
      <c r="J41" s="37"/>
      <c r="K41" s="64">
        <v>10</v>
      </c>
      <c r="L41" s="65">
        <v>60</v>
      </c>
    </row>
    <row r="42" spans="2:12" ht="14.25" customHeight="1" x14ac:dyDescent="0.15">
      <c r="B42" s="30">
        <f>B41+1</f>
        <v>32</v>
      </c>
      <c r="C42" s="34"/>
      <c r="D42" s="34"/>
      <c r="E42" s="37"/>
      <c r="F42" s="37" t="s">
        <v>27</v>
      </c>
      <c r="G42" s="37"/>
      <c r="H42" s="37"/>
      <c r="I42" s="37"/>
      <c r="J42" s="37"/>
      <c r="K42" s="64">
        <v>15</v>
      </c>
      <c r="L42" s="65">
        <v>35</v>
      </c>
    </row>
    <row r="43" spans="2:12" ht="14.25" customHeight="1" x14ac:dyDescent="0.15">
      <c r="B43" s="30">
        <f>B42+1</f>
        <v>33</v>
      </c>
      <c r="C43" s="32" t="s">
        <v>28</v>
      </c>
      <c r="D43" s="32" t="s">
        <v>29</v>
      </c>
      <c r="E43" s="37"/>
      <c r="F43" s="37" t="s">
        <v>113</v>
      </c>
      <c r="G43" s="37"/>
      <c r="H43" s="37"/>
      <c r="I43" s="37"/>
      <c r="J43" s="37"/>
      <c r="K43" s="64" t="s">
        <v>119</v>
      </c>
      <c r="L43" s="65"/>
    </row>
    <row r="44" spans="2:12" ht="14.25" customHeight="1" x14ac:dyDescent="0.15">
      <c r="B44" s="30">
        <f>B43+1</f>
        <v>34</v>
      </c>
      <c r="C44" s="32" t="s">
        <v>31</v>
      </c>
      <c r="D44" s="32" t="s">
        <v>32</v>
      </c>
      <c r="E44" s="37"/>
      <c r="F44" s="37" t="s">
        <v>164</v>
      </c>
      <c r="G44" s="37"/>
      <c r="H44" s="37"/>
      <c r="I44" s="37"/>
      <c r="J44" s="37"/>
      <c r="K44" s="64">
        <v>5</v>
      </c>
      <c r="L44" s="65">
        <v>11</v>
      </c>
    </row>
    <row r="45" spans="2:12" ht="14.25" customHeight="1" x14ac:dyDescent="0.15">
      <c r="B45" s="30">
        <f>B44+1</f>
        <v>35</v>
      </c>
      <c r="C45" s="34"/>
      <c r="D45" s="35"/>
      <c r="E45" s="37"/>
      <c r="F45" s="37" t="s">
        <v>33</v>
      </c>
      <c r="G45" s="37"/>
      <c r="H45" s="37"/>
      <c r="I45" s="37"/>
      <c r="J45" s="37"/>
      <c r="K45" s="64">
        <v>35</v>
      </c>
      <c r="L45" s="65">
        <v>40</v>
      </c>
    </row>
    <row r="46" spans="2:12" ht="14.25" customHeight="1" x14ac:dyDescent="0.15">
      <c r="B46" s="30">
        <f>B45+1</f>
        <v>36</v>
      </c>
      <c r="C46" s="35"/>
      <c r="D46" s="39" t="s">
        <v>34</v>
      </c>
      <c r="E46" s="37"/>
      <c r="F46" s="37" t="s">
        <v>35</v>
      </c>
      <c r="G46" s="37"/>
      <c r="H46" s="37"/>
      <c r="I46" s="37"/>
      <c r="J46" s="37"/>
      <c r="K46" s="64">
        <v>5</v>
      </c>
      <c r="L46" s="65">
        <v>20</v>
      </c>
    </row>
    <row r="47" spans="2:12" ht="14.25" customHeight="1" x14ac:dyDescent="0.15">
      <c r="B47" s="30">
        <f>B46+1</f>
        <v>37</v>
      </c>
      <c r="C47" s="32" t="s">
        <v>142</v>
      </c>
      <c r="D47" s="39" t="s">
        <v>141</v>
      </c>
      <c r="E47" s="37"/>
      <c r="F47" s="37" t="s">
        <v>140</v>
      </c>
      <c r="G47" s="37"/>
      <c r="H47" s="37"/>
      <c r="I47" s="37"/>
      <c r="J47" s="37"/>
      <c r="K47" s="64"/>
      <c r="L47" s="65" t="s">
        <v>119</v>
      </c>
    </row>
    <row r="48" spans="2:12" ht="14.25" customHeight="1" x14ac:dyDescent="0.15">
      <c r="B48" s="30">
        <f>B47+1</f>
        <v>38</v>
      </c>
      <c r="C48" s="118" t="s">
        <v>36</v>
      </c>
      <c r="D48" s="119"/>
      <c r="E48" s="37"/>
      <c r="F48" s="37" t="s">
        <v>37</v>
      </c>
      <c r="G48" s="37"/>
      <c r="H48" s="37"/>
      <c r="I48" s="37"/>
      <c r="J48" s="37"/>
      <c r="K48" s="64">
        <v>175</v>
      </c>
      <c r="L48" s="65">
        <v>25</v>
      </c>
    </row>
    <row r="49" spans="2:12" ht="14.25" customHeight="1" x14ac:dyDescent="0.15">
      <c r="B49" s="30">
        <f>B48+1</f>
        <v>39</v>
      </c>
      <c r="C49" s="33"/>
      <c r="D49" s="36"/>
      <c r="E49" s="37"/>
      <c r="F49" s="37" t="s">
        <v>38</v>
      </c>
      <c r="G49" s="37"/>
      <c r="H49" s="37"/>
      <c r="I49" s="37"/>
      <c r="J49" s="37"/>
      <c r="K49" s="64">
        <v>50</v>
      </c>
      <c r="L49" s="65"/>
    </row>
    <row r="50" spans="2:12" ht="14.25" customHeight="1" thickBot="1" x14ac:dyDescent="0.2">
      <c r="B50" s="30">
        <f>B49+1</f>
        <v>40</v>
      </c>
      <c r="C50" s="33"/>
      <c r="D50" s="36"/>
      <c r="E50" s="37"/>
      <c r="F50" s="37" t="s">
        <v>71</v>
      </c>
      <c r="G50" s="37"/>
      <c r="H50" s="37"/>
      <c r="I50" s="37"/>
      <c r="J50" s="37"/>
      <c r="K50" s="64">
        <v>175</v>
      </c>
      <c r="L50" s="66">
        <v>350</v>
      </c>
    </row>
    <row r="51" spans="2:12" ht="13.9" customHeight="1" x14ac:dyDescent="0.15">
      <c r="B51" s="129"/>
      <c r="C51" s="128"/>
      <c r="D51" s="128"/>
      <c r="E51" s="127"/>
      <c r="F51" s="127"/>
      <c r="G51" s="127"/>
      <c r="H51" s="127"/>
      <c r="I51" s="127"/>
      <c r="J51" s="127"/>
      <c r="K51" s="127"/>
      <c r="L51" s="127"/>
    </row>
    <row r="52" spans="2:12" ht="18" customHeight="1" x14ac:dyDescent="0.15"/>
    <row r="53" spans="2:12" ht="18" customHeight="1" x14ac:dyDescent="0.15">
      <c r="B53" s="18"/>
    </row>
    <row r="54" spans="2:12" ht="9" customHeight="1" thickBot="1" x14ac:dyDescent="0.2"/>
    <row r="55" spans="2:12" ht="18" customHeight="1" x14ac:dyDescent="0.15">
      <c r="B55" s="1"/>
      <c r="C55" s="2"/>
      <c r="D55" s="123" t="s">
        <v>0</v>
      </c>
      <c r="E55" s="123"/>
      <c r="F55" s="123"/>
      <c r="G55" s="123"/>
      <c r="H55" s="2"/>
      <c r="I55" s="2"/>
      <c r="J55" s="3"/>
      <c r="K55" s="68" t="s">
        <v>55</v>
      </c>
      <c r="L55" s="84" t="s">
        <v>56</v>
      </c>
    </row>
    <row r="56" spans="2:12" ht="18" customHeight="1" thickBot="1" x14ac:dyDescent="0.2">
      <c r="B56" s="6"/>
      <c r="C56" s="7"/>
      <c r="D56" s="110" t="s">
        <v>1</v>
      </c>
      <c r="E56" s="110"/>
      <c r="F56" s="110"/>
      <c r="G56" s="110"/>
      <c r="H56" s="7"/>
      <c r="I56" s="7"/>
      <c r="J56" s="8"/>
      <c r="K56" s="126" t="str">
        <f>K5</f>
        <v>2025.2.21</v>
      </c>
      <c r="L56" s="125" t="str">
        <f>K56</f>
        <v>2025.2.21</v>
      </c>
    </row>
    <row r="57" spans="2:12" ht="19.899999999999999" customHeight="1" thickTop="1" x14ac:dyDescent="0.15">
      <c r="B57" s="120" t="s">
        <v>76</v>
      </c>
      <c r="C57" s="121"/>
      <c r="D57" s="121"/>
      <c r="E57" s="121"/>
      <c r="F57" s="121"/>
      <c r="G57" s="121"/>
      <c r="H57" s="121"/>
      <c r="I57" s="121"/>
      <c r="J57" s="29"/>
      <c r="K57" s="72">
        <f>SUM(K58:K66)</f>
        <v>51832</v>
      </c>
      <c r="L57" s="88">
        <f>SUM(L58:L66)</f>
        <v>71179</v>
      </c>
    </row>
    <row r="58" spans="2:12" ht="13.9" customHeight="1" x14ac:dyDescent="0.15">
      <c r="B58" s="108" t="s">
        <v>40</v>
      </c>
      <c r="C58" s="109"/>
      <c r="D58" s="122"/>
      <c r="E58" s="41"/>
      <c r="F58" s="15"/>
      <c r="G58" s="116" t="s">
        <v>12</v>
      </c>
      <c r="H58" s="116"/>
      <c r="I58" s="15"/>
      <c r="J58" s="16"/>
      <c r="K58" s="38">
        <f>SUM(R$11:R$14)</f>
        <v>15</v>
      </c>
      <c r="L58" s="89">
        <f>SUM(S$11:S$14)</f>
        <v>44</v>
      </c>
    </row>
    <row r="59" spans="2:12" ht="13.9" customHeight="1" x14ac:dyDescent="0.15">
      <c r="B59" s="17"/>
      <c r="C59" s="18"/>
      <c r="D59" s="19"/>
      <c r="E59" s="20"/>
      <c r="F59" s="37"/>
      <c r="G59" s="116" t="s">
        <v>65</v>
      </c>
      <c r="H59" s="116"/>
      <c r="I59" s="105"/>
      <c r="J59" s="42"/>
      <c r="K59" s="38">
        <f>SUM(K$15)</f>
        <v>50</v>
      </c>
      <c r="L59" s="89">
        <f>SUM(L$15)</f>
        <v>85</v>
      </c>
    </row>
    <row r="60" spans="2:12" ht="13.9" customHeight="1" x14ac:dyDescent="0.15">
      <c r="B60" s="17"/>
      <c r="C60" s="18"/>
      <c r="D60" s="19"/>
      <c r="E60" s="20"/>
      <c r="F60" s="37"/>
      <c r="G60" s="116" t="s">
        <v>23</v>
      </c>
      <c r="H60" s="116"/>
      <c r="I60" s="15"/>
      <c r="J60" s="16"/>
      <c r="K60" s="38">
        <f>SUM(K$16:K$16)</f>
        <v>5</v>
      </c>
      <c r="L60" s="89">
        <f>SUM(L$16:L$16)</f>
        <v>15</v>
      </c>
    </row>
    <row r="61" spans="2:12" ht="13.9" customHeight="1" x14ac:dyDescent="0.15">
      <c r="B61" s="17"/>
      <c r="C61" s="18"/>
      <c r="D61" s="19"/>
      <c r="E61" s="20"/>
      <c r="F61" s="37"/>
      <c r="G61" s="116" t="s">
        <v>15</v>
      </c>
      <c r="H61" s="116"/>
      <c r="I61" s="15"/>
      <c r="J61" s="16"/>
      <c r="K61" s="38">
        <v>0</v>
      </c>
      <c r="L61" s="89">
        <v>0</v>
      </c>
    </row>
    <row r="62" spans="2:12" ht="13.9" customHeight="1" x14ac:dyDescent="0.15">
      <c r="B62" s="17"/>
      <c r="C62" s="18"/>
      <c r="D62" s="19"/>
      <c r="E62" s="20"/>
      <c r="F62" s="37"/>
      <c r="G62" s="116" t="s">
        <v>16</v>
      </c>
      <c r="H62" s="116"/>
      <c r="I62" s="15"/>
      <c r="J62" s="16"/>
      <c r="K62" s="38">
        <f>SUM(K$18:K$31)</f>
        <v>51056</v>
      </c>
      <c r="L62" s="89">
        <f>SUM(L$18:L$31)</f>
        <v>70286</v>
      </c>
    </row>
    <row r="63" spans="2:12" ht="13.9" customHeight="1" x14ac:dyDescent="0.15">
      <c r="B63" s="17"/>
      <c r="C63" s="18"/>
      <c r="D63" s="19"/>
      <c r="E63" s="20"/>
      <c r="F63" s="37"/>
      <c r="G63" s="116" t="s">
        <v>63</v>
      </c>
      <c r="H63" s="116"/>
      <c r="I63" s="15"/>
      <c r="J63" s="16"/>
      <c r="K63" s="38">
        <f>SUM(K$32:K$32)</f>
        <v>0</v>
      </c>
      <c r="L63" s="89">
        <f>SUM(L$32:L$32)</f>
        <v>0</v>
      </c>
    </row>
    <row r="64" spans="2:12" ht="13.9" customHeight="1" x14ac:dyDescent="0.15">
      <c r="B64" s="17"/>
      <c r="C64" s="18"/>
      <c r="D64" s="19"/>
      <c r="E64" s="20"/>
      <c r="F64" s="37"/>
      <c r="G64" s="116" t="s">
        <v>24</v>
      </c>
      <c r="H64" s="116"/>
      <c r="I64" s="15"/>
      <c r="J64" s="16"/>
      <c r="K64" s="38">
        <f>SUM(K$33:K$42)</f>
        <v>256</v>
      </c>
      <c r="L64" s="89">
        <f>SUM(L$33:L$42)</f>
        <v>303</v>
      </c>
    </row>
    <row r="65" spans="2:12" ht="13.9" customHeight="1" x14ac:dyDescent="0.15">
      <c r="B65" s="17"/>
      <c r="C65" s="18"/>
      <c r="D65" s="19"/>
      <c r="E65" s="20"/>
      <c r="F65" s="37"/>
      <c r="G65" s="116" t="s">
        <v>70</v>
      </c>
      <c r="H65" s="116"/>
      <c r="I65" s="15"/>
      <c r="J65" s="16"/>
      <c r="K65" s="38">
        <f>SUM(K$17:K$17,K$48:K$49)</f>
        <v>230</v>
      </c>
      <c r="L65" s="89">
        <f>SUM(L$17:L$17,L$48:L$49)</f>
        <v>25</v>
      </c>
    </row>
    <row r="66" spans="2:12" ht="13.9" customHeight="1" thickBot="1" x14ac:dyDescent="0.2">
      <c r="B66" s="21"/>
      <c r="C66" s="22"/>
      <c r="D66" s="23"/>
      <c r="E66" s="43"/>
      <c r="F66" s="10"/>
      <c r="G66" s="110" t="s">
        <v>39</v>
      </c>
      <c r="H66" s="110"/>
      <c r="I66" s="44"/>
      <c r="J66" s="45"/>
      <c r="K66" s="40">
        <f>SUM(K$43:K$47,K$50)</f>
        <v>220</v>
      </c>
      <c r="L66" s="90">
        <f>SUM(L$43:L$47,L$50)</f>
        <v>421</v>
      </c>
    </row>
    <row r="67" spans="2:12" ht="18" customHeight="1" thickTop="1" x14ac:dyDescent="0.15">
      <c r="B67" s="111" t="s">
        <v>41</v>
      </c>
      <c r="C67" s="112"/>
      <c r="D67" s="113"/>
      <c r="E67" s="51"/>
      <c r="F67" s="106"/>
      <c r="G67" s="114" t="s">
        <v>42</v>
      </c>
      <c r="H67" s="114"/>
      <c r="I67" s="106"/>
      <c r="J67" s="107"/>
      <c r="K67" s="73" t="s">
        <v>43</v>
      </c>
      <c r="L67" s="78"/>
    </row>
    <row r="68" spans="2:12" ht="18" customHeight="1" x14ac:dyDescent="0.15">
      <c r="B68" s="48"/>
      <c r="C68" s="49"/>
      <c r="D68" s="49"/>
      <c r="E68" s="46"/>
      <c r="F68" s="47"/>
      <c r="G68" s="31"/>
      <c r="H68" s="31"/>
      <c r="I68" s="47"/>
      <c r="J68" s="50"/>
      <c r="K68" s="74" t="s">
        <v>44</v>
      </c>
      <c r="L68" s="79"/>
    </row>
    <row r="69" spans="2:12" ht="18" customHeight="1" x14ac:dyDescent="0.15">
      <c r="B69" s="17"/>
      <c r="C69" s="18"/>
      <c r="D69" s="18"/>
      <c r="E69" s="52"/>
      <c r="F69" s="7"/>
      <c r="G69" s="115" t="s">
        <v>45</v>
      </c>
      <c r="H69" s="115"/>
      <c r="I69" s="103"/>
      <c r="J69" s="104"/>
      <c r="K69" s="75" t="s">
        <v>46</v>
      </c>
      <c r="L69" s="80"/>
    </row>
    <row r="70" spans="2:12" ht="18" customHeight="1" x14ac:dyDescent="0.15">
      <c r="B70" s="17"/>
      <c r="C70" s="18"/>
      <c r="D70" s="18"/>
      <c r="E70" s="53"/>
      <c r="F70" s="18"/>
      <c r="G70" s="54"/>
      <c r="H70" s="54"/>
      <c r="I70" s="49"/>
      <c r="J70" s="55"/>
      <c r="K70" s="76" t="s">
        <v>68</v>
      </c>
      <c r="L70" s="81"/>
    </row>
    <row r="71" spans="2:12" ht="18" customHeight="1" x14ac:dyDescent="0.15">
      <c r="B71" s="17"/>
      <c r="C71" s="18"/>
      <c r="D71" s="18"/>
      <c r="E71" s="53"/>
      <c r="F71" s="18"/>
      <c r="G71" s="54"/>
      <c r="H71" s="54"/>
      <c r="I71" s="49"/>
      <c r="J71" s="55"/>
      <c r="K71" s="76" t="s">
        <v>69</v>
      </c>
      <c r="L71" s="81"/>
    </row>
    <row r="72" spans="2:12" ht="18" customHeight="1" x14ac:dyDescent="0.15">
      <c r="B72" s="17"/>
      <c r="C72" s="18"/>
      <c r="D72" s="18"/>
      <c r="E72" s="52"/>
      <c r="F72" s="7"/>
      <c r="G72" s="115" t="s">
        <v>47</v>
      </c>
      <c r="H72" s="115"/>
      <c r="I72" s="103"/>
      <c r="J72" s="104"/>
      <c r="K72" s="75" t="s">
        <v>72</v>
      </c>
      <c r="L72" s="80"/>
    </row>
    <row r="73" spans="2:12" ht="18" customHeight="1" x14ac:dyDescent="0.15">
      <c r="B73" s="17"/>
      <c r="C73" s="18"/>
      <c r="D73" s="18"/>
      <c r="E73" s="53"/>
      <c r="F73" s="18"/>
      <c r="G73" s="54"/>
      <c r="H73" s="54"/>
      <c r="I73" s="49"/>
      <c r="J73" s="55"/>
      <c r="K73" s="76" t="s">
        <v>73</v>
      </c>
      <c r="L73" s="81"/>
    </row>
    <row r="74" spans="2:12" ht="18" customHeight="1" x14ac:dyDescent="0.15">
      <c r="B74" s="17"/>
      <c r="C74" s="18"/>
      <c r="D74" s="18"/>
      <c r="E74" s="53"/>
      <c r="F74" s="18"/>
      <c r="G74" s="54"/>
      <c r="H74" s="54"/>
      <c r="I74" s="49"/>
      <c r="J74" s="55"/>
      <c r="K74" s="76" t="s">
        <v>74</v>
      </c>
      <c r="L74" s="81"/>
    </row>
    <row r="75" spans="2:12" ht="18" customHeight="1" x14ac:dyDescent="0.15">
      <c r="B75" s="17"/>
      <c r="C75" s="18"/>
      <c r="D75" s="18"/>
      <c r="E75" s="12"/>
      <c r="F75" s="13"/>
      <c r="G75" s="31"/>
      <c r="H75" s="31"/>
      <c r="I75" s="47"/>
      <c r="J75" s="50"/>
      <c r="K75" s="76" t="s">
        <v>75</v>
      </c>
      <c r="L75" s="79"/>
    </row>
    <row r="76" spans="2:12" ht="18" customHeight="1" x14ac:dyDescent="0.15">
      <c r="B76" s="24"/>
      <c r="C76" s="13"/>
      <c r="D76" s="13"/>
      <c r="E76" s="20"/>
      <c r="F76" s="37"/>
      <c r="G76" s="116" t="s">
        <v>48</v>
      </c>
      <c r="H76" s="116"/>
      <c r="I76" s="15"/>
      <c r="J76" s="16"/>
      <c r="K76" s="67" t="s">
        <v>116</v>
      </c>
      <c r="L76" s="82"/>
    </row>
    <row r="77" spans="2:12" ht="18" customHeight="1" x14ac:dyDescent="0.15">
      <c r="B77" s="108" t="s">
        <v>49</v>
      </c>
      <c r="C77" s="109"/>
      <c r="D77" s="109"/>
      <c r="E77" s="7"/>
      <c r="F77" s="7"/>
      <c r="G77" s="7"/>
      <c r="H77" s="7"/>
      <c r="I77" s="7"/>
      <c r="J77" s="7"/>
      <c r="K77" s="7"/>
      <c r="L77" s="91"/>
    </row>
    <row r="78" spans="2:12" ht="14.1" customHeight="1" x14ac:dyDescent="0.15">
      <c r="B78" s="56"/>
      <c r="C78" s="57" t="s">
        <v>50</v>
      </c>
      <c r="D78" s="58"/>
      <c r="E78" s="57"/>
      <c r="F78" s="57"/>
      <c r="G78" s="57"/>
      <c r="H78" s="57"/>
      <c r="I78" s="57"/>
      <c r="J78" s="57"/>
      <c r="K78" s="57"/>
      <c r="L78" s="83"/>
    </row>
    <row r="79" spans="2:12" ht="14.1" customHeight="1" x14ac:dyDescent="0.15">
      <c r="B79" s="56"/>
      <c r="C79" s="57" t="s">
        <v>51</v>
      </c>
      <c r="D79" s="58"/>
      <c r="E79" s="57"/>
      <c r="F79" s="57"/>
      <c r="G79" s="57"/>
      <c r="H79" s="57"/>
      <c r="I79" s="57"/>
      <c r="J79" s="57"/>
      <c r="K79" s="57"/>
      <c r="L79" s="83"/>
    </row>
    <row r="80" spans="2:12" ht="14.1" customHeight="1" x14ac:dyDescent="0.15">
      <c r="B80" s="56"/>
      <c r="C80" s="57" t="s">
        <v>52</v>
      </c>
      <c r="D80" s="58"/>
      <c r="E80" s="57"/>
      <c r="F80" s="57"/>
      <c r="G80" s="57"/>
      <c r="H80" s="57"/>
      <c r="I80" s="57"/>
      <c r="J80" s="57"/>
      <c r="K80" s="57"/>
      <c r="L80" s="83"/>
    </row>
    <row r="81" spans="2:14" ht="14.1" customHeight="1" x14ac:dyDescent="0.15">
      <c r="B81" s="56"/>
      <c r="C81" s="57" t="s">
        <v>96</v>
      </c>
      <c r="D81" s="58"/>
      <c r="E81" s="57"/>
      <c r="F81" s="57"/>
      <c r="G81" s="57"/>
      <c r="H81" s="57"/>
      <c r="I81" s="57"/>
      <c r="J81" s="57"/>
      <c r="K81" s="57"/>
      <c r="L81" s="83"/>
    </row>
    <row r="82" spans="2:14" ht="14.1" customHeight="1" x14ac:dyDescent="0.15">
      <c r="B82" s="56"/>
      <c r="C82" s="57" t="s">
        <v>94</v>
      </c>
      <c r="D82" s="58"/>
      <c r="E82" s="57"/>
      <c r="F82" s="57"/>
      <c r="G82" s="57"/>
      <c r="H82" s="57"/>
      <c r="I82" s="57"/>
      <c r="J82" s="57"/>
      <c r="K82" s="57"/>
      <c r="L82" s="83"/>
    </row>
    <row r="83" spans="2:14" ht="14.1" customHeight="1" x14ac:dyDescent="0.15">
      <c r="B83" s="59"/>
      <c r="C83" s="57" t="s">
        <v>97</v>
      </c>
      <c r="D83" s="57"/>
      <c r="E83" s="57"/>
      <c r="F83" s="57"/>
      <c r="G83" s="57"/>
      <c r="H83" s="57"/>
      <c r="I83" s="57"/>
      <c r="J83" s="57"/>
      <c r="K83" s="57"/>
      <c r="L83" s="83"/>
    </row>
    <row r="84" spans="2:14" ht="14.1" customHeight="1" x14ac:dyDescent="0.15">
      <c r="B84" s="59"/>
      <c r="C84" s="57" t="s">
        <v>98</v>
      </c>
      <c r="D84" s="57"/>
      <c r="E84" s="57"/>
      <c r="F84" s="57"/>
      <c r="G84" s="57"/>
      <c r="H84" s="57"/>
      <c r="I84" s="57"/>
      <c r="J84" s="57"/>
      <c r="K84" s="57"/>
      <c r="L84" s="83"/>
    </row>
    <row r="85" spans="2:14" ht="14.1" customHeight="1" x14ac:dyDescent="0.15">
      <c r="B85" s="59"/>
      <c r="C85" s="57" t="s">
        <v>83</v>
      </c>
      <c r="D85" s="57"/>
      <c r="E85" s="57"/>
      <c r="F85" s="57"/>
      <c r="G85" s="57"/>
      <c r="H85" s="57"/>
      <c r="I85" s="57"/>
      <c r="J85" s="57"/>
      <c r="K85" s="57"/>
      <c r="L85" s="83"/>
    </row>
    <row r="86" spans="2:14" ht="14.1" customHeight="1" x14ac:dyDescent="0.15">
      <c r="B86" s="59"/>
      <c r="C86" s="57" t="s">
        <v>84</v>
      </c>
      <c r="D86" s="57"/>
      <c r="E86" s="57"/>
      <c r="F86" s="57"/>
      <c r="G86" s="57"/>
      <c r="H86" s="57"/>
      <c r="I86" s="57"/>
      <c r="J86" s="57"/>
      <c r="K86" s="57"/>
      <c r="L86" s="83"/>
    </row>
    <row r="87" spans="2:14" ht="14.1" customHeight="1" x14ac:dyDescent="0.15">
      <c r="B87" s="59"/>
      <c r="C87" s="57" t="s">
        <v>91</v>
      </c>
      <c r="D87" s="57"/>
      <c r="E87" s="57"/>
      <c r="F87" s="57"/>
      <c r="G87" s="57"/>
      <c r="H87" s="57"/>
      <c r="I87" s="57"/>
      <c r="J87" s="57"/>
      <c r="K87" s="57"/>
      <c r="L87" s="83"/>
    </row>
    <row r="88" spans="2:14" ht="14.1" customHeight="1" x14ac:dyDescent="0.15">
      <c r="B88" s="59"/>
      <c r="C88" s="57" t="s">
        <v>99</v>
      </c>
      <c r="D88" s="57"/>
      <c r="E88" s="57"/>
      <c r="F88" s="57"/>
      <c r="G88" s="57"/>
      <c r="H88" s="57"/>
      <c r="I88" s="57"/>
      <c r="J88" s="57"/>
      <c r="K88" s="57"/>
      <c r="L88" s="83"/>
    </row>
    <row r="89" spans="2:14" ht="14.1" customHeight="1" x14ac:dyDescent="0.15">
      <c r="B89" s="59"/>
      <c r="C89" s="57" t="s">
        <v>100</v>
      </c>
      <c r="D89" s="57"/>
      <c r="E89" s="57"/>
      <c r="F89" s="57"/>
      <c r="G89" s="57"/>
      <c r="H89" s="57"/>
      <c r="I89" s="57"/>
      <c r="J89" s="57"/>
      <c r="K89" s="57"/>
      <c r="L89" s="83"/>
    </row>
    <row r="90" spans="2:14" ht="14.1" customHeight="1" x14ac:dyDescent="0.15">
      <c r="B90" s="59"/>
      <c r="C90" s="57" t="s">
        <v>101</v>
      </c>
      <c r="D90" s="57"/>
      <c r="E90" s="57"/>
      <c r="F90" s="57"/>
      <c r="G90" s="57"/>
      <c r="H90" s="57"/>
      <c r="I90" s="57"/>
      <c r="J90" s="57"/>
      <c r="K90" s="57"/>
      <c r="L90" s="83"/>
    </row>
    <row r="91" spans="2:14" ht="18" customHeight="1" x14ac:dyDescent="0.15">
      <c r="B91" s="59"/>
      <c r="C91" s="57" t="s">
        <v>85</v>
      </c>
      <c r="D91" s="57"/>
      <c r="E91" s="57"/>
      <c r="F91" s="57"/>
      <c r="G91" s="57"/>
      <c r="H91" s="57"/>
      <c r="I91" s="57"/>
      <c r="J91" s="57"/>
      <c r="K91" s="57"/>
      <c r="L91" s="57"/>
      <c r="M91" s="92"/>
    </row>
    <row r="92" spans="2:14" x14ac:dyDescent="0.15">
      <c r="B92" s="59"/>
      <c r="C92" s="57" t="s">
        <v>92</v>
      </c>
      <c r="D92" s="57"/>
      <c r="E92" s="57"/>
      <c r="F92" s="57"/>
      <c r="G92" s="57"/>
      <c r="H92" s="57"/>
      <c r="I92" s="57"/>
      <c r="J92" s="57"/>
      <c r="K92" s="57"/>
      <c r="L92" s="57"/>
      <c r="M92" s="92"/>
    </row>
    <row r="93" spans="2:14" x14ac:dyDescent="0.15">
      <c r="B93" s="59"/>
      <c r="C93" s="57" t="s">
        <v>93</v>
      </c>
      <c r="D93" s="57"/>
      <c r="E93" s="57"/>
      <c r="F93" s="57"/>
      <c r="G93" s="57"/>
      <c r="H93" s="57"/>
      <c r="I93" s="57"/>
      <c r="J93" s="57"/>
      <c r="K93" s="57"/>
      <c r="L93" s="57"/>
      <c r="M93" s="92"/>
    </row>
    <row r="94" spans="2:14" x14ac:dyDescent="0.15">
      <c r="B94" s="59"/>
      <c r="C94" s="57" t="s">
        <v>102</v>
      </c>
      <c r="D94" s="57"/>
      <c r="E94" s="57"/>
      <c r="F94" s="57"/>
      <c r="G94" s="57"/>
      <c r="H94" s="57"/>
      <c r="I94" s="57"/>
      <c r="J94" s="57"/>
      <c r="K94" s="57"/>
      <c r="L94" s="57"/>
      <c r="M94" s="92"/>
    </row>
    <row r="95" spans="2:14" ht="14.1" customHeight="1" x14ac:dyDescent="0.15">
      <c r="B95" s="59"/>
      <c r="C95" s="57" t="s">
        <v>95</v>
      </c>
      <c r="D95" s="57"/>
      <c r="E95" s="57"/>
      <c r="F95" s="57"/>
      <c r="G95" s="57"/>
      <c r="H95" s="57"/>
      <c r="I95" s="57"/>
      <c r="J95" s="57"/>
      <c r="K95" s="57"/>
      <c r="L95" s="57"/>
      <c r="M95" s="59"/>
      <c r="N95" s="97"/>
    </row>
    <row r="96" spans="2:14" ht="14.1" customHeight="1" x14ac:dyDescent="0.15">
      <c r="B96" s="59"/>
      <c r="C96" s="57" t="s">
        <v>115</v>
      </c>
      <c r="D96" s="57"/>
      <c r="E96" s="57"/>
      <c r="F96" s="57"/>
      <c r="G96" s="57"/>
      <c r="H96" s="57"/>
      <c r="I96" s="57"/>
      <c r="J96" s="57"/>
      <c r="K96" s="57"/>
      <c r="L96" s="57"/>
      <c r="M96" s="59"/>
      <c r="N96" s="57"/>
    </row>
    <row r="97" spans="2:14" x14ac:dyDescent="0.15">
      <c r="B97" s="59"/>
      <c r="C97" s="57" t="s">
        <v>103</v>
      </c>
      <c r="D97" s="57"/>
      <c r="E97" s="57"/>
      <c r="F97" s="57"/>
      <c r="G97" s="57"/>
      <c r="H97" s="57"/>
      <c r="I97" s="57"/>
      <c r="J97" s="57"/>
      <c r="K97" s="57"/>
      <c r="L97" s="57"/>
      <c r="M97" s="92"/>
    </row>
    <row r="98" spans="2:14" x14ac:dyDescent="0.15">
      <c r="B98" s="59"/>
      <c r="C98" s="57" t="s">
        <v>66</v>
      </c>
      <c r="D98" s="57"/>
      <c r="E98" s="57"/>
      <c r="F98" s="57"/>
      <c r="G98" s="57"/>
      <c r="H98" s="57"/>
      <c r="I98" s="57"/>
      <c r="J98" s="57"/>
      <c r="K98" s="57"/>
      <c r="L98" s="57"/>
      <c r="M98" s="92"/>
    </row>
    <row r="99" spans="2:14" x14ac:dyDescent="0.15">
      <c r="B99" s="92"/>
      <c r="C99" s="57" t="s">
        <v>53</v>
      </c>
      <c r="M99" s="92"/>
    </row>
    <row r="100" spans="2:14" x14ac:dyDescent="0.15">
      <c r="B100" s="92"/>
      <c r="C100" s="57" t="s">
        <v>104</v>
      </c>
      <c r="M100" s="92"/>
      <c r="N100" s="93"/>
    </row>
    <row r="101" spans="2:14" x14ac:dyDescent="0.15">
      <c r="B101" s="92"/>
      <c r="C101" s="57" t="s">
        <v>112</v>
      </c>
      <c r="M101" s="92"/>
    </row>
    <row r="102" spans="2:14" ht="14.25" thickBot="1" x14ac:dyDescent="0.2">
      <c r="B102" s="94"/>
      <c r="C102" s="77" t="s">
        <v>105</v>
      </c>
      <c r="D102" s="95"/>
      <c r="E102" s="95"/>
      <c r="F102" s="95"/>
      <c r="G102" s="95"/>
      <c r="H102" s="95"/>
      <c r="I102" s="95"/>
      <c r="J102" s="95"/>
      <c r="K102" s="95"/>
      <c r="L102" s="96"/>
    </row>
  </sheetData>
  <mergeCells count="27">
    <mergeCell ref="G61:H61"/>
    <mergeCell ref="G62:H62"/>
    <mergeCell ref="G63:H63"/>
    <mergeCell ref="D9:F9"/>
    <mergeCell ref="D4:G4"/>
    <mergeCell ref="D5:G5"/>
    <mergeCell ref="D6:G6"/>
    <mergeCell ref="D7:F7"/>
    <mergeCell ref="D8:F8"/>
    <mergeCell ref="G64:H64"/>
    <mergeCell ref="G10:H10"/>
    <mergeCell ref="C48:D48"/>
    <mergeCell ref="D55:G55"/>
    <mergeCell ref="D56:G56"/>
    <mergeCell ref="B57:I57"/>
    <mergeCell ref="B58:D58"/>
    <mergeCell ref="G58:H58"/>
    <mergeCell ref="G59:H59"/>
    <mergeCell ref="G60:H60"/>
    <mergeCell ref="G76:H76"/>
    <mergeCell ref="B77:D77"/>
    <mergeCell ref="G65:H65"/>
    <mergeCell ref="G66:H66"/>
    <mergeCell ref="B67:D67"/>
    <mergeCell ref="G67:H67"/>
    <mergeCell ref="G69:H69"/>
    <mergeCell ref="G72:H72"/>
  </mergeCells>
  <phoneticPr fontId="23"/>
  <conditionalFormatting sqref="M11:M50">
    <cfRule type="expression" dxfId="2"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92BD-642C-40DA-B05C-E7A1C10E32B6}">
  <sheetPr>
    <tabColor rgb="FFC00000"/>
  </sheetPr>
  <dimension ref="B1:S104"/>
  <sheetViews>
    <sheetView tabSelected="1" view="pageBreakPreview" zoomScale="75" zoomScaleNormal="75" zoomScaleSheetLayoutView="75" workbookViewId="0">
      <selection activeCell="Z36" sqref="Z3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314</v>
      </c>
      <c r="L5" s="85" t="str">
        <f>K5</f>
        <v>2025.3.3</v>
      </c>
    </row>
    <row r="6" spans="2:19" ht="18" customHeight="1" x14ac:dyDescent="0.15">
      <c r="B6" s="4"/>
      <c r="C6" s="37"/>
      <c r="D6" s="116" t="s">
        <v>2</v>
      </c>
      <c r="E6" s="116"/>
      <c r="F6" s="116"/>
      <c r="G6" s="116"/>
      <c r="H6" s="37"/>
      <c r="I6" s="37"/>
      <c r="J6" s="5"/>
      <c r="K6" s="98">
        <v>0.38958333333333334</v>
      </c>
      <c r="L6" s="99">
        <v>0.40833333333333333</v>
      </c>
    </row>
    <row r="7" spans="2:19" ht="18" customHeight="1" x14ac:dyDescent="0.15">
      <c r="B7" s="4"/>
      <c r="C7" s="37"/>
      <c r="D7" s="116" t="s">
        <v>3</v>
      </c>
      <c r="E7" s="124"/>
      <c r="F7" s="124"/>
      <c r="G7" s="25" t="s">
        <v>4</v>
      </c>
      <c r="H7" s="37"/>
      <c r="I7" s="37"/>
      <c r="J7" s="5"/>
      <c r="K7" s="100">
        <v>1.9</v>
      </c>
      <c r="L7" s="101">
        <v>1.45</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307</v>
      </c>
      <c r="G11" s="37"/>
      <c r="H11" s="37"/>
      <c r="I11" s="37"/>
      <c r="J11" s="37"/>
      <c r="K11" s="62" t="s">
        <v>235</v>
      </c>
      <c r="L11" s="63" t="s">
        <v>235</v>
      </c>
      <c r="N11" t="s">
        <v>13</v>
      </c>
      <c r="O11">
        <f>IF(K12="",0,VALUE(MID(K12,2,LEN(K12)-2)))</f>
        <v>0</v>
      </c>
      <c r="P11">
        <f>IF(L11="",0,VALUE(MID(L11,2,LEN(L11)-2)))</f>
        <v>2</v>
      </c>
      <c r="Q11" t="e">
        <f>IF(#REF!="",0,VALUE(MID(#REF!,2,LEN(#REF!)-2)))</f>
        <v>#REF!</v>
      </c>
      <c r="R11">
        <f>IF(K11="＋",0,IF(K11="(＋)",0,ABS(K11)))</f>
        <v>2</v>
      </c>
      <c r="S11">
        <f>IF(L11="＋",0,IF(L11="(＋)",0,ABS(L11)))</f>
        <v>2</v>
      </c>
    </row>
    <row r="12" spans="2:19" ht="14.25" customHeight="1" x14ac:dyDescent="0.15">
      <c r="B12" s="30">
        <f>B11+1</f>
        <v>2</v>
      </c>
      <c r="C12" s="33"/>
      <c r="D12" s="34"/>
      <c r="E12" s="37"/>
      <c r="F12" s="37" t="s">
        <v>129</v>
      </c>
      <c r="G12" s="37"/>
      <c r="H12" s="37"/>
      <c r="I12" s="37"/>
      <c r="J12" s="37"/>
      <c r="K12" s="62"/>
      <c r="L12" s="63" t="s">
        <v>118</v>
      </c>
      <c r="N12" t="s">
        <v>13</v>
      </c>
      <c r="O12" t="e">
        <f>IF(#REF!="",0,VALUE(MID(#REF!,2,LEN(#REF!)-2)))</f>
        <v>#REF!</v>
      </c>
      <c r="P12">
        <f>IF(L12="",0,VALUE(MID(L12,2,LEN(L12)-2)))</f>
        <v>5</v>
      </c>
      <c r="Q12" t="e">
        <f>IF(#REF!="",0,VALUE(MID(#REF!,2,LEN(#REF!)-2)))</f>
        <v>#REF!</v>
      </c>
      <c r="R12">
        <f>IF(K12="＋",0,IF(K12="(＋)",0,ABS(K12)))</f>
        <v>0</v>
      </c>
      <c r="S12">
        <f>IF(L12="＋",0,IF(L12="(＋)",0,ABS(L12)))</f>
        <v>5</v>
      </c>
    </row>
    <row r="13" spans="2:19" ht="14.25" customHeight="1" x14ac:dyDescent="0.15">
      <c r="B13" s="30">
        <f>B12+1</f>
        <v>3</v>
      </c>
      <c r="C13" s="33"/>
      <c r="D13" s="34"/>
      <c r="E13" s="37"/>
      <c r="F13" s="37" t="s">
        <v>124</v>
      </c>
      <c r="G13" s="37"/>
      <c r="H13" s="37"/>
      <c r="I13" s="37"/>
      <c r="J13" s="37"/>
      <c r="K13" s="62"/>
      <c r="L13" s="63" t="s">
        <v>217</v>
      </c>
      <c r="N13" s="60" t="s">
        <v>14</v>
      </c>
      <c r="O13">
        <f>K13</f>
        <v>0</v>
      </c>
      <c r="P13" t="str">
        <f>L13</f>
        <v>(25)</v>
      </c>
      <c r="Q13" t="e">
        <f>#REF!</f>
        <v>#REF!</v>
      </c>
      <c r="R13">
        <f>IF(K13="＋",0,IF(K13="(＋)",0,ABS(K13)))</f>
        <v>0</v>
      </c>
      <c r="S13">
        <f>IF(L13="＋",0,IF(L13="(＋)",0,ABS(L13)))</f>
        <v>25</v>
      </c>
    </row>
    <row r="14" spans="2:19" ht="14.25" customHeight="1" x14ac:dyDescent="0.15">
      <c r="B14" s="30">
        <f>B13+1</f>
        <v>4</v>
      </c>
      <c r="C14" s="33"/>
      <c r="D14" s="34"/>
      <c r="E14" s="37"/>
      <c r="F14" s="37" t="s">
        <v>131</v>
      </c>
      <c r="G14" s="37"/>
      <c r="H14" s="37"/>
      <c r="I14" s="37"/>
      <c r="J14" s="37"/>
      <c r="K14" s="62"/>
      <c r="L14" s="63" t="s">
        <v>217</v>
      </c>
      <c r="N14" t="s">
        <v>13</v>
      </c>
      <c r="O14" t="e">
        <f>IF(#REF!="",0,VALUE(MID(#REF!,2,LEN(#REF!)-2)))</f>
        <v>#REF!</v>
      </c>
      <c r="P14">
        <f>IF(L14="",0,VALUE(MID(L14,2,LEN(L14)-2)))</f>
        <v>25</v>
      </c>
      <c r="Q14" t="e">
        <f>IF(#REF!="",0,VALUE(MID(#REF!,2,LEN(#REF!)-2)))</f>
        <v>#REF!</v>
      </c>
      <c r="R14">
        <f>IF(K14="＋",0,IF(K14="(＋)",0,ABS(K14)))</f>
        <v>0</v>
      </c>
      <c r="S14">
        <f>IF(L14="＋",0,IF(L14="(＋)",0,ABS(L14)))</f>
        <v>25</v>
      </c>
    </row>
    <row r="15" spans="2:19" ht="14.25" customHeight="1" x14ac:dyDescent="0.15">
      <c r="B15" s="30">
        <f>B14+1</f>
        <v>5</v>
      </c>
      <c r="C15" s="32" t="s">
        <v>21</v>
      </c>
      <c r="D15" s="32" t="s">
        <v>22</v>
      </c>
      <c r="E15" s="37"/>
      <c r="F15" s="37" t="s">
        <v>88</v>
      </c>
      <c r="G15" s="37"/>
      <c r="H15" s="37"/>
      <c r="I15" s="37"/>
      <c r="J15" s="37"/>
      <c r="K15" s="64">
        <v>25</v>
      </c>
      <c r="L15" s="65">
        <v>50</v>
      </c>
      <c r="S15">
        <f>COUNTA(L11:L14)</f>
        <v>4</v>
      </c>
    </row>
    <row r="16" spans="2:19" ht="14.25" customHeight="1" x14ac:dyDescent="0.15">
      <c r="B16" s="30">
        <f>B15+1</f>
        <v>6</v>
      </c>
      <c r="C16" s="32" t="s">
        <v>158</v>
      </c>
      <c r="D16" s="32" t="s">
        <v>23</v>
      </c>
      <c r="E16" s="37"/>
      <c r="F16" s="37" t="s">
        <v>157</v>
      </c>
      <c r="G16" s="37"/>
      <c r="H16" s="37"/>
      <c r="I16" s="37"/>
      <c r="J16" s="37"/>
      <c r="K16" s="64">
        <v>10</v>
      </c>
      <c r="L16" s="65">
        <v>20</v>
      </c>
    </row>
    <row r="17" spans="2:12" ht="14.25" customHeight="1" x14ac:dyDescent="0.15">
      <c r="B17" s="30">
        <f>B16+1</f>
        <v>7</v>
      </c>
      <c r="C17" s="32" t="s">
        <v>61</v>
      </c>
      <c r="D17" s="32" t="s">
        <v>16</v>
      </c>
      <c r="E17" s="37"/>
      <c r="F17" s="37" t="s">
        <v>77</v>
      </c>
      <c r="G17" s="37"/>
      <c r="H17" s="37"/>
      <c r="I17" s="37"/>
      <c r="J17" s="37"/>
      <c r="K17" s="64">
        <v>6</v>
      </c>
      <c r="L17" s="65" t="s">
        <v>119</v>
      </c>
    </row>
    <row r="18" spans="2:12" ht="14.25" customHeight="1" x14ac:dyDescent="0.15">
      <c r="B18" s="30">
        <f>B17+1</f>
        <v>8</v>
      </c>
      <c r="C18" s="34"/>
      <c r="D18" s="34"/>
      <c r="E18" s="37"/>
      <c r="F18" s="37" t="s">
        <v>78</v>
      </c>
      <c r="G18" s="37"/>
      <c r="H18" s="37"/>
      <c r="I18" s="37"/>
      <c r="J18" s="37"/>
      <c r="K18" s="64">
        <v>125</v>
      </c>
      <c r="L18" s="65">
        <v>70</v>
      </c>
    </row>
    <row r="19" spans="2:12" ht="14.25" customHeight="1" x14ac:dyDescent="0.15">
      <c r="B19" s="30">
        <f>B18+1</f>
        <v>9</v>
      </c>
      <c r="C19" s="34"/>
      <c r="D19" s="34"/>
      <c r="E19" s="37"/>
      <c r="F19" s="37" t="s">
        <v>79</v>
      </c>
      <c r="G19" s="37"/>
      <c r="H19" s="37"/>
      <c r="I19" s="37"/>
      <c r="J19" s="37"/>
      <c r="K19" s="64" t="s">
        <v>119</v>
      </c>
      <c r="L19" s="65" t="s">
        <v>119</v>
      </c>
    </row>
    <row r="20" spans="2:12" ht="14.25" customHeight="1" x14ac:dyDescent="0.15">
      <c r="B20" s="30">
        <f>B19+1</f>
        <v>10</v>
      </c>
      <c r="C20" s="34"/>
      <c r="D20" s="34"/>
      <c r="E20" s="37"/>
      <c r="F20" s="37" t="s">
        <v>313</v>
      </c>
      <c r="G20" s="37"/>
      <c r="H20" s="37"/>
      <c r="I20" s="37"/>
      <c r="J20" s="37"/>
      <c r="K20" s="64" t="s">
        <v>119</v>
      </c>
      <c r="L20" s="65" t="s">
        <v>119</v>
      </c>
    </row>
    <row r="21" spans="2:12" ht="14.25" customHeight="1" x14ac:dyDescent="0.15">
      <c r="B21" s="30">
        <f>B20+1</f>
        <v>11</v>
      </c>
      <c r="C21" s="34"/>
      <c r="D21" s="34"/>
      <c r="E21" s="37"/>
      <c r="F21" s="37" t="s">
        <v>125</v>
      </c>
      <c r="G21" s="37"/>
      <c r="H21" s="37"/>
      <c r="I21" s="37"/>
      <c r="J21" s="37"/>
      <c r="K21" s="64" t="s">
        <v>119</v>
      </c>
      <c r="L21" s="65">
        <v>15</v>
      </c>
    </row>
    <row r="22" spans="2:12" ht="14.25" customHeight="1" x14ac:dyDescent="0.15">
      <c r="B22" s="30">
        <f>B21+1</f>
        <v>12</v>
      </c>
      <c r="C22" s="34"/>
      <c r="D22" s="34"/>
      <c r="E22" s="37"/>
      <c r="F22" s="37" t="s">
        <v>133</v>
      </c>
      <c r="G22" s="37"/>
      <c r="H22" s="37"/>
      <c r="I22" s="37"/>
      <c r="J22" s="37"/>
      <c r="K22" s="64">
        <v>30</v>
      </c>
      <c r="L22" s="65"/>
    </row>
    <row r="23" spans="2:12" ht="14.25" customHeight="1" x14ac:dyDescent="0.15">
      <c r="B23" s="30">
        <f>B22+1</f>
        <v>13</v>
      </c>
      <c r="C23" s="34"/>
      <c r="D23" s="34"/>
      <c r="E23" s="37"/>
      <c r="F23" s="37" t="s">
        <v>152</v>
      </c>
      <c r="G23" s="37"/>
      <c r="H23" s="37"/>
      <c r="I23" s="37"/>
      <c r="J23" s="37"/>
      <c r="K23" s="64" t="s">
        <v>119</v>
      </c>
      <c r="L23" s="65"/>
    </row>
    <row r="24" spans="2:12" ht="14.25" customHeight="1" x14ac:dyDescent="0.15">
      <c r="B24" s="30">
        <f>B23+1</f>
        <v>14</v>
      </c>
      <c r="C24" s="34"/>
      <c r="D24" s="34"/>
      <c r="E24" s="37"/>
      <c r="F24" s="37" t="s">
        <v>17</v>
      </c>
      <c r="G24" s="37"/>
      <c r="H24" s="37"/>
      <c r="I24" s="37"/>
      <c r="J24" s="37"/>
      <c r="K24" s="64">
        <v>390</v>
      </c>
      <c r="L24" s="65">
        <v>450</v>
      </c>
    </row>
    <row r="25" spans="2:12" ht="14.25" customHeight="1" x14ac:dyDescent="0.15">
      <c r="B25" s="30">
        <f>B24+1</f>
        <v>15</v>
      </c>
      <c r="C25" s="34"/>
      <c r="D25" s="34"/>
      <c r="E25" s="37"/>
      <c r="F25" s="37" t="s">
        <v>80</v>
      </c>
      <c r="G25" s="37"/>
      <c r="H25" s="37"/>
      <c r="I25" s="37"/>
      <c r="J25" s="37"/>
      <c r="K25" s="64" t="s">
        <v>119</v>
      </c>
      <c r="L25" s="65">
        <v>10</v>
      </c>
    </row>
    <row r="26" spans="2:12" ht="14.25" customHeight="1" x14ac:dyDescent="0.15">
      <c r="B26" s="30">
        <f>B25+1</f>
        <v>16</v>
      </c>
      <c r="C26" s="34"/>
      <c r="D26" s="34"/>
      <c r="E26" s="37"/>
      <c r="F26" s="37" t="s">
        <v>86</v>
      </c>
      <c r="G26" s="37"/>
      <c r="H26" s="37"/>
      <c r="I26" s="37"/>
      <c r="J26" s="37"/>
      <c r="K26" s="64">
        <v>35</v>
      </c>
      <c r="L26" s="65">
        <v>15</v>
      </c>
    </row>
    <row r="27" spans="2:12" ht="14.25" customHeight="1" x14ac:dyDescent="0.15">
      <c r="B27" s="30">
        <f>B26+1</f>
        <v>17</v>
      </c>
      <c r="C27" s="34"/>
      <c r="D27" s="34"/>
      <c r="E27" s="37"/>
      <c r="F27" s="37" t="s">
        <v>62</v>
      </c>
      <c r="G27" s="37"/>
      <c r="H27" s="37"/>
      <c r="I27" s="37"/>
      <c r="J27" s="37"/>
      <c r="K27" s="64">
        <v>115</v>
      </c>
      <c r="L27" s="65">
        <v>265</v>
      </c>
    </row>
    <row r="28" spans="2:12" ht="14.25" customHeight="1" x14ac:dyDescent="0.15">
      <c r="B28" s="30">
        <f>B27+1</f>
        <v>18</v>
      </c>
      <c r="C28" s="34"/>
      <c r="D28" s="34"/>
      <c r="E28" s="37"/>
      <c r="F28" s="37" t="s">
        <v>151</v>
      </c>
      <c r="G28" s="37"/>
      <c r="H28" s="37"/>
      <c r="I28" s="37"/>
      <c r="J28" s="37"/>
      <c r="K28" s="64"/>
      <c r="L28" s="65">
        <v>20</v>
      </c>
    </row>
    <row r="29" spans="2:12" ht="14.25" customHeight="1" x14ac:dyDescent="0.15">
      <c r="B29" s="30">
        <f>B28+1</f>
        <v>19</v>
      </c>
      <c r="C29" s="34"/>
      <c r="D29" s="34"/>
      <c r="E29" s="37"/>
      <c r="F29" s="37" t="s">
        <v>90</v>
      </c>
      <c r="G29" s="37"/>
      <c r="H29" s="37"/>
      <c r="I29" s="37"/>
      <c r="J29" s="37"/>
      <c r="K29" s="64">
        <v>180</v>
      </c>
      <c r="L29" s="65">
        <v>310</v>
      </c>
    </row>
    <row r="30" spans="2:12" ht="14.25" customHeight="1" x14ac:dyDescent="0.15">
      <c r="B30" s="30">
        <f>B29+1</f>
        <v>20</v>
      </c>
      <c r="C30" s="34"/>
      <c r="D30" s="34"/>
      <c r="E30" s="37"/>
      <c r="F30" s="37" t="s">
        <v>18</v>
      </c>
      <c r="G30" s="37"/>
      <c r="H30" s="37"/>
      <c r="I30" s="37"/>
      <c r="J30" s="37"/>
      <c r="K30" s="64">
        <v>725</v>
      </c>
      <c r="L30" s="65">
        <v>1600</v>
      </c>
    </row>
    <row r="31" spans="2:12" ht="14.25" customHeight="1" x14ac:dyDescent="0.15">
      <c r="B31" s="30">
        <f>B30+1</f>
        <v>21</v>
      </c>
      <c r="C31" s="34"/>
      <c r="D31" s="34"/>
      <c r="E31" s="37"/>
      <c r="F31" s="37" t="s">
        <v>19</v>
      </c>
      <c r="G31" s="37"/>
      <c r="H31" s="37"/>
      <c r="I31" s="37"/>
      <c r="J31" s="37"/>
      <c r="K31" s="64">
        <v>29700</v>
      </c>
      <c r="L31" s="65">
        <v>73850</v>
      </c>
    </row>
    <row r="32" spans="2:12" ht="14.25" customHeight="1" x14ac:dyDescent="0.15">
      <c r="B32" s="30">
        <f>B31+1</f>
        <v>22</v>
      </c>
      <c r="C32" s="32" t="s">
        <v>64</v>
      </c>
      <c r="D32" s="32" t="s">
        <v>24</v>
      </c>
      <c r="E32" s="37"/>
      <c r="F32" s="37" t="s">
        <v>126</v>
      </c>
      <c r="G32" s="37"/>
      <c r="H32" s="37"/>
      <c r="I32" s="37"/>
      <c r="J32" s="37"/>
      <c r="K32" s="64">
        <v>80</v>
      </c>
      <c r="L32" s="65">
        <v>20</v>
      </c>
    </row>
    <row r="33" spans="2:12" ht="14.25" customHeight="1" x14ac:dyDescent="0.15">
      <c r="B33" s="30">
        <f>B32+1</f>
        <v>23</v>
      </c>
      <c r="C33" s="34"/>
      <c r="D33" s="34"/>
      <c r="E33" s="37"/>
      <c r="F33" s="37" t="s">
        <v>111</v>
      </c>
      <c r="G33" s="37"/>
      <c r="H33" s="37"/>
      <c r="I33" s="37"/>
      <c r="J33" s="37"/>
      <c r="K33" s="64">
        <v>25</v>
      </c>
      <c r="L33" s="65">
        <v>25</v>
      </c>
    </row>
    <row r="34" spans="2:12" ht="14.25" customHeight="1" x14ac:dyDescent="0.15">
      <c r="B34" s="30">
        <f>B33+1</f>
        <v>24</v>
      </c>
      <c r="C34" s="34"/>
      <c r="D34" s="34"/>
      <c r="E34" s="37"/>
      <c r="F34" s="37" t="s">
        <v>294</v>
      </c>
      <c r="G34" s="37"/>
      <c r="H34" s="37"/>
      <c r="I34" s="37"/>
      <c r="J34" s="37"/>
      <c r="K34" s="64"/>
      <c r="L34" s="65">
        <v>20</v>
      </c>
    </row>
    <row r="35" spans="2:12" ht="14.25" customHeight="1" x14ac:dyDescent="0.15">
      <c r="B35" s="30">
        <f>B34+1</f>
        <v>25</v>
      </c>
      <c r="C35" s="34"/>
      <c r="D35" s="34"/>
      <c r="E35" s="37"/>
      <c r="F35" s="37" t="s">
        <v>192</v>
      </c>
      <c r="G35" s="37"/>
      <c r="H35" s="37"/>
      <c r="I35" s="37"/>
      <c r="J35" s="37"/>
      <c r="K35" s="64"/>
      <c r="L35" s="65">
        <v>20</v>
      </c>
    </row>
    <row r="36" spans="2:12" ht="14.25" customHeight="1" x14ac:dyDescent="0.15">
      <c r="B36" s="30">
        <f>B35+1</f>
        <v>26</v>
      </c>
      <c r="C36" s="34"/>
      <c r="D36" s="34"/>
      <c r="E36" s="37"/>
      <c r="F36" s="37" t="s">
        <v>106</v>
      </c>
      <c r="G36" s="37"/>
      <c r="H36" s="37"/>
      <c r="I36" s="37"/>
      <c r="J36" s="37"/>
      <c r="K36" s="64">
        <v>80</v>
      </c>
      <c r="L36" s="65">
        <v>60</v>
      </c>
    </row>
    <row r="37" spans="2:12" ht="14.25" customHeight="1" x14ac:dyDescent="0.15">
      <c r="B37" s="30">
        <f>B36+1</f>
        <v>27</v>
      </c>
      <c r="C37" s="34"/>
      <c r="D37" s="34"/>
      <c r="E37" s="37"/>
      <c r="F37" s="37" t="s">
        <v>87</v>
      </c>
      <c r="G37" s="37"/>
      <c r="H37" s="37"/>
      <c r="I37" s="37"/>
      <c r="J37" s="37"/>
      <c r="K37" s="64"/>
      <c r="L37" s="65">
        <v>40</v>
      </c>
    </row>
    <row r="38" spans="2:12" ht="14.25" customHeight="1" x14ac:dyDescent="0.15">
      <c r="B38" s="30">
        <f>B37+1</f>
        <v>28</v>
      </c>
      <c r="C38" s="34"/>
      <c r="D38" s="34"/>
      <c r="E38" s="37"/>
      <c r="F38" s="37" t="s">
        <v>25</v>
      </c>
      <c r="G38" s="37"/>
      <c r="H38" s="37"/>
      <c r="I38" s="37"/>
      <c r="J38" s="37"/>
      <c r="K38" s="64">
        <v>5</v>
      </c>
      <c r="L38" s="65">
        <v>25</v>
      </c>
    </row>
    <row r="39" spans="2:12" ht="14.25" customHeight="1" x14ac:dyDescent="0.15">
      <c r="B39" s="30">
        <f>B38+1</f>
        <v>29</v>
      </c>
      <c r="C39" s="34"/>
      <c r="D39" s="34"/>
      <c r="E39" s="37"/>
      <c r="F39" s="37" t="s">
        <v>26</v>
      </c>
      <c r="G39" s="37"/>
      <c r="H39" s="37"/>
      <c r="I39" s="37"/>
      <c r="J39" s="37"/>
      <c r="K39" s="64">
        <v>16</v>
      </c>
      <c r="L39" s="65" t="s">
        <v>119</v>
      </c>
    </row>
    <row r="40" spans="2:12" ht="14.25" customHeight="1" x14ac:dyDescent="0.15">
      <c r="B40" s="30">
        <f>B39+1</f>
        <v>30</v>
      </c>
      <c r="C40" s="34"/>
      <c r="D40" s="34"/>
      <c r="E40" s="37"/>
      <c r="F40" s="37" t="s">
        <v>67</v>
      </c>
      <c r="G40" s="37"/>
      <c r="H40" s="37"/>
      <c r="I40" s="37"/>
      <c r="J40" s="37"/>
      <c r="K40" s="64" t="s">
        <v>119</v>
      </c>
      <c r="L40" s="65"/>
    </row>
    <row r="41" spans="2:12" ht="14.25" customHeight="1" x14ac:dyDescent="0.15">
      <c r="B41" s="30">
        <f>B40+1</f>
        <v>31</v>
      </c>
      <c r="C41" s="34"/>
      <c r="D41" s="34"/>
      <c r="E41" s="37"/>
      <c r="F41" s="37" t="s">
        <v>107</v>
      </c>
      <c r="G41" s="37"/>
      <c r="H41" s="37"/>
      <c r="I41" s="37"/>
      <c r="J41" s="37"/>
      <c r="K41" s="64">
        <v>20</v>
      </c>
      <c r="L41" s="65">
        <v>50</v>
      </c>
    </row>
    <row r="42" spans="2:12" ht="14.25" customHeight="1" x14ac:dyDescent="0.15">
      <c r="B42" s="30">
        <f>B41+1</f>
        <v>32</v>
      </c>
      <c r="C42" s="34"/>
      <c r="D42" s="34"/>
      <c r="E42" s="37"/>
      <c r="F42" s="37" t="s">
        <v>109</v>
      </c>
      <c r="G42" s="37"/>
      <c r="H42" s="37"/>
      <c r="I42" s="37"/>
      <c r="J42" s="37"/>
      <c r="K42" s="64">
        <v>5</v>
      </c>
      <c r="L42" s="65"/>
    </row>
    <row r="43" spans="2:12" ht="14.25" customHeight="1" x14ac:dyDescent="0.15">
      <c r="B43" s="30">
        <f>B42+1</f>
        <v>33</v>
      </c>
      <c r="C43" s="34"/>
      <c r="D43" s="34"/>
      <c r="E43" s="37"/>
      <c r="F43" s="37" t="s">
        <v>27</v>
      </c>
      <c r="G43" s="37"/>
      <c r="H43" s="37"/>
      <c r="I43" s="37"/>
      <c r="J43" s="37"/>
      <c r="K43" s="64">
        <v>75</v>
      </c>
      <c r="L43" s="65">
        <v>60</v>
      </c>
    </row>
    <row r="44" spans="2:12" ht="14.25" customHeight="1" x14ac:dyDescent="0.15">
      <c r="B44" s="30">
        <f>B43+1</f>
        <v>34</v>
      </c>
      <c r="C44" s="32" t="s">
        <v>28</v>
      </c>
      <c r="D44" s="32" t="s">
        <v>29</v>
      </c>
      <c r="E44" s="37"/>
      <c r="F44" s="37" t="s">
        <v>30</v>
      </c>
      <c r="G44" s="37"/>
      <c r="H44" s="37"/>
      <c r="I44" s="37"/>
      <c r="J44" s="37"/>
      <c r="K44" s="64"/>
      <c r="L44" s="65">
        <v>1</v>
      </c>
    </row>
    <row r="45" spans="2:12" ht="14.25" customHeight="1" x14ac:dyDescent="0.15">
      <c r="B45" s="30">
        <f>B44+1</f>
        <v>35</v>
      </c>
      <c r="C45" s="32" t="s">
        <v>31</v>
      </c>
      <c r="D45" s="32" t="s">
        <v>32</v>
      </c>
      <c r="E45" s="37"/>
      <c r="F45" s="37" t="s">
        <v>164</v>
      </c>
      <c r="G45" s="37"/>
      <c r="H45" s="37"/>
      <c r="I45" s="37"/>
      <c r="J45" s="37"/>
      <c r="K45" s="64">
        <v>4</v>
      </c>
      <c r="L45" s="65">
        <v>3</v>
      </c>
    </row>
    <row r="46" spans="2:12" ht="14.25" customHeight="1" x14ac:dyDescent="0.15">
      <c r="B46" s="30">
        <f>B45+1</f>
        <v>36</v>
      </c>
      <c r="C46" s="34"/>
      <c r="D46" s="35"/>
      <c r="E46" s="37"/>
      <c r="F46" s="37" t="s">
        <v>33</v>
      </c>
      <c r="G46" s="37"/>
      <c r="H46" s="37"/>
      <c r="I46" s="37"/>
      <c r="J46" s="37"/>
      <c r="K46" s="64">
        <v>5</v>
      </c>
      <c r="L46" s="65"/>
    </row>
    <row r="47" spans="2:12" ht="14.25" customHeight="1" x14ac:dyDescent="0.15">
      <c r="B47" s="30">
        <f>B46+1</f>
        <v>37</v>
      </c>
      <c r="C47" s="35"/>
      <c r="D47" s="39" t="s">
        <v>34</v>
      </c>
      <c r="E47" s="37"/>
      <c r="F47" s="37" t="s">
        <v>35</v>
      </c>
      <c r="G47" s="37"/>
      <c r="H47" s="37"/>
      <c r="I47" s="37"/>
      <c r="J47" s="37"/>
      <c r="K47" s="64" t="s">
        <v>119</v>
      </c>
      <c r="L47" s="65">
        <v>25</v>
      </c>
    </row>
    <row r="48" spans="2:12" ht="14.25" customHeight="1" x14ac:dyDescent="0.15">
      <c r="B48" s="30">
        <f>B47+1</f>
        <v>38</v>
      </c>
      <c r="C48" s="32" t="s">
        <v>142</v>
      </c>
      <c r="D48" s="32" t="s">
        <v>163</v>
      </c>
      <c r="E48" s="37"/>
      <c r="F48" s="37" t="s">
        <v>162</v>
      </c>
      <c r="G48" s="37"/>
      <c r="H48" s="37"/>
      <c r="I48" s="37"/>
      <c r="J48" s="37"/>
      <c r="K48" s="64"/>
      <c r="L48" s="65" t="s">
        <v>119</v>
      </c>
    </row>
    <row r="49" spans="2:12" ht="14.25" customHeight="1" x14ac:dyDescent="0.15">
      <c r="B49" s="30">
        <f>B48+1</f>
        <v>39</v>
      </c>
      <c r="C49" s="34"/>
      <c r="D49" s="39" t="s">
        <v>141</v>
      </c>
      <c r="E49" s="37"/>
      <c r="F49" s="37" t="s">
        <v>140</v>
      </c>
      <c r="G49" s="37"/>
      <c r="H49" s="37"/>
      <c r="I49" s="37"/>
      <c r="J49" s="37"/>
      <c r="K49" s="64" t="s">
        <v>119</v>
      </c>
      <c r="L49" s="65">
        <v>5</v>
      </c>
    </row>
    <row r="50" spans="2:12" ht="14.25" customHeight="1" x14ac:dyDescent="0.15">
      <c r="B50" s="30">
        <f>B49+1</f>
        <v>40</v>
      </c>
      <c r="C50" s="118" t="s">
        <v>36</v>
      </c>
      <c r="D50" s="119"/>
      <c r="E50" s="37"/>
      <c r="F50" s="37" t="s">
        <v>37</v>
      </c>
      <c r="G50" s="37"/>
      <c r="H50" s="37"/>
      <c r="I50" s="37"/>
      <c r="J50" s="37"/>
      <c r="K50" s="64">
        <v>125</v>
      </c>
      <c r="L50" s="65">
        <v>50</v>
      </c>
    </row>
    <row r="51" spans="2:12" ht="14.25" customHeight="1" x14ac:dyDescent="0.15">
      <c r="B51" s="30">
        <f>B50+1</f>
        <v>41</v>
      </c>
      <c r="C51" s="33"/>
      <c r="D51" s="36"/>
      <c r="E51" s="37"/>
      <c r="F51" s="37" t="s">
        <v>38</v>
      </c>
      <c r="G51" s="37"/>
      <c r="H51" s="37"/>
      <c r="I51" s="37"/>
      <c r="J51" s="37"/>
      <c r="K51" s="64">
        <v>25</v>
      </c>
      <c r="L51" s="65">
        <v>75</v>
      </c>
    </row>
    <row r="52" spans="2:12" ht="14.25" customHeight="1" thickBot="1" x14ac:dyDescent="0.2">
      <c r="B52" s="30">
        <f>B51+1</f>
        <v>42</v>
      </c>
      <c r="C52" s="33"/>
      <c r="D52" s="36"/>
      <c r="E52" s="37"/>
      <c r="F52" s="37" t="s">
        <v>71</v>
      </c>
      <c r="G52" s="37"/>
      <c r="H52" s="37"/>
      <c r="I52" s="37"/>
      <c r="J52" s="37"/>
      <c r="K52" s="64">
        <v>150</v>
      </c>
      <c r="L52" s="66">
        <v>525</v>
      </c>
    </row>
    <row r="53" spans="2:12" ht="13.9" customHeight="1" x14ac:dyDescent="0.15">
      <c r="B53" s="129"/>
      <c r="C53" s="128"/>
      <c r="D53" s="128"/>
      <c r="E53" s="127"/>
      <c r="F53" s="127"/>
      <c r="G53" s="127"/>
      <c r="H53" s="127"/>
      <c r="I53" s="127"/>
      <c r="J53" s="127"/>
      <c r="K53" s="127"/>
      <c r="L53" s="127"/>
    </row>
    <row r="54" spans="2:12" ht="18" customHeight="1" x14ac:dyDescent="0.15"/>
    <row r="55" spans="2:12" ht="18" customHeight="1" x14ac:dyDescent="0.15">
      <c r="B55" s="18"/>
    </row>
    <row r="56" spans="2:12" ht="9" customHeight="1" thickBot="1" x14ac:dyDescent="0.2"/>
    <row r="57" spans="2:12" ht="18" customHeight="1" x14ac:dyDescent="0.15">
      <c r="B57" s="1"/>
      <c r="C57" s="2"/>
      <c r="D57" s="123" t="s">
        <v>0</v>
      </c>
      <c r="E57" s="123"/>
      <c r="F57" s="123"/>
      <c r="G57" s="123"/>
      <c r="H57" s="2"/>
      <c r="I57" s="2"/>
      <c r="J57" s="3"/>
      <c r="K57" s="68" t="s">
        <v>55</v>
      </c>
      <c r="L57" s="84" t="s">
        <v>56</v>
      </c>
    </row>
    <row r="58" spans="2:12" ht="18" customHeight="1" thickBot="1" x14ac:dyDescent="0.2">
      <c r="B58" s="6"/>
      <c r="C58" s="7"/>
      <c r="D58" s="110" t="s">
        <v>1</v>
      </c>
      <c r="E58" s="110"/>
      <c r="F58" s="110"/>
      <c r="G58" s="110"/>
      <c r="H58" s="7"/>
      <c r="I58" s="7"/>
      <c r="J58" s="8"/>
      <c r="K58" s="126" t="str">
        <f>K5</f>
        <v>2025.3.3</v>
      </c>
      <c r="L58" s="125" t="str">
        <f>K58</f>
        <v>2025.3.3</v>
      </c>
    </row>
    <row r="59" spans="2:12" ht="19.899999999999999" customHeight="1" thickTop="1" x14ac:dyDescent="0.15">
      <c r="B59" s="120" t="s">
        <v>76</v>
      </c>
      <c r="C59" s="121"/>
      <c r="D59" s="121"/>
      <c r="E59" s="121"/>
      <c r="F59" s="121"/>
      <c r="G59" s="121"/>
      <c r="H59" s="121"/>
      <c r="I59" s="121"/>
      <c r="J59" s="29"/>
      <c r="K59" s="72">
        <f>SUM(K60:K68)</f>
        <v>31958</v>
      </c>
      <c r="L59" s="88">
        <f>SUM(L60:L68)</f>
        <v>77736</v>
      </c>
    </row>
    <row r="60" spans="2:12" ht="13.9" customHeight="1" x14ac:dyDescent="0.15">
      <c r="B60" s="108" t="s">
        <v>40</v>
      </c>
      <c r="C60" s="109"/>
      <c r="D60" s="122"/>
      <c r="E60" s="41"/>
      <c r="F60" s="15"/>
      <c r="G60" s="116" t="s">
        <v>12</v>
      </c>
      <c r="H60" s="116"/>
      <c r="I60" s="15"/>
      <c r="J60" s="16"/>
      <c r="K60" s="38">
        <f>SUM(R$11:R$14)</f>
        <v>2</v>
      </c>
      <c r="L60" s="89">
        <f>SUM(S$11:S$14)</f>
        <v>57</v>
      </c>
    </row>
    <row r="61" spans="2:12" ht="13.9" customHeight="1" x14ac:dyDescent="0.15">
      <c r="B61" s="17"/>
      <c r="C61" s="18"/>
      <c r="D61" s="19"/>
      <c r="E61" s="20"/>
      <c r="F61" s="37"/>
      <c r="G61" s="116" t="s">
        <v>65</v>
      </c>
      <c r="H61" s="116"/>
      <c r="I61" s="105"/>
      <c r="J61" s="42"/>
      <c r="K61" s="38">
        <f>SUM(K$15)</f>
        <v>25</v>
      </c>
      <c r="L61" s="89">
        <f>SUM(L$15)</f>
        <v>50</v>
      </c>
    </row>
    <row r="62" spans="2:12" ht="13.9" customHeight="1" x14ac:dyDescent="0.15">
      <c r="B62" s="17"/>
      <c r="C62" s="18"/>
      <c r="D62" s="19"/>
      <c r="E62" s="20"/>
      <c r="F62" s="37"/>
      <c r="G62" s="116" t="s">
        <v>23</v>
      </c>
      <c r="H62" s="116"/>
      <c r="I62" s="15"/>
      <c r="J62" s="16"/>
      <c r="K62" s="38">
        <f>SUM(K$16:K$16)</f>
        <v>10</v>
      </c>
      <c r="L62" s="89">
        <f>SUM(L$16:L$16)</f>
        <v>20</v>
      </c>
    </row>
    <row r="63" spans="2:12" ht="13.9" customHeight="1" x14ac:dyDescent="0.15">
      <c r="B63" s="17"/>
      <c r="C63" s="18"/>
      <c r="D63" s="19"/>
      <c r="E63" s="20"/>
      <c r="F63" s="37"/>
      <c r="G63" s="116" t="s">
        <v>15</v>
      </c>
      <c r="H63" s="116"/>
      <c r="I63" s="15"/>
      <c r="J63" s="16"/>
      <c r="K63" s="38">
        <v>0</v>
      </c>
      <c r="L63" s="89">
        <v>0</v>
      </c>
    </row>
    <row r="64" spans="2:12" ht="13.9" customHeight="1" x14ac:dyDescent="0.15">
      <c r="B64" s="17"/>
      <c r="C64" s="18"/>
      <c r="D64" s="19"/>
      <c r="E64" s="20"/>
      <c r="F64" s="37"/>
      <c r="G64" s="116" t="s">
        <v>16</v>
      </c>
      <c r="H64" s="116"/>
      <c r="I64" s="15"/>
      <c r="J64" s="16"/>
      <c r="K64" s="38">
        <f>SUM(K$17:K$31)</f>
        <v>31306</v>
      </c>
      <c r="L64" s="89">
        <f>SUM(L$17:L$31)</f>
        <v>76605</v>
      </c>
    </row>
    <row r="65" spans="2:12" ht="13.9" customHeight="1" x14ac:dyDescent="0.15">
      <c r="B65" s="17"/>
      <c r="C65" s="18"/>
      <c r="D65" s="19"/>
      <c r="E65" s="20"/>
      <c r="F65" s="37"/>
      <c r="G65" s="116" t="s">
        <v>63</v>
      </c>
      <c r="H65" s="116"/>
      <c r="I65" s="15"/>
      <c r="J65" s="16"/>
      <c r="K65" s="38">
        <v>0</v>
      </c>
      <c r="L65" s="89">
        <v>0</v>
      </c>
    </row>
    <row r="66" spans="2:12" ht="13.9" customHeight="1" x14ac:dyDescent="0.15">
      <c r="B66" s="17"/>
      <c r="C66" s="18"/>
      <c r="D66" s="19"/>
      <c r="E66" s="20"/>
      <c r="F66" s="37"/>
      <c r="G66" s="116" t="s">
        <v>24</v>
      </c>
      <c r="H66" s="116"/>
      <c r="I66" s="15"/>
      <c r="J66" s="16"/>
      <c r="K66" s="38">
        <f>SUM(K$32:K$43)</f>
        <v>306</v>
      </c>
      <c r="L66" s="89">
        <f>SUM(L$32:L$43)</f>
        <v>320</v>
      </c>
    </row>
    <row r="67" spans="2:12" ht="13.9" customHeight="1" x14ac:dyDescent="0.15">
      <c r="B67" s="17"/>
      <c r="C67" s="18"/>
      <c r="D67" s="19"/>
      <c r="E67" s="20"/>
      <c r="F67" s="37"/>
      <c r="G67" s="116" t="s">
        <v>70</v>
      </c>
      <c r="H67" s="116"/>
      <c r="I67" s="15"/>
      <c r="J67" s="16"/>
      <c r="K67" s="38">
        <f>SUM(K$50:K$51)</f>
        <v>150</v>
      </c>
      <c r="L67" s="89">
        <f>SUM(L$50:L$51)</f>
        <v>125</v>
      </c>
    </row>
    <row r="68" spans="2:12" ht="13.9" customHeight="1" thickBot="1" x14ac:dyDescent="0.2">
      <c r="B68" s="21"/>
      <c r="C68" s="22"/>
      <c r="D68" s="23"/>
      <c r="E68" s="43"/>
      <c r="F68" s="10"/>
      <c r="G68" s="110" t="s">
        <v>39</v>
      </c>
      <c r="H68" s="110"/>
      <c r="I68" s="44"/>
      <c r="J68" s="45"/>
      <c r="K68" s="40">
        <f>SUM(K$44:K$49,K$52)</f>
        <v>159</v>
      </c>
      <c r="L68" s="90">
        <f>SUM(L$44:L$49,L$52)</f>
        <v>559</v>
      </c>
    </row>
    <row r="69" spans="2:12" ht="18" customHeight="1" thickTop="1" x14ac:dyDescent="0.15">
      <c r="B69" s="111" t="s">
        <v>41</v>
      </c>
      <c r="C69" s="112"/>
      <c r="D69" s="113"/>
      <c r="E69" s="51"/>
      <c r="F69" s="106"/>
      <c r="G69" s="114" t="s">
        <v>42</v>
      </c>
      <c r="H69" s="114"/>
      <c r="I69" s="106"/>
      <c r="J69" s="107"/>
      <c r="K69" s="73" t="s">
        <v>43</v>
      </c>
      <c r="L69" s="78"/>
    </row>
    <row r="70" spans="2:12" ht="18" customHeight="1" x14ac:dyDescent="0.15">
      <c r="B70" s="48"/>
      <c r="C70" s="49"/>
      <c r="D70" s="49"/>
      <c r="E70" s="46"/>
      <c r="F70" s="47"/>
      <c r="G70" s="31"/>
      <c r="H70" s="31"/>
      <c r="I70" s="47"/>
      <c r="J70" s="50"/>
      <c r="K70" s="74" t="s">
        <v>44</v>
      </c>
      <c r="L70" s="79"/>
    </row>
    <row r="71" spans="2:12" ht="18" customHeight="1" x14ac:dyDescent="0.15">
      <c r="B71" s="17"/>
      <c r="C71" s="18"/>
      <c r="D71" s="18"/>
      <c r="E71" s="52"/>
      <c r="F71" s="7"/>
      <c r="G71" s="115" t="s">
        <v>45</v>
      </c>
      <c r="H71" s="115"/>
      <c r="I71" s="103"/>
      <c r="J71" s="104"/>
      <c r="K71" s="75" t="s">
        <v>46</v>
      </c>
      <c r="L71" s="80"/>
    </row>
    <row r="72" spans="2:12" ht="18" customHeight="1" x14ac:dyDescent="0.15">
      <c r="B72" s="17"/>
      <c r="C72" s="18"/>
      <c r="D72" s="18"/>
      <c r="E72" s="53"/>
      <c r="F72" s="18"/>
      <c r="G72" s="54"/>
      <c r="H72" s="54"/>
      <c r="I72" s="49"/>
      <c r="J72" s="55"/>
      <c r="K72" s="76" t="s">
        <v>68</v>
      </c>
      <c r="L72" s="81"/>
    </row>
    <row r="73" spans="2:12" ht="18" customHeight="1" x14ac:dyDescent="0.15">
      <c r="B73" s="17"/>
      <c r="C73" s="18"/>
      <c r="D73" s="18"/>
      <c r="E73" s="53"/>
      <c r="F73" s="18"/>
      <c r="G73" s="54"/>
      <c r="H73" s="54"/>
      <c r="I73" s="49"/>
      <c r="J73" s="55"/>
      <c r="K73" s="76" t="s">
        <v>69</v>
      </c>
      <c r="L73" s="81"/>
    </row>
    <row r="74" spans="2:12" ht="18" customHeight="1" x14ac:dyDescent="0.15">
      <c r="B74" s="17"/>
      <c r="C74" s="18"/>
      <c r="D74" s="18"/>
      <c r="E74" s="52"/>
      <c r="F74" s="7"/>
      <c r="G74" s="115" t="s">
        <v>47</v>
      </c>
      <c r="H74" s="115"/>
      <c r="I74" s="103"/>
      <c r="J74" s="104"/>
      <c r="K74" s="75" t="s">
        <v>72</v>
      </c>
      <c r="L74" s="80"/>
    </row>
    <row r="75" spans="2:12" ht="18" customHeight="1" x14ac:dyDescent="0.15">
      <c r="B75" s="17"/>
      <c r="C75" s="18"/>
      <c r="D75" s="18"/>
      <c r="E75" s="53"/>
      <c r="F75" s="18"/>
      <c r="G75" s="54"/>
      <c r="H75" s="54"/>
      <c r="I75" s="49"/>
      <c r="J75" s="55"/>
      <c r="K75" s="76" t="s">
        <v>73</v>
      </c>
      <c r="L75" s="81"/>
    </row>
    <row r="76" spans="2:12" ht="18" customHeight="1" x14ac:dyDescent="0.15">
      <c r="B76" s="17"/>
      <c r="C76" s="18"/>
      <c r="D76" s="18"/>
      <c r="E76" s="53"/>
      <c r="F76" s="18"/>
      <c r="G76" s="54"/>
      <c r="H76" s="54"/>
      <c r="I76" s="49"/>
      <c r="J76" s="55"/>
      <c r="K76" s="76" t="s">
        <v>74</v>
      </c>
      <c r="L76" s="81"/>
    </row>
    <row r="77" spans="2:12" ht="18" customHeight="1" x14ac:dyDescent="0.15">
      <c r="B77" s="17"/>
      <c r="C77" s="18"/>
      <c r="D77" s="18"/>
      <c r="E77" s="12"/>
      <c r="F77" s="13"/>
      <c r="G77" s="31"/>
      <c r="H77" s="31"/>
      <c r="I77" s="47"/>
      <c r="J77" s="50"/>
      <c r="K77" s="76" t="s">
        <v>75</v>
      </c>
      <c r="L77" s="79"/>
    </row>
    <row r="78" spans="2:12" ht="18" customHeight="1" x14ac:dyDescent="0.15">
      <c r="B78" s="24"/>
      <c r="C78" s="13"/>
      <c r="D78" s="13"/>
      <c r="E78" s="20"/>
      <c r="F78" s="37"/>
      <c r="G78" s="116" t="s">
        <v>48</v>
      </c>
      <c r="H78" s="116"/>
      <c r="I78" s="15"/>
      <c r="J78" s="16"/>
      <c r="K78" s="67" t="s">
        <v>116</v>
      </c>
      <c r="L78" s="82"/>
    </row>
    <row r="79" spans="2:12" ht="18" customHeight="1" x14ac:dyDescent="0.15">
      <c r="B79" s="108" t="s">
        <v>49</v>
      </c>
      <c r="C79" s="109"/>
      <c r="D79" s="109"/>
      <c r="E79" s="7"/>
      <c r="F79" s="7"/>
      <c r="G79" s="7"/>
      <c r="H79" s="7"/>
      <c r="I79" s="7"/>
      <c r="J79" s="7"/>
      <c r="K79" s="7"/>
      <c r="L79" s="91"/>
    </row>
    <row r="80" spans="2:12" ht="14.1" customHeight="1" x14ac:dyDescent="0.15">
      <c r="B80" s="56"/>
      <c r="C80" s="57" t="s">
        <v>50</v>
      </c>
      <c r="D80" s="58"/>
      <c r="E80" s="57"/>
      <c r="F80" s="57"/>
      <c r="G80" s="57"/>
      <c r="H80" s="57"/>
      <c r="I80" s="57"/>
      <c r="J80" s="57"/>
      <c r="K80" s="57"/>
      <c r="L80" s="83"/>
    </row>
    <row r="81" spans="2:13" ht="14.1" customHeight="1" x14ac:dyDescent="0.15">
      <c r="B81" s="56"/>
      <c r="C81" s="57" t="s">
        <v>51</v>
      </c>
      <c r="D81" s="58"/>
      <c r="E81" s="57"/>
      <c r="F81" s="57"/>
      <c r="G81" s="57"/>
      <c r="H81" s="57"/>
      <c r="I81" s="57"/>
      <c r="J81" s="57"/>
      <c r="K81" s="57"/>
      <c r="L81" s="83"/>
    </row>
    <row r="82" spans="2:13" ht="14.1" customHeight="1" x14ac:dyDescent="0.15">
      <c r="B82" s="56"/>
      <c r="C82" s="57" t="s">
        <v>52</v>
      </c>
      <c r="D82" s="58"/>
      <c r="E82" s="57"/>
      <c r="F82" s="57"/>
      <c r="G82" s="57"/>
      <c r="H82" s="57"/>
      <c r="I82" s="57"/>
      <c r="J82" s="57"/>
      <c r="K82" s="57"/>
      <c r="L82" s="83"/>
    </row>
    <row r="83" spans="2:13" ht="14.1" customHeight="1" x14ac:dyDescent="0.15">
      <c r="B83" s="56"/>
      <c r="C83" s="57" t="s">
        <v>96</v>
      </c>
      <c r="D83" s="58"/>
      <c r="E83" s="57"/>
      <c r="F83" s="57"/>
      <c r="G83" s="57"/>
      <c r="H83" s="57"/>
      <c r="I83" s="57"/>
      <c r="J83" s="57"/>
      <c r="K83" s="57"/>
      <c r="L83" s="83"/>
    </row>
    <row r="84" spans="2:13" ht="14.1" customHeight="1" x14ac:dyDescent="0.15">
      <c r="B84" s="56"/>
      <c r="C84" s="57" t="s">
        <v>94</v>
      </c>
      <c r="D84" s="58"/>
      <c r="E84" s="57"/>
      <c r="F84" s="57"/>
      <c r="G84" s="57"/>
      <c r="H84" s="57"/>
      <c r="I84" s="57"/>
      <c r="J84" s="57"/>
      <c r="K84" s="57"/>
      <c r="L84" s="83"/>
    </row>
    <row r="85" spans="2:13" ht="14.1" customHeight="1" x14ac:dyDescent="0.15">
      <c r="B85" s="59"/>
      <c r="C85" s="57" t="s">
        <v>97</v>
      </c>
      <c r="D85" s="57"/>
      <c r="E85" s="57"/>
      <c r="F85" s="57"/>
      <c r="G85" s="57"/>
      <c r="H85" s="57"/>
      <c r="I85" s="57"/>
      <c r="J85" s="57"/>
      <c r="K85" s="57"/>
      <c r="L85" s="83"/>
    </row>
    <row r="86" spans="2:13" ht="14.1" customHeight="1" x14ac:dyDescent="0.15">
      <c r="B86" s="59"/>
      <c r="C86" s="57" t="s">
        <v>98</v>
      </c>
      <c r="D86" s="57"/>
      <c r="E86" s="57"/>
      <c r="F86" s="57"/>
      <c r="G86" s="57"/>
      <c r="H86" s="57"/>
      <c r="I86" s="57"/>
      <c r="J86" s="57"/>
      <c r="K86" s="57"/>
      <c r="L86" s="83"/>
    </row>
    <row r="87" spans="2:13" ht="14.1" customHeight="1" x14ac:dyDescent="0.15">
      <c r="B87" s="59"/>
      <c r="C87" s="57" t="s">
        <v>83</v>
      </c>
      <c r="D87" s="57"/>
      <c r="E87" s="57"/>
      <c r="F87" s="57"/>
      <c r="G87" s="57"/>
      <c r="H87" s="57"/>
      <c r="I87" s="57"/>
      <c r="J87" s="57"/>
      <c r="K87" s="57"/>
      <c r="L87" s="83"/>
    </row>
    <row r="88" spans="2:13" ht="14.1" customHeight="1" x14ac:dyDescent="0.15">
      <c r="B88" s="59"/>
      <c r="C88" s="57" t="s">
        <v>84</v>
      </c>
      <c r="D88" s="57"/>
      <c r="E88" s="57"/>
      <c r="F88" s="57"/>
      <c r="G88" s="57"/>
      <c r="H88" s="57"/>
      <c r="I88" s="57"/>
      <c r="J88" s="57"/>
      <c r="K88" s="57"/>
      <c r="L88" s="83"/>
    </row>
    <row r="89" spans="2:13" ht="14.1" customHeight="1" x14ac:dyDescent="0.15">
      <c r="B89" s="59"/>
      <c r="C89" s="57" t="s">
        <v>91</v>
      </c>
      <c r="D89" s="57"/>
      <c r="E89" s="57"/>
      <c r="F89" s="57"/>
      <c r="G89" s="57"/>
      <c r="H89" s="57"/>
      <c r="I89" s="57"/>
      <c r="J89" s="57"/>
      <c r="K89" s="57"/>
      <c r="L89" s="83"/>
    </row>
    <row r="90" spans="2:13" ht="14.1" customHeight="1" x14ac:dyDescent="0.15">
      <c r="B90" s="59"/>
      <c r="C90" s="57" t="s">
        <v>99</v>
      </c>
      <c r="D90" s="57"/>
      <c r="E90" s="57"/>
      <c r="F90" s="57"/>
      <c r="G90" s="57"/>
      <c r="H90" s="57"/>
      <c r="I90" s="57"/>
      <c r="J90" s="57"/>
      <c r="K90" s="57"/>
      <c r="L90" s="83"/>
    </row>
    <row r="91" spans="2:13" ht="14.1" customHeight="1" x14ac:dyDescent="0.15">
      <c r="B91" s="59"/>
      <c r="C91" s="57" t="s">
        <v>100</v>
      </c>
      <c r="D91" s="57"/>
      <c r="E91" s="57"/>
      <c r="F91" s="57"/>
      <c r="G91" s="57"/>
      <c r="H91" s="57"/>
      <c r="I91" s="57"/>
      <c r="J91" s="57"/>
      <c r="K91" s="57"/>
      <c r="L91" s="83"/>
    </row>
    <row r="92" spans="2:13" ht="14.1" customHeight="1" x14ac:dyDescent="0.15">
      <c r="B92" s="59"/>
      <c r="C92" s="57" t="s">
        <v>101</v>
      </c>
      <c r="D92" s="57"/>
      <c r="E92" s="57"/>
      <c r="F92" s="57"/>
      <c r="G92" s="57"/>
      <c r="H92" s="57"/>
      <c r="I92" s="57"/>
      <c r="J92" s="57"/>
      <c r="K92" s="57"/>
      <c r="L92" s="83"/>
    </row>
    <row r="93" spans="2:13" ht="18" customHeight="1" x14ac:dyDescent="0.15">
      <c r="B93" s="59"/>
      <c r="C93" s="57" t="s">
        <v>85</v>
      </c>
      <c r="D93" s="57"/>
      <c r="E93" s="57"/>
      <c r="F93" s="57"/>
      <c r="G93" s="57"/>
      <c r="H93" s="57"/>
      <c r="I93" s="57"/>
      <c r="J93" s="57"/>
      <c r="K93" s="57"/>
      <c r="L93" s="57"/>
      <c r="M93" s="92"/>
    </row>
    <row r="94" spans="2:13" x14ac:dyDescent="0.15">
      <c r="B94" s="59"/>
      <c r="C94" s="57" t="s">
        <v>92</v>
      </c>
      <c r="D94" s="57"/>
      <c r="E94" s="57"/>
      <c r="F94" s="57"/>
      <c r="G94" s="57"/>
      <c r="H94" s="57"/>
      <c r="I94" s="57"/>
      <c r="J94" s="57"/>
      <c r="K94" s="57"/>
      <c r="L94" s="57"/>
      <c r="M94" s="92"/>
    </row>
    <row r="95" spans="2:13" x14ac:dyDescent="0.15">
      <c r="B95" s="59"/>
      <c r="C95" s="57" t="s">
        <v>93</v>
      </c>
      <c r="D95" s="57"/>
      <c r="E95" s="57"/>
      <c r="F95" s="57"/>
      <c r="G95" s="57"/>
      <c r="H95" s="57"/>
      <c r="I95" s="57"/>
      <c r="J95" s="57"/>
      <c r="K95" s="57"/>
      <c r="L95" s="57"/>
      <c r="M95" s="92"/>
    </row>
    <row r="96" spans="2:13" x14ac:dyDescent="0.15">
      <c r="B96" s="59"/>
      <c r="C96" s="57" t="s">
        <v>102</v>
      </c>
      <c r="D96" s="57"/>
      <c r="E96" s="57"/>
      <c r="F96" s="57"/>
      <c r="G96" s="57"/>
      <c r="H96" s="57"/>
      <c r="I96" s="57"/>
      <c r="J96" s="57"/>
      <c r="K96" s="57"/>
      <c r="L96" s="57"/>
      <c r="M96" s="92"/>
    </row>
    <row r="97" spans="2:14" ht="14.1" customHeight="1" x14ac:dyDescent="0.15">
      <c r="B97" s="59"/>
      <c r="C97" s="57" t="s">
        <v>95</v>
      </c>
      <c r="D97" s="57"/>
      <c r="E97" s="57"/>
      <c r="F97" s="57"/>
      <c r="G97" s="57"/>
      <c r="H97" s="57"/>
      <c r="I97" s="57"/>
      <c r="J97" s="57"/>
      <c r="K97" s="57"/>
      <c r="L97" s="57"/>
      <c r="M97" s="59"/>
      <c r="N97" s="97"/>
    </row>
    <row r="98" spans="2:14" ht="14.1" customHeight="1" x14ac:dyDescent="0.15">
      <c r="B98" s="59"/>
      <c r="C98" s="57" t="s">
        <v>115</v>
      </c>
      <c r="D98" s="57"/>
      <c r="E98" s="57"/>
      <c r="F98" s="57"/>
      <c r="G98" s="57"/>
      <c r="H98" s="57"/>
      <c r="I98" s="57"/>
      <c r="J98" s="57"/>
      <c r="K98" s="57"/>
      <c r="L98" s="57"/>
      <c r="M98" s="59"/>
      <c r="N98" s="57"/>
    </row>
    <row r="99" spans="2:14" x14ac:dyDescent="0.15">
      <c r="B99" s="59"/>
      <c r="C99" s="57" t="s">
        <v>103</v>
      </c>
      <c r="D99" s="57"/>
      <c r="E99" s="57"/>
      <c r="F99" s="57"/>
      <c r="G99" s="57"/>
      <c r="H99" s="57"/>
      <c r="I99" s="57"/>
      <c r="J99" s="57"/>
      <c r="K99" s="57"/>
      <c r="L99" s="57"/>
      <c r="M99" s="92"/>
    </row>
    <row r="100" spans="2:14" x14ac:dyDescent="0.15">
      <c r="B100" s="59"/>
      <c r="C100" s="57" t="s">
        <v>66</v>
      </c>
      <c r="D100" s="57"/>
      <c r="E100" s="57"/>
      <c r="F100" s="57"/>
      <c r="G100" s="57"/>
      <c r="H100" s="57"/>
      <c r="I100" s="57"/>
      <c r="J100" s="57"/>
      <c r="K100" s="57"/>
      <c r="L100" s="57"/>
      <c r="M100" s="92"/>
    </row>
    <row r="101" spans="2:14" x14ac:dyDescent="0.15">
      <c r="B101" s="92"/>
      <c r="C101" s="57" t="s">
        <v>53</v>
      </c>
      <c r="M101" s="92"/>
    </row>
    <row r="102" spans="2:14" x14ac:dyDescent="0.15">
      <c r="B102" s="92"/>
      <c r="C102" s="57" t="s">
        <v>104</v>
      </c>
      <c r="M102" s="92"/>
      <c r="N102" s="93"/>
    </row>
    <row r="103" spans="2:14" x14ac:dyDescent="0.15">
      <c r="B103" s="92"/>
      <c r="C103" s="57" t="s">
        <v>112</v>
      </c>
      <c r="M103" s="92"/>
    </row>
    <row r="104" spans="2:14" ht="14.25" thickBot="1" x14ac:dyDescent="0.2">
      <c r="B104" s="94"/>
      <c r="C104" s="77" t="s">
        <v>105</v>
      </c>
      <c r="D104" s="95"/>
      <c r="E104" s="95"/>
      <c r="F104" s="95"/>
      <c r="G104" s="95"/>
      <c r="H104" s="95"/>
      <c r="I104" s="95"/>
      <c r="J104" s="95"/>
      <c r="K104" s="95"/>
      <c r="L104" s="96"/>
    </row>
  </sheetData>
  <mergeCells count="27">
    <mergeCell ref="G74:H74"/>
    <mergeCell ref="G63:H63"/>
    <mergeCell ref="G64:H64"/>
    <mergeCell ref="G65:H65"/>
    <mergeCell ref="G78:H78"/>
    <mergeCell ref="B79:D79"/>
    <mergeCell ref="G67:H67"/>
    <mergeCell ref="G68:H68"/>
    <mergeCell ref="B69:D69"/>
    <mergeCell ref="G69:H69"/>
    <mergeCell ref="G71:H71"/>
    <mergeCell ref="G66:H66"/>
    <mergeCell ref="G10:H10"/>
    <mergeCell ref="C50:D50"/>
    <mergeCell ref="D57:G57"/>
    <mergeCell ref="D58:G58"/>
    <mergeCell ref="B59:I59"/>
    <mergeCell ref="B60:D60"/>
    <mergeCell ref="G60:H60"/>
    <mergeCell ref="G61:H61"/>
    <mergeCell ref="G62:H62"/>
    <mergeCell ref="D9:F9"/>
    <mergeCell ref="D4:G4"/>
    <mergeCell ref="D5:G5"/>
    <mergeCell ref="D6:G6"/>
    <mergeCell ref="D7:F7"/>
    <mergeCell ref="D8:F8"/>
  </mergeCells>
  <phoneticPr fontId="23"/>
  <conditionalFormatting sqref="M11:M52">
    <cfRule type="expression" dxfId="1"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FA68-0B6D-4009-B818-492D8CB235CC}">
  <sheetPr>
    <tabColor rgb="FFC00000"/>
  </sheetPr>
  <dimension ref="B1:S103"/>
  <sheetViews>
    <sheetView view="pageBreakPreview" zoomScale="75" zoomScaleNormal="75" zoomScaleSheetLayoutView="75" workbookViewId="0"/>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315</v>
      </c>
      <c r="L5" s="85" t="str">
        <f>K5</f>
        <v>2025.3.10</v>
      </c>
    </row>
    <row r="6" spans="2:19" ht="18" customHeight="1" x14ac:dyDescent="0.15">
      <c r="B6" s="4"/>
      <c r="C6" s="37"/>
      <c r="D6" s="116" t="s">
        <v>2</v>
      </c>
      <c r="E6" s="116"/>
      <c r="F6" s="116"/>
      <c r="G6" s="116"/>
      <c r="H6" s="37"/>
      <c r="I6" s="37"/>
      <c r="J6" s="5"/>
      <c r="K6" s="98">
        <v>0.39583333333333331</v>
      </c>
      <c r="L6" s="99">
        <v>0.41458333333333336</v>
      </c>
    </row>
    <row r="7" spans="2:19" ht="18" customHeight="1" x14ac:dyDescent="0.15">
      <c r="B7" s="4"/>
      <c r="C7" s="37"/>
      <c r="D7" s="116" t="s">
        <v>3</v>
      </c>
      <c r="E7" s="124"/>
      <c r="F7" s="124"/>
      <c r="G7" s="25" t="s">
        <v>4</v>
      </c>
      <c r="H7" s="37"/>
      <c r="I7" s="37"/>
      <c r="J7" s="5"/>
      <c r="K7" s="100">
        <v>1.85</v>
      </c>
      <c r="L7" s="101">
        <v>1.4</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124</v>
      </c>
      <c r="G11" s="37"/>
      <c r="H11" s="37"/>
      <c r="I11" s="37"/>
      <c r="J11" s="37"/>
      <c r="K11" s="62" t="s">
        <v>118</v>
      </c>
      <c r="L11" s="63" t="s">
        <v>132</v>
      </c>
      <c r="N11" s="60" t="s">
        <v>14</v>
      </c>
      <c r="O11" t="str">
        <f>K11</f>
        <v>(5)</v>
      </c>
      <c r="P11" t="str">
        <f>L11</f>
        <v>(10)</v>
      </c>
      <c r="Q11" t="e">
        <f>#REF!</f>
        <v>#REF!</v>
      </c>
      <c r="R11">
        <f>IF(K11="＋",0,IF(K11="(＋)",0,ABS(K11)))</f>
        <v>5</v>
      </c>
      <c r="S11">
        <f>IF(L11="＋",0,IF(L11="(＋)",0,ABS(L11)))</f>
        <v>10</v>
      </c>
    </row>
    <row r="12" spans="2:19" ht="14.25" customHeight="1" x14ac:dyDescent="0.15">
      <c r="B12" s="30">
        <f>B11+1</f>
        <v>2</v>
      </c>
      <c r="C12" s="33"/>
      <c r="D12" s="34"/>
      <c r="E12" s="37"/>
      <c r="F12" s="37" t="s">
        <v>207</v>
      </c>
      <c r="G12" s="37"/>
      <c r="H12" s="37"/>
      <c r="I12" s="37"/>
      <c r="J12" s="37"/>
      <c r="K12" s="62" t="s">
        <v>118</v>
      </c>
      <c r="L12" s="63"/>
      <c r="N12" s="60"/>
      <c r="R12">
        <f>IF(K12="＋",0,IF(K12="(＋)",0,ABS(K12)))</f>
        <v>5</v>
      </c>
      <c r="S12">
        <f>IF(L12="＋",0,IF(L12="(＋)",0,ABS(L12)))</f>
        <v>0</v>
      </c>
    </row>
    <row r="13" spans="2:19" ht="14.25" customHeight="1" x14ac:dyDescent="0.15">
      <c r="B13" s="30">
        <f>B12+1</f>
        <v>3</v>
      </c>
      <c r="C13" s="33"/>
      <c r="D13" s="34"/>
      <c r="E13" s="37"/>
      <c r="F13" s="37" t="s">
        <v>131</v>
      </c>
      <c r="G13" s="37"/>
      <c r="H13" s="37"/>
      <c r="I13" s="37"/>
      <c r="J13" s="37"/>
      <c r="K13" s="62" t="s">
        <v>122</v>
      </c>
      <c r="L13" s="63" t="s">
        <v>217</v>
      </c>
      <c r="N13" t="s">
        <v>13</v>
      </c>
      <c r="O13" t="e">
        <f>IF(#REF!="",0,VALUE(MID(#REF!,2,LEN(#REF!)-2)))</f>
        <v>#REF!</v>
      </c>
      <c r="P13">
        <f>IF(L13="",0,VALUE(MID(L13,2,LEN(L13)-2)))</f>
        <v>25</v>
      </c>
      <c r="Q13" t="e">
        <f>IF(#REF!="",0,VALUE(MID(#REF!,2,LEN(#REF!)-2)))</f>
        <v>#REF!</v>
      </c>
      <c r="R13">
        <f>IF(K13="＋",0,IF(K13="(＋)",0,ABS(K13)))</f>
        <v>20</v>
      </c>
      <c r="S13">
        <f>IF(L13="＋",0,IF(L13="(＋)",0,ABS(L13)))</f>
        <v>25</v>
      </c>
    </row>
    <row r="14" spans="2:19" ht="14.25" customHeight="1" x14ac:dyDescent="0.15">
      <c r="B14" s="30">
        <f>B13+1</f>
        <v>4</v>
      </c>
      <c r="C14" s="32" t="s">
        <v>21</v>
      </c>
      <c r="D14" s="32" t="s">
        <v>22</v>
      </c>
      <c r="E14" s="37"/>
      <c r="F14" s="37" t="s">
        <v>88</v>
      </c>
      <c r="G14" s="37"/>
      <c r="H14" s="37"/>
      <c r="I14" s="37"/>
      <c r="J14" s="37"/>
      <c r="K14" s="64">
        <v>15</v>
      </c>
      <c r="L14" s="65">
        <v>80</v>
      </c>
      <c r="S14">
        <f>COUNTA(L11:L13)</f>
        <v>2</v>
      </c>
    </row>
    <row r="15" spans="2:19" ht="14.25" customHeight="1" x14ac:dyDescent="0.15">
      <c r="B15" s="30">
        <f>B14+1</f>
        <v>5</v>
      </c>
      <c r="C15" s="32" t="s">
        <v>158</v>
      </c>
      <c r="D15" s="32" t="s">
        <v>23</v>
      </c>
      <c r="E15" s="37"/>
      <c r="F15" s="37" t="s">
        <v>157</v>
      </c>
      <c r="G15" s="37"/>
      <c r="H15" s="37"/>
      <c r="I15" s="37"/>
      <c r="J15" s="37"/>
      <c r="K15" s="64" t="s">
        <v>119</v>
      </c>
      <c r="L15" s="65" t="s">
        <v>119</v>
      </c>
    </row>
    <row r="16" spans="2:19" ht="14.25" customHeight="1" x14ac:dyDescent="0.15">
      <c r="B16" s="30">
        <f>B15+1</f>
        <v>6</v>
      </c>
      <c r="C16" s="32" t="s">
        <v>61</v>
      </c>
      <c r="D16" s="32" t="s">
        <v>16</v>
      </c>
      <c r="E16" s="37"/>
      <c r="F16" s="37" t="s">
        <v>77</v>
      </c>
      <c r="G16" s="37"/>
      <c r="H16" s="37"/>
      <c r="I16" s="37"/>
      <c r="J16" s="37"/>
      <c r="K16" s="64" t="s">
        <v>119</v>
      </c>
      <c r="L16" s="65"/>
    </row>
    <row r="17" spans="2:12" ht="14.25" customHeight="1" x14ac:dyDescent="0.15">
      <c r="B17" s="30">
        <f>B16+1</f>
        <v>7</v>
      </c>
      <c r="C17" s="34"/>
      <c r="D17" s="34"/>
      <c r="E17" s="37"/>
      <c r="F17" s="37" t="s">
        <v>78</v>
      </c>
      <c r="G17" s="37"/>
      <c r="H17" s="37"/>
      <c r="I17" s="37"/>
      <c r="J17" s="37"/>
      <c r="K17" s="64">
        <v>40</v>
      </c>
      <c r="L17" s="65"/>
    </row>
    <row r="18" spans="2:12" ht="14.25" customHeight="1" x14ac:dyDescent="0.15">
      <c r="B18" s="30">
        <f>B17+1</f>
        <v>8</v>
      </c>
      <c r="C18" s="34"/>
      <c r="D18" s="34"/>
      <c r="E18" s="37"/>
      <c r="F18" s="37" t="s">
        <v>79</v>
      </c>
      <c r="G18" s="37"/>
      <c r="H18" s="37"/>
      <c r="I18" s="37"/>
      <c r="J18" s="37"/>
      <c r="K18" s="64" t="s">
        <v>119</v>
      </c>
      <c r="L18" s="65" t="s">
        <v>119</v>
      </c>
    </row>
    <row r="19" spans="2:12" ht="14.25" customHeight="1" x14ac:dyDescent="0.15">
      <c r="B19" s="30">
        <f>B18+1</f>
        <v>9</v>
      </c>
      <c r="C19" s="34"/>
      <c r="D19" s="34"/>
      <c r="E19" s="37"/>
      <c r="F19" s="37" t="s">
        <v>313</v>
      </c>
      <c r="G19" s="37"/>
      <c r="H19" s="37"/>
      <c r="I19" s="37"/>
      <c r="J19" s="37"/>
      <c r="K19" s="64"/>
      <c r="L19" s="65" t="s">
        <v>119</v>
      </c>
    </row>
    <row r="20" spans="2:12" ht="14.25" customHeight="1" x14ac:dyDescent="0.15">
      <c r="B20" s="30">
        <f>B19+1</f>
        <v>10</v>
      </c>
      <c r="C20" s="34"/>
      <c r="D20" s="34"/>
      <c r="E20" s="37"/>
      <c r="F20" s="37" t="s">
        <v>125</v>
      </c>
      <c r="G20" s="37"/>
      <c r="H20" s="37"/>
      <c r="I20" s="37"/>
      <c r="J20" s="37"/>
      <c r="K20" s="64" t="s">
        <v>119</v>
      </c>
      <c r="L20" s="65">
        <v>5</v>
      </c>
    </row>
    <row r="21" spans="2:12" ht="14.25" customHeight="1" x14ac:dyDescent="0.15">
      <c r="B21" s="30">
        <f>B20+1</f>
        <v>11</v>
      </c>
      <c r="C21" s="34"/>
      <c r="D21" s="34"/>
      <c r="E21" s="37"/>
      <c r="F21" s="37" t="s">
        <v>133</v>
      </c>
      <c r="G21" s="37"/>
      <c r="H21" s="37"/>
      <c r="I21" s="37"/>
      <c r="J21" s="37"/>
      <c r="K21" s="64">
        <v>26</v>
      </c>
      <c r="L21" s="65"/>
    </row>
    <row r="22" spans="2:12" ht="14.25" customHeight="1" x14ac:dyDescent="0.15">
      <c r="B22" s="30">
        <f>B21+1</f>
        <v>12</v>
      </c>
      <c r="C22" s="34"/>
      <c r="D22" s="34"/>
      <c r="E22" s="37"/>
      <c r="F22" s="37" t="s">
        <v>152</v>
      </c>
      <c r="G22" s="37"/>
      <c r="H22" s="37"/>
      <c r="I22" s="37"/>
      <c r="J22" s="37"/>
      <c r="K22" s="64" t="s">
        <v>119</v>
      </c>
      <c r="L22" s="65"/>
    </row>
    <row r="23" spans="2:12" ht="14.25" customHeight="1" x14ac:dyDescent="0.15">
      <c r="B23" s="30">
        <f>B22+1</f>
        <v>13</v>
      </c>
      <c r="C23" s="34"/>
      <c r="D23" s="34"/>
      <c r="E23" s="37"/>
      <c r="F23" s="37" t="s">
        <v>17</v>
      </c>
      <c r="G23" s="37"/>
      <c r="H23" s="37"/>
      <c r="I23" s="37"/>
      <c r="J23" s="37"/>
      <c r="K23" s="64">
        <v>330</v>
      </c>
      <c r="L23" s="65">
        <v>800</v>
      </c>
    </row>
    <row r="24" spans="2:12" ht="14.25" customHeight="1" x14ac:dyDescent="0.15">
      <c r="B24" s="30">
        <f>B23+1</f>
        <v>14</v>
      </c>
      <c r="C24" s="34"/>
      <c r="D24" s="34"/>
      <c r="E24" s="37"/>
      <c r="F24" s="37" t="s">
        <v>86</v>
      </c>
      <c r="G24" s="37"/>
      <c r="H24" s="37"/>
      <c r="I24" s="37"/>
      <c r="J24" s="37"/>
      <c r="K24" s="64">
        <v>20</v>
      </c>
      <c r="L24" s="65">
        <v>40</v>
      </c>
    </row>
    <row r="25" spans="2:12" ht="14.25" customHeight="1" x14ac:dyDescent="0.15">
      <c r="B25" s="30">
        <f>B24+1</f>
        <v>15</v>
      </c>
      <c r="C25" s="34"/>
      <c r="D25" s="34"/>
      <c r="E25" s="37"/>
      <c r="F25" s="37" t="s">
        <v>62</v>
      </c>
      <c r="G25" s="37"/>
      <c r="H25" s="37"/>
      <c r="I25" s="37"/>
      <c r="J25" s="37"/>
      <c r="K25" s="64">
        <v>190</v>
      </c>
      <c r="L25" s="65">
        <v>425</v>
      </c>
    </row>
    <row r="26" spans="2:12" ht="14.25" customHeight="1" x14ac:dyDescent="0.15">
      <c r="B26" s="30">
        <f>B25+1</f>
        <v>16</v>
      </c>
      <c r="C26" s="34"/>
      <c r="D26" s="34"/>
      <c r="E26" s="37"/>
      <c r="F26" s="37" t="s">
        <v>151</v>
      </c>
      <c r="G26" s="37"/>
      <c r="H26" s="37"/>
      <c r="I26" s="37"/>
      <c r="J26" s="37"/>
      <c r="K26" s="64" t="s">
        <v>119</v>
      </c>
      <c r="L26" s="65"/>
    </row>
    <row r="27" spans="2:12" ht="14.25" customHeight="1" x14ac:dyDescent="0.15">
      <c r="B27" s="30">
        <f>B26+1</f>
        <v>17</v>
      </c>
      <c r="C27" s="34"/>
      <c r="D27" s="34"/>
      <c r="E27" s="37"/>
      <c r="F27" s="37" t="s">
        <v>90</v>
      </c>
      <c r="G27" s="37"/>
      <c r="H27" s="37"/>
      <c r="I27" s="37"/>
      <c r="J27" s="37"/>
      <c r="K27" s="64">
        <v>170</v>
      </c>
      <c r="L27" s="65">
        <v>250</v>
      </c>
    </row>
    <row r="28" spans="2:12" ht="14.25" customHeight="1" x14ac:dyDescent="0.15">
      <c r="B28" s="30">
        <f>B27+1</f>
        <v>18</v>
      </c>
      <c r="C28" s="34"/>
      <c r="D28" s="34"/>
      <c r="E28" s="37"/>
      <c r="F28" s="37" t="s">
        <v>216</v>
      </c>
      <c r="G28" s="37"/>
      <c r="H28" s="37"/>
      <c r="I28" s="37"/>
      <c r="J28" s="37"/>
      <c r="K28" s="64">
        <v>5</v>
      </c>
      <c r="L28" s="65" t="s">
        <v>119</v>
      </c>
    </row>
    <row r="29" spans="2:12" ht="14.25" customHeight="1" x14ac:dyDescent="0.15">
      <c r="B29" s="30">
        <f>B28+1</f>
        <v>19</v>
      </c>
      <c r="C29" s="34"/>
      <c r="D29" s="34"/>
      <c r="E29" s="37"/>
      <c r="F29" s="37" t="s">
        <v>18</v>
      </c>
      <c r="G29" s="37"/>
      <c r="H29" s="37"/>
      <c r="I29" s="37"/>
      <c r="J29" s="37"/>
      <c r="K29" s="64">
        <v>625</v>
      </c>
      <c r="L29" s="65">
        <v>3050</v>
      </c>
    </row>
    <row r="30" spans="2:12" ht="14.25" customHeight="1" x14ac:dyDescent="0.15">
      <c r="B30" s="30">
        <f>B29+1</f>
        <v>20</v>
      </c>
      <c r="C30" s="34"/>
      <c r="D30" s="34"/>
      <c r="E30" s="37"/>
      <c r="F30" s="37" t="s">
        <v>19</v>
      </c>
      <c r="G30" s="37"/>
      <c r="H30" s="37"/>
      <c r="I30" s="37"/>
      <c r="J30" s="37"/>
      <c r="K30" s="64">
        <v>31600</v>
      </c>
      <c r="L30" s="65">
        <v>58200</v>
      </c>
    </row>
    <row r="31" spans="2:12" ht="14.25" customHeight="1" x14ac:dyDescent="0.15">
      <c r="B31" s="30">
        <f>B30+1</f>
        <v>21</v>
      </c>
      <c r="C31" s="32" t="s">
        <v>134</v>
      </c>
      <c r="D31" s="32" t="s">
        <v>63</v>
      </c>
      <c r="E31" s="37"/>
      <c r="F31" s="37" t="s">
        <v>135</v>
      </c>
      <c r="G31" s="37"/>
      <c r="H31" s="37"/>
      <c r="I31" s="37"/>
      <c r="J31" s="37"/>
      <c r="K31" s="64">
        <v>5</v>
      </c>
      <c r="L31" s="65"/>
    </row>
    <row r="32" spans="2:12" ht="14.25" customHeight="1" x14ac:dyDescent="0.15">
      <c r="B32" s="30">
        <f>B31+1</f>
        <v>22</v>
      </c>
      <c r="C32" s="32" t="s">
        <v>64</v>
      </c>
      <c r="D32" s="32" t="s">
        <v>24</v>
      </c>
      <c r="E32" s="37"/>
      <c r="F32" s="37" t="s">
        <v>126</v>
      </c>
      <c r="G32" s="37"/>
      <c r="H32" s="37"/>
      <c r="I32" s="37"/>
      <c r="J32" s="37"/>
      <c r="K32" s="64" t="s">
        <v>119</v>
      </c>
      <c r="L32" s="65" t="s">
        <v>119</v>
      </c>
    </row>
    <row r="33" spans="2:12" ht="14.25" customHeight="1" x14ac:dyDescent="0.15">
      <c r="B33" s="30">
        <f>B32+1</f>
        <v>23</v>
      </c>
      <c r="C33" s="34"/>
      <c r="D33" s="34"/>
      <c r="E33" s="37"/>
      <c r="F33" s="37" t="s">
        <v>111</v>
      </c>
      <c r="G33" s="37"/>
      <c r="H33" s="37"/>
      <c r="I33" s="37"/>
      <c r="J33" s="37"/>
      <c r="K33" s="64"/>
      <c r="L33" s="65">
        <v>65</v>
      </c>
    </row>
    <row r="34" spans="2:12" ht="14.25" customHeight="1" x14ac:dyDescent="0.15">
      <c r="B34" s="30">
        <f>B33+1</f>
        <v>24</v>
      </c>
      <c r="C34" s="34"/>
      <c r="D34" s="34"/>
      <c r="E34" s="37"/>
      <c r="F34" s="37" t="s">
        <v>294</v>
      </c>
      <c r="G34" s="37"/>
      <c r="H34" s="37"/>
      <c r="I34" s="37"/>
      <c r="J34" s="37"/>
      <c r="K34" s="64"/>
      <c r="L34" s="65">
        <v>20</v>
      </c>
    </row>
    <row r="35" spans="2:12" ht="14.25" customHeight="1" x14ac:dyDescent="0.15">
      <c r="B35" s="30">
        <f>B34+1</f>
        <v>25</v>
      </c>
      <c r="C35" s="34"/>
      <c r="D35" s="34"/>
      <c r="E35" s="37"/>
      <c r="F35" s="37" t="s">
        <v>192</v>
      </c>
      <c r="G35" s="37"/>
      <c r="H35" s="37"/>
      <c r="I35" s="37"/>
      <c r="J35" s="37"/>
      <c r="K35" s="64">
        <v>20</v>
      </c>
      <c r="L35" s="65"/>
    </row>
    <row r="36" spans="2:12" ht="14.25" customHeight="1" x14ac:dyDescent="0.15">
      <c r="B36" s="30">
        <f>B35+1</f>
        <v>26</v>
      </c>
      <c r="C36" s="34"/>
      <c r="D36" s="34"/>
      <c r="E36" s="37"/>
      <c r="F36" s="37" t="s">
        <v>106</v>
      </c>
      <c r="G36" s="37"/>
      <c r="H36" s="37"/>
      <c r="I36" s="37"/>
      <c r="J36" s="37"/>
      <c r="K36" s="64">
        <v>140</v>
      </c>
      <c r="L36" s="65">
        <v>220</v>
      </c>
    </row>
    <row r="37" spans="2:12" ht="14.25" customHeight="1" x14ac:dyDescent="0.15">
      <c r="B37" s="30">
        <f>B36+1</f>
        <v>27</v>
      </c>
      <c r="C37" s="34"/>
      <c r="D37" s="34"/>
      <c r="E37" s="37"/>
      <c r="F37" s="37" t="s">
        <v>87</v>
      </c>
      <c r="G37" s="37"/>
      <c r="H37" s="37"/>
      <c r="I37" s="37"/>
      <c r="J37" s="37"/>
      <c r="K37" s="64">
        <v>40</v>
      </c>
      <c r="L37" s="65">
        <v>20</v>
      </c>
    </row>
    <row r="38" spans="2:12" ht="14.25" customHeight="1" x14ac:dyDescent="0.15">
      <c r="B38" s="30">
        <f>B37+1</f>
        <v>28</v>
      </c>
      <c r="C38" s="34"/>
      <c r="D38" s="34"/>
      <c r="E38" s="37"/>
      <c r="F38" s="37" t="s">
        <v>25</v>
      </c>
      <c r="G38" s="37"/>
      <c r="H38" s="37"/>
      <c r="I38" s="37"/>
      <c r="J38" s="37"/>
      <c r="K38" s="64">
        <v>5</v>
      </c>
      <c r="L38" s="65">
        <v>20</v>
      </c>
    </row>
    <row r="39" spans="2:12" ht="14.25" customHeight="1" x14ac:dyDescent="0.15">
      <c r="B39" s="30">
        <f>B38+1</f>
        <v>29</v>
      </c>
      <c r="C39" s="34"/>
      <c r="D39" s="34"/>
      <c r="E39" s="37"/>
      <c r="F39" s="37" t="s">
        <v>26</v>
      </c>
      <c r="G39" s="37"/>
      <c r="H39" s="37"/>
      <c r="I39" s="37"/>
      <c r="J39" s="37"/>
      <c r="K39" s="64">
        <v>224</v>
      </c>
      <c r="L39" s="65">
        <v>96</v>
      </c>
    </row>
    <row r="40" spans="2:12" ht="14.25" customHeight="1" x14ac:dyDescent="0.15">
      <c r="B40" s="30">
        <f>B39+1</f>
        <v>30</v>
      </c>
      <c r="C40" s="34"/>
      <c r="D40" s="34"/>
      <c r="E40" s="37"/>
      <c r="F40" s="37" t="s">
        <v>67</v>
      </c>
      <c r="G40" s="37"/>
      <c r="H40" s="37"/>
      <c r="I40" s="37"/>
      <c r="J40" s="37"/>
      <c r="K40" s="64">
        <v>20</v>
      </c>
      <c r="L40" s="65">
        <v>20</v>
      </c>
    </row>
    <row r="41" spans="2:12" ht="14.25" customHeight="1" x14ac:dyDescent="0.15">
      <c r="B41" s="30">
        <f>B40+1</f>
        <v>31</v>
      </c>
      <c r="C41" s="34"/>
      <c r="D41" s="34"/>
      <c r="E41" s="37"/>
      <c r="F41" s="37" t="s">
        <v>144</v>
      </c>
      <c r="G41" s="37"/>
      <c r="H41" s="37"/>
      <c r="I41" s="37"/>
      <c r="J41" s="37"/>
      <c r="K41" s="64"/>
      <c r="L41" s="65" t="s">
        <v>119</v>
      </c>
    </row>
    <row r="42" spans="2:12" ht="14.25" customHeight="1" x14ac:dyDescent="0.15">
      <c r="B42" s="30">
        <f>B41+1</f>
        <v>32</v>
      </c>
      <c r="C42" s="34"/>
      <c r="D42" s="34"/>
      <c r="E42" s="37"/>
      <c r="F42" s="37" t="s">
        <v>107</v>
      </c>
      <c r="G42" s="37"/>
      <c r="H42" s="37"/>
      <c r="I42" s="37"/>
      <c r="J42" s="37"/>
      <c r="K42" s="64" t="s">
        <v>119</v>
      </c>
      <c r="L42" s="65">
        <v>60</v>
      </c>
    </row>
    <row r="43" spans="2:12" ht="14.25" customHeight="1" x14ac:dyDescent="0.15">
      <c r="B43" s="30">
        <f>B42+1</f>
        <v>33</v>
      </c>
      <c r="C43" s="34"/>
      <c r="D43" s="34"/>
      <c r="E43" s="37"/>
      <c r="F43" s="37" t="s">
        <v>27</v>
      </c>
      <c r="G43" s="37"/>
      <c r="H43" s="37"/>
      <c r="I43" s="37"/>
      <c r="J43" s="37"/>
      <c r="K43" s="64">
        <v>85</v>
      </c>
      <c r="L43" s="65">
        <v>90</v>
      </c>
    </row>
    <row r="44" spans="2:12" ht="14.25" customHeight="1" x14ac:dyDescent="0.15">
      <c r="B44" s="30">
        <f>B43+1</f>
        <v>34</v>
      </c>
      <c r="C44" s="32" t="s">
        <v>31</v>
      </c>
      <c r="D44" s="32" t="s">
        <v>82</v>
      </c>
      <c r="E44" s="37"/>
      <c r="F44" s="37" t="s">
        <v>81</v>
      </c>
      <c r="G44" s="37"/>
      <c r="H44" s="37"/>
      <c r="I44" s="37"/>
      <c r="J44" s="37"/>
      <c r="K44" s="64"/>
      <c r="L44" s="65" t="s">
        <v>119</v>
      </c>
    </row>
    <row r="45" spans="2:12" ht="14.25" customHeight="1" x14ac:dyDescent="0.15">
      <c r="B45" s="30">
        <f>B44+1</f>
        <v>35</v>
      </c>
      <c r="C45" s="34"/>
      <c r="D45" s="32" t="s">
        <v>32</v>
      </c>
      <c r="E45" s="37"/>
      <c r="F45" s="37" t="s">
        <v>164</v>
      </c>
      <c r="G45" s="37"/>
      <c r="H45" s="37"/>
      <c r="I45" s="37"/>
      <c r="J45" s="37"/>
      <c r="K45" s="64">
        <v>2</v>
      </c>
      <c r="L45" s="65"/>
    </row>
    <row r="46" spans="2:12" ht="14.25" customHeight="1" x14ac:dyDescent="0.15">
      <c r="B46" s="30">
        <f>B45+1</f>
        <v>36</v>
      </c>
      <c r="C46" s="34"/>
      <c r="D46" s="35"/>
      <c r="E46" s="37"/>
      <c r="F46" s="37" t="s">
        <v>33</v>
      </c>
      <c r="G46" s="37"/>
      <c r="H46" s="37"/>
      <c r="I46" s="37"/>
      <c r="J46" s="37"/>
      <c r="K46" s="64">
        <v>20</v>
      </c>
      <c r="L46" s="65"/>
    </row>
    <row r="47" spans="2:12" ht="14.25" customHeight="1" x14ac:dyDescent="0.15">
      <c r="B47" s="30">
        <f>B46+1</f>
        <v>37</v>
      </c>
      <c r="C47" s="35"/>
      <c r="D47" s="39" t="s">
        <v>34</v>
      </c>
      <c r="E47" s="37"/>
      <c r="F47" s="37" t="s">
        <v>35</v>
      </c>
      <c r="G47" s="37"/>
      <c r="H47" s="37"/>
      <c r="I47" s="37"/>
      <c r="J47" s="37"/>
      <c r="K47" s="64">
        <v>5</v>
      </c>
      <c r="L47" s="65">
        <v>5</v>
      </c>
    </row>
    <row r="48" spans="2:12" ht="14.25" customHeight="1" x14ac:dyDescent="0.15">
      <c r="B48" s="30">
        <f>B47+1</f>
        <v>38</v>
      </c>
      <c r="C48" s="32" t="s">
        <v>142</v>
      </c>
      <c r="D48" s="39" t="s">
        <v>141</v>
      </c>
      <c r="E48" s="37"/>
      <c r="F48" s="37" t="s">
        <v>140</v>
      </c>
      <c r="G48" s="37"/>
      <c r="H48" s="37"/>
      <c r="I48" s="37"/>
      <c r="J48" s="37"/>
      <c r="K48" s="64">
        <v>5</v>
      </c>
      <c r="L48" s="65"/>
    </row>
    <row r="49" spans="2:12" ht="14.25" customHeight="1" x14ac:dyDescent="0.15">
      <c r="B49" s="30">
        <f>B48+1</f>
        <v>39</v>
      </c>
      <c r="C49" s="118" t="s">
        <v>36</v>
      </c>
      <c r="D49" s="119"/>
      <c r="E49" s="37"/>
      <c r="F49" s="37" t="s">
        <v>37</v>
      </c>
      <c r="G49" s="37"/>
      <c r="H49" s="37"/>
      <c r="I49" s="37"/>
      <c r="J49" s="37"/>
      <c r="K49" s="64">
        <v>175</v>
      </c>
      <c r="L49" s="65">
        <v>25</v>
      </c>
    </row>
    <row r="50" spans="2:12" ht="14.25" customHeight="1" x14ac:dyDescent="0.15">
      <c r="B50" s="30">
        <f>B49+1</f>
        <v>40</v>
      </c>
      <c r="C50" s="33"/>
      <c r="D50" s="36"/>
      <c r="E50" s="37"/>
      <c r="F50" s="37" t="s">
        <v>38</v>
      </c>
      <c r="G50" s="37"/>
      <c r="H50" s="37"/>
      <c r="I50" s="37"/>
      <c r="J50" s="37"/>
      <c r="K50" s="64">
        <v>50</v>
      </c>
      <c r="L50" s="65">
        <v>25</v>
      </c>
    </row>
    <row r="51" spans="2:12" ht="14.25" customHeight="1" thickBot="1" x14ac:dyDescent="0.2">
      <c r="B51" s="30">
        <f>B50+1</f>
        <v>41</v>
      </c>
      <c r="C51" s="33"/>
      <c r="D51" s="36"/>
      <c r="E51" s="37"/>
      <c r="F51" s="37" t="s">
        <v>71</v>
      </c>
      <c r="G51" s="37"/>
      <c r="H51" s="37"/>
      <c r="I51" s="37"/>
      <c r="J51" s="37"/>
      <c r="K51" s="64">
        <v>175</v>
      </c>
      <c r="L51" s="66">
        <v>375</v>
      </c>
    </row>
    <row r="52" spans="2:12" ht="13.9" customHeight="1" x14ac:dyDescent="0.15">
      <c r="B52" s="129"/>
      <c r="C52" s="128"/>
      <c r="D52" s="128"/>
      <c r="E52" s="127"/>
      <c r="F52" s="127"/>
      <c r="G52" s="127"/>
      <c r="H52" s="127"/>
      <c r="I52" s="127"/>
      <c r="J52" s="127"/>
      <c r="K52" s="127"/>
      <c r="L52" s="127"/>
    </row>
    <row r="53" spans="2:12" ht="18" customHeight="1" x14ac:dyDescent="0.15"/>
    <row r="54" spans="2:12" ht="18" customHeight="1" x14ac:dyDescent="0.15">
      <c r="B54" s="18"/>
    </row>
    <row r="55" spans="2:12" ht="9" customHeight="1" thickBot="1" x14ac:dyDescent="0.2"/>
    <row r="56" spans="2:12" ht="18" customHeight="1" x14ac:dyDescent="0.15">
      <c r="B56" s="1"/>
      <c r="C56" s="2"/>
      <c r="D56" s="123" t="s">
        <v>0</v>
      </c>
      <c r="E56" s="123"/>
      <c r="F56" s="123"/>
      <c r="G56" s="123"/>
      <c r="H56" s="2"/>
      <c r="I56" s="2"/>
      <c r="J56" s="3"/>
      <c r="K56" s="68" t="s">
        <v>55</v>
      </c>
      <c r="L56" s="84" t="s">
        <v>56</v>
      </c>
    </row>
    <row r="57" spans="2:12" ht="18" customHeight="1" thickBot="1" x14ac:dyDescent="0.2">
      <c r="B57" s="6"/>
      <c r="C57" s="7"/>
      <c r="D57" s="110" t="s">
        <v>1</v>
      </c>
      <c r="E57" s="110"/>
      <c r="F57" s="110"/>
      <c r="G57" s="110"/>
      <c r="H57" s="7"/>
      <c r="I57" s="7"/>
      <c r="J57" s="8"/>
      <c r="K57" s="126" t="str">
        <f>K5</f>
        <v>2025.3.10</v>
      </c>
      <c r="L57" s="125" t="str">
        <f>K57</f>
        <v>2025.3.10</v>
      </c>
    </row>
    <row r="58" spans="2:12" ht="19.899999999999999" customHeight="1" thickTop="1" x14ac:dyDescent="0.15">
      <c r="B58" s="120" t="s">
        <v>76</v>
      </c>
      <c r="C58" s="121"/>
      <c r="D58" s="121"/>
      <c r="E58" s="121"/>
      <c r="F58" s="121"/>
      <c r="G58" s="121"/>
      <c r="H58" s="121"/>
      <c r="I58" s="121"/>
      <c r="J58" s="29"/>
      <c r="K58" s="72">
        <f>SUM(K59:K67)</f>
        <v>34022</v>
      </c>
      <c r="L58" s="88">
        <f>SUM(L59:L67)</f>
        <v>63926</v>
      </c>
    </row>
    <row r="59" spans="2:12" ht="13.9" customHeight="1" x14ac:dyDescent="0.15">
      <c r="B59" s="108" t="s">
        <v>40</v>
      </c>
      <c r="C59" s="109"/>
      <c r="D59" s="122"/>
      <c r="E59" s="41"/>
      <c r="F59" s="15"/>
      <c r="G59" s="116" t="s">
        <v>12</v>
      </c>
      <c r="H59" s="116"/>
      <c r="I59" s="15"/>
      <c r="J59" s="16"/>
      <c r="K59" s="38">
        <f>SUM(R$11:R$13)</f>
        <v>30</v>
      </c>
      <c r="L59" s="89">
        <f>SUM(S$11:S$13)</f>
        <v>35</v>
      </c>
    </row>
    <row r="60" spans="2:12" ht="13.9" customHeight="1" x14ac:dyDescent="0.15">
      <c r="B60" s="17"/>
      <c r="C60" s="18"/>
      <c r="D60" s="19"/>
      <c r="E60" s="20"/>
      <c r="F60" s="37"/>
      <c r="G60" s="116" t="s">
        <v>65</v>
      </c>
      <c r="H60" s="116"/>
      <c r="I60" s="105"/>
      <c r="J60" s="42"/>
      <c r="K60" s="38">
        <f>SUM(K$14)</f>
        <v>15</v>
      </c>
      <c r="L60" s="89">
        <f>SUM(L$14)</f>
        <v>80</v>
      </c>
    </row>
    <row r="61" spans="2:12" ht="13.9" customHeight="1" x14ac:dyDescent="0.15">
      <c r="B61" s="17"/>
      <c r="C61" s="18"/>
      <c r="D61" s="19"/>
      <c r="E61" s="20"/>
      <c r="F61" s="37"/>
      <c r="G61" s="116" t="s">
        <v>23</v>
      </c>
      <c r="H61" s="116"/>
      <c r="I61" s="15"/>
      <c r="J61" s="16"/>
      <c r="K61" s="38">
        <f>SUM(K$15:K$15)</f>
        <v>0</v>
      </c>
      <c r="L61" s="89">
        <f>SUM(L$15:L$15)</f>
        <v>0</v>
      </c>
    </row>
    <row r="62" spans="2:12" ht="13.9" customHeight="1" x14ac:dyDescent="0.15">
      <c r="B62" s="17"/>
      <c r="C62" s="18"/>
      <c r="D62" s="19"/>
      <c r="E62" s="20"/>
      <c r="F62" s="37"/>
      <c r="G62" s="116" t="s">
        <v>15</v>
      </c>
      <c r="H62" s="116"/>
      <c r="I62" s="15"/>
      <c r="J62" s="16"/>
      <c r="K62" s="38">
        <v>0</v>
      </c>
      <c r="L62" s="89">
        <v>0</v>
      </c>
    </row>
    <row r="63" spans="2:12" ht="13.9" customHeight="1" x14ac:dyDescent="0.15">
      <c r="B63" s="17"/>
      <c r="C63" s="18"/>
      <c r="D63" s="19"/>
      <c r="E63" s="20"/>
      <c r="F63" s="37"/>
      <c r="G63" s="116" t="s">
        <v>16</v>
      </c>
      <c r="H63" s="116"/>
      <c r="I63" s="15"/>
      <c r="J63" s="16"/>
      <c r="K63" s="38">
        <f>SUM(K$16:K$30)</f>
        <v>33006</v>
      </c>
      <c r="L63" s="89">
        <f>SUM(L$16:L$30)</f>
        <v>62770</v>
      </c>
    </row>
    <row r="64" spans="2:12" ht="13.9" customHeight="1" x14ac:dyDescent="0.15">
      <c r="B64" s="17"/>
      <c r="C64" s="18"/>
      <c r="D64" s="19"/>
      <c r="E64" s="20"/>
      <c r="F64" s="37"/>
      <c r="G64" s="116" t="s">
        <v>63</v>
      </c>
      <c r="H64" s="116"/>
      <c r="I64" s="15"/>
      <c r="J64" s="16"/>
      <c r="K64" s="38">
        <f>SUM(K$31:K$31)</f>
        <v>5</v>
      </c>
      <c r="L64" s="89">
        <f>SUM(L$31:L$31)</f>
        <v>0</v>
      </c>
    </row>
    <row r="65" spans="2:12" ht="13.9" customHeight="1" x14ac:dyDescent="0.15">
      <c r="B65" s="17"/>
      <c r="C65" s="18"/>
      <c r="D65" s="19"/>
      <c r="E65" s="20"/>
      <c r="F65" s="37"/>
      <c r="G65" s="116" t="s">
        <v>24</v>
      </c>
      <c r="H65" s="116"/>
      <c r="I65" s="15"/>
      <c r="J65" s="16"/>
      <c r="K65" s="38">
        <f>SUM(K$32:K$43)</f>
        <v>534</v>
      </c>
      <c r="L65" s="89">
        <f>SUM(L$32:L$43)</f>
        <v>611</v>
      </c>
    </row>
    <row r="66" spans="2:12" ht="13.9" customHeight="1" x14ac:dyDescent="0.15">
      <c r="B66" s="17"/>
      <c r="C66" s="18"/>
      <c r="D66" s="19"/>
      <c r="E66" s="20"/>
      <c r="F66" s="37"/>
      <c r="G66" s="116" t="s">
        <v>70</v>
      </c>
      <c r="H66" s="116"/>
      <c r="I66" s="15"/>
      <c r="J66" s="16"/>
      <c r="K66" s="38">
        <f>SUM(K$49:K$50)</f>
        <v>225</v>
      </c>
      <c r="L66" s="89">
        <f>SUM(L$49:L$50)</f>
        <v>50</v>
      </c>
    </row>
    <row r="67" spans="2:12" ht="13.9" customHeight="1" thickBot="1" x14ac:dyDescent="0.2">
      <c r="B67" s="21"/>
      <c r="C67" s="22"/>
      <c r="D67" s="23"/>
      <c r="E67" s="43"/>
      <c r="F67" s="10"/>
      <c r="G67" s="110" t="s">
        <v>39</v>
      </c>
      <c r="H67" s="110"/>
      <c r="I67" s="44"/>
      <c r="J67" s="45"/>
      <c r="K67" s="40">
        <f>SUM(K$44:K$48,K$51)</f>
        <v>207</v>
      </c>
      <c r="L67" s="90">
        <f>SUM(L$44:L$48,L$51)</f>
        <v>380</v>
      </c>
    </row>
    <row r="68" spans="2:12" ht="18" customHeight="1" thickTop="1" x14ac:dyDescent="0.15">
      <c r="B68" s="111" t="s">
        <v>41</v>
      </c>
      <c r="C68" s="112"/>
      <c r="D68" s="113"/>
      <c r="E68" s="51"/>
      <c r="F68" s="106"/>
      <c r="G68" s="114" t="s">
        <v>42</v>
      </c>
      <c r="H68" s="114"/>
      <c r="I68" s="106"/>
      <c r="J68" s="107"/>
      <c r="K68" s="73" t="s">
        <v>43</v>
      </c>
      <c r="L68" s="78"/>
    </row>
    <row r="69" spans="2:12" ht="18" customHeight="1" x14ac:dyDescent="0.15">
      <c r="B69" s="48"/>
      <c r="C69" s="49"/>
      <c r="D69" s="49"/>
      <c r="E69" s="46"/>
      <c r="F69" s="47"/>
      <c r="G69" s="31"/>
      <c r="H69" s="31"/>
      <c r="I69" s="47"/>
      <c r="J69" s="50"/>
      <c r="K69" s="74" t="s">
        <v>44</v>
      </c>
      <c r="L69" s="79"/>
    </row>
    <row r="70" spans="2:12" ht="18" customHeight="1" x14ac:dyDescent="0.15">
      <c r="B70" s="17"/>
      <c r="C70" s="18"/>
      <c r="D70" s="18"/>
      <c r="E70" s="52"/>
      <c r="F70" s="7"/>
      <c r="G70" s="115" t="s">
        <v>45</v>
      </c>
      <c r="H70" s="115"/>
      <c r="I70" s="103"/>
      <c r="J70" s="104"/>
      <c r="K70" s="75" t="s">
        <v>46</v>
      </c>
      <c r="L70" s="80"/>
    </row>
    <row r="71" spans="2:12" ht="18" customHeight="1" x14ac:dyDescent="0.15">
      <c r="B71" s="17"/>
      <c r="C71" s="18"/>
      <c r="D71" s="18"/>
      <c r="E71" s="53"/>
      <c r="F71" s="18"/>
      <c r="G71" s="54"/>
      <c r="H71" s="54"/>
      <c r="I71" s="49"/>
      <c r="J71" s="55"/>
      <c r="K71" s="76" t="s">
        <v>68</v>
      </c>
      <c r="L71" s="81"/>
    </row>
    <row r="72" spans="2:12" ht="18" customHeight="1" x14ac:dyDescent="0.15">
      <c r="B72" s="17"/>
      <c r="C72" s="18"/>
      <c r="D72" s="18"/>
      <c r="E72" s="53"/>
      <c r="F72" s="18"/>
      <c r="G72" s="54"/>
      <c r="H72" s="54"/>
      <c r="I72" s="49"/>
      <c r="J72" s="55"/>
      <c r="K72" s="76" t="s">
        <v>69</v>
      </c>
      <c r="L72" s="81"/>
    </row>
    <row r="73" spans="2:12" ht="18" customHeight="1" x14ac:dyDescent="0.15">
      <c r="B73" s="17"/>
      <c r="C73" s="18"/>
      <c r="D73" s="18"/>
      <c r="E73" s="52"/>
      <c r="F73" s="7"/>
      <c r="G73" s="115" t="s">
        <v>47</v>
      </c>
      <c r="H73" s="115"/>
      <c r="I73" s="103"/>
      <c r="J73" s="104"/>
      <c r="K73" s="75" t="s">
        <v>72</v>
      </c>
      <c r="L73" s="80"/>
    </row>
    <row r="74" spans="2:12" ht="18" customHeight="1" x14ac:dyDescent="0.15">
      <c r="B74" s="17"/>
      <c r="C74" s="18"/>
      <c r="D74" s="18"/>
      <c r="E74" s="53"/>
      <c r="F74" s="18"/>
      <c r="G74" s="54"/>
      <c r="H74" s="54"/>
      <c r="I74" s="49"/>
      <c r="J74" s="55"/>
      <c r="K74" s="76" t="s">
        <v>73</v>
      </c>
      <c r="L74" s="81"/>
    </row>
    <row r="75" spans="2:12" ht="18" customHeight="1" x14ac:dyDescent="0.15">
      <c r="B75" s="17"/>
      <c r="C75" s="18"/>
      <c r="D75" s="18"/>
      <c r="E75" s="53"/>
      <c r="F75" s="18"/>
      <c r="G75" s="54"/>
      <c r="H75" s="54"/>
      <c r="I75" s="49"/>
      <c r="J75" s="55"/>
      <c r="K75" s="76" t="s">
        <v>74</v>
      </c>
      <c r="L75" s="81"/>
    </row>
    <row r="76" spans="2:12" ht="18" customHeight="1" x14ac:dyDescent="0.15">
      <c r="B76" s="17"/>
      <c r="C76" s="18"/>
      <c r="D76" s="18"/>
      <c r="E76" s="12"/>
      <c r="F76" s="13"/>
      <c r="G76" s="31"/>
      <c r="H76" s="31"/>
      <c r="I76" s="47"/>
      <c r="J76" s="50"/>
      <c r="K76" s="76" t="s">
        <v>75</v>
      </c>
      <c r="L76" s="79"/>
    </row>
    <row r="77" spans="2:12" ht="18" customHeight="1" x14ac:dyDescent="0.15">
      <c r="B77" s="24"/>
      <c r="C77" s="13"/>
      <c r="D77" s="13"/>
      <c r="E77" s="20"/>
      <c r="F77" s="37"/>
      <c r="G77" s="116" t="s">
        <v>48</v>
      </c>
      <c r="H77" s="116"/>
      <c r="I77" s="15"/>
      <c r="J77" s="16"/>
      <c r="K77" s="67" t="s">
        <v>116</v>
      </c>
      <c r="L77" s="82"/>
    </row>
    <row r="78" spans="2:12" ht="18" customHeight="1" x14ac:dyDescent="0.15">
      <c r="B78" s="108" t="s">
        <v>49</v>
      </c>
      <c r="C78" s="109"/>
      <c r="D78" s="109"/>
      <c r="E78" s="7"/>
      <c r="F78" s="7"/>
      <c r="G78" s="7"/>
      <c r="H78" s="7"/>
      <c r="I78" s="7"/>
      <c r="J78" s="7"/>
      <c r="K78" s="7"/>
      <c r="L78" s="91"/>
    </row>
    <row r="79" spans="2:12" ht="14.1" customHeight="1" x14ac:dyDescent="0.15">
      <c r="B79" s="56"/>
      <c r="C79" s="57" t="s">
        <v>50</v>
      </c>
      <c r="D79" s="58"/>
      <c r="E79" s="57"/>
      <c r="F79" s="57"/>
      <c r="G79" s="57"/>
      <c r="H79" s="57"/>
      <c r="I79" s="57"/>
      <c r="J79" s="57"/>
      <c r="K79" s="57"/>
      <c r="L79" s="83"/>
    </row>
    <row r="80" spans="2:12" ht="14.1" customHeight="1" x14ac:dyDescent="0.15">
      <c r="B80" s="56"/>
      <c r="C80" s="57" t="s">
        <v>51</v>
      </c>
      <c r="D80" s="58"/>
      <c r="E80" s="57"/>
      <c r="F80" s="57"/>
      <c r="G80" s="57"/>
      <c r="H80" s="57"/>
      <c r="I80" s="57"/>
      <c r="J80" s="57"/>
      <c r="K80" s="57"/>
      <c r="L80" s="83"/>
    </row>
    <row r="81" spans="2:14" ht="14.1" customHeight="1" x14ac:dyDescent="0.15">
      <c r="B81" s="56"/>
      <c r="C81" s="57" t="s">
        <v>52</v>
      </c>
      <c r="D81" s="58"/>
      <c r="E81" s="57"/>
      <c r="F81" s="57"/>
      <c r="G81" s="57"/>
      <c r="H81" s="57"/>
      <c r="I81" s="57"/>
      <c r="J81" s="57"/>
      <c r="K81" s="57"/>
      <c r="L81" s="83"/>
    </row>
    <row r="82" spans="2:14" ht="14.1" customHeight="1" x14ac:dyDescent="0.15">
      <c r="B82" s="56"/>
      <c r="C82" s="57" t="s">
        <v>96</v>
      </c>
      <c r="D82" s="58"/>
      <c r="E82" s="57"/>
      <c r="F82" s="57"/>
      <c r="G82" s="57"/>
      <c r="H82" s="57"/>
      <c r="I82" s="57"/>
      <c r="J82" s="57"/>
      <c r="K82" s="57"/>
      <c r="L82" s="83"/>
    </row>
    <row r="83" spans="2:14" ht="14.1" customHeight="1" x14ac:dyDescent="0.15">
      <c r="B83" s="56"/>
      <c r="C83" s="57" t="s">
        <v>94</v>
      </c>
      <c r="D83" s="58"/>
      <c r="E83" s="57"/>
      <c r="F83" s="57"/>
      <c r="G83" s="57"/>
      <c r="H83" s="57"/>
      <c r="I83" s="57"/>
      <c r="J83" s="57"/>
      <c r="K83" s="57"/>
      <c r="L83" s="83"/>
    </row>
    <row r="84" spans="2:14" ht="14.1" customHeight="1" x14ac:dyDescent="0.15">
      <c r="B84" s="59"/>
      <c r="C84" s="57" t="s">
        <v>97</v>
      </c>
      <c r="D84" s="57"/>
      <c r="E84" s="57"/>
      <c r="F84" s="57"/>
      <c r="G84" s="57"/>
      <c r="H84" s="57"/>
      <c r="I84" s="57"/>
      <c r="J84" s="57"/>
      <c r="K84" s="57"/>
      <c r="L84" s="83"/>
    </row>
    <row r="85" spans="2:14" ht="14.1" customHeight="1" x14ac:dyDescent="0.15">
      <c r="B85" s="59"/>
      <c r="C85" s="57" t="s">
        <v>98</v>
      </c>
      <c r="D85" s="57"/>
      <c r="E85" s="57"/>
      <c r="F85" s="57"/>
      <c r="G85" s="57"/>
      <c r="H85" s="57"/>
      <c r="I85" s="57"/>
      <c r="J85" s="57"/>
      <c r="K85" s="57"/>
      <c r="L85" s="83"/>
    </row>
    <row r="86" spans="2:14" ht="14.1" customHeight="1" x14ac:dyDescent="0.15">
      <c r="B86" s="59"/>
      <c r="C86" s="57" t="s">
        <v>83</v>
      </c>
      <c r="D86" s="57"/>
      <c r="E86" s="57"/>
      <c r="F86" s="57"/>
      <c r="G86" s="57"/>
      <c r="H86" s="57"/>
      <c r="I86" s="57"/>
      <c r="J86" s="57"/>
      <c r="K86" s="57"/>
      <c r="L86" s="83"/>
    </row>
    <row r="87" spans="2:14" ht="14.1" customHeight="1" x14ac:dyDescent="0.15">
      <c r="B87" s="59"/>
      <c r="C87" s="57" t="s">
        <v>84</v>
      </c>
      <c r="D87" s="57"/>
      <c r="E87" s="57"/>
      <c r="F87" s="57"/>
      <c r="G87" s="57"/>
      <c r="H87" s="57"/>
      <c r="I87" s="57"/>
      <c r="J87" s="57"/>
      <c r="K87" s="57"/>
      <c r="L87" s="83"/>
    </row>
    <row r="88" spans="2:14" ht="14.1" customHeight="1" x14ac:dyDescent="0.15">
      <c r="B88" s="59"/>
      <c r="C88" s="57" t="s">
        <v>91</v>
      </c>
      <c r="D88" s="57"/>
      <c r="E88" s="57"/>
      <c r="F88" s="57"/>
      <c r="G88" s="57"/>
      <c r="H88" s="57"/>
      <c r="I88" s="57"/>
      <c r="J88" s="57"/>
      <c r="K88" s="57"/>
      <c r="L88" s="83"/>
    </row>
    <row r="89" spans="2:14" ht="14.1" customHeight="1" x14ac:dyDescent="0.15">
      <c r="B89" s="59"/>
      <c r="C89" s="57" t="s">
        <v>99</v>
      </c>
      <c r="D89" s="57"/>
      <c r="E89" s="57"/>
      <c r="F89" s="57"/>
      <c r="G89" s="57"/>
      <c r="H89" s="57"/>
      <c r="I89" s="57"/>
      <c r="J89" s="57"/>
      <c r="K89" s="57"/>
      <c r="L89" s="83"/>
    </row>
    <row r="90" spans="2:14" ht="14.1" customHeight="1" x14ac:dyDescent="0.15">
      <c r="B90" s="59"/>
      <c r="C90" s="57" t="s">
        <v>100</v>
      </c>
      <c r="D90" s="57"/>
      <c r="E90" s="57"/>
      <c r="F90" s="57"/>
      <c r="G90" s="57"/>
      <c r="H90" s="57"/>
      <c r="I90" s="57"/>
      <c r="J90" s="57"/>
      <c r="K90" s="57"/>
      <c r="L90" s="83"/>
    </row>
    <row r="91" spans="2:14" ht="14.1" customHeight="1" x14ac:dyDescent="0.15">
      <c r="B91" s="59"/>
      <c r="C91" s="57" t="s">
        <v>101</v>
      </c>
      <c r="D91" s="57"/>
      <c r="E91" s="57"/>
      <c r="F91" s="57"/>
      <c r="G91" s="57"/>
      <c r="H91" s="57"/>
      <c r="I91" s="57"/>
      <c r="J91" s="57"/>
      <c r="K91" s="57"/>
      <c r="L91" s="83"/>
    </row>
    <row r="92" spans="2:14" ht="18" customHeight="1" x14ac:dyDescent="0.15">
      <c r="B92" s="59"/>
      <c r="C92" s="57" t="s">
        <v>85</v>
      </c>
      <c r="D92" s="57"/>
      <c r="E92" s="57"/>
      <c r="F92" s="57"/>
      <c r="G92" s="57"/>
      <c r="H92" s="57"/>
      <c r="I92" s="57"/>
      <c r="J92" s="57"/>
      <c r="K92" s="57"/>
      <c r="L92" s="57"/>
      <c r="M92" s="92"/>
    </row>
    <row r="93" spans="2:14" x14ac:dyDescent="0.15">
      <c r="B93" s="59"/>
      <c r="C93" s="57" t="s">
        <v>92</v>
      </c>
      <c r="D93" s="57"/>
      <c r="E93" s="57"/>
      <c r="F93" s="57"/>
      <c r="G93" s="57"/>
      <c r="H93" s="57"/>
      <c r="I93" s="57"/>
      <c r="J93" s="57"/>
      <c r="K93" s="57"/>
      <c r="L93" s="57"/>
      <c r="M93" s="92"/>
    </row>
    <row r="94" spans="2:14" x14ac:dyDescent="0.15">
      <c r="B94" s="59"/>
      <c r="C94" s="57" t="s">
        <v>93</v>
      </c>
      <c r="D94" s="57"/>
      <c r="E94" s="57"/>
      <c r="F94" s="57"/>
      <c r="G94" s="57"/>
      <c r="H94" s="57"/>
      <c r="I94" s="57"/>
      <c r="J94" s="57"/>
      <c r="K94" s="57"/>
      <c r="L94" s="57"/>
      <c r="M94" s="92"/>
    </row>
    <row r="95" spans="2:14" x14ac:dyDescent="0.15">
      <c r="B95" s="59"/>
      <c r="C95" s="57" t="s">
        <v>102</v>
      </c>
      <c r="D95" s="57"/>
      <c r="E95" s="57"/>
      <c r="F95" s="57"/>
      <c r="G95" s="57"/>
      <c r="H95" s="57"/>
      <c r="I95" s="57"/>
      <c r="J95" s="57"/>
      <c r="K95" s="57"/>
      <c r="L95" s="57"/>
      <c r="M95" s="92"/>
    </row>
    <row r="96" spans="2:14" ht="14.1" customHeight="1" x14ac:dyDescent="0.15">
      <c r="B96" s="59"/>
      <c r="C96" s="57" t="s">
        <v>95</v>
      </c>
      <c r="D96" s="57"/>
      <c r="E96" s="57"/>
      <c r="F96" s="57"/>
      <c r="G96" s="57"/>
      <c r="H96" s="57"/>
      <c r="I96" s="57"/>
      <c r="J96" s="57"/>
      <c r="K96" s="57"/>
      <c r="L96" s="57"/>
      <c r="M96" s="59"/>
      <c r="N96" s="97"/>
    </row>
    <row r="97" spans="2:14" ht="14.1" customHeight="1" x14ac:dyDescent="0.15">
      <c r="B97" s="59"/>
      <c r="C97" s="57" t="s">
        <v>115</v>
      </c>
      <c r="D97" s="57"/>
      <c r="E97" s="57"/>
      <c r="F97" s="57"/>
      <c r="G97" s="57"/>
      <c r="H97" s="57"/>
      <c r="I97" s="57"/>
      <c r="J97" s="57"/>
      <c r="K97" s="57"/>
      <c r="L97" s="57"/>
      <c r="M97" s="59"/>
      <c r="N97" s="57"/>
    </row>
    <row r="98" spans="2:14" x14ac:dyDescent="0.15">
      <c r="B98" s="59"/>
      <c r="C98" s="57" t="s">
        <v>103</v>
      </c>
      <c r="D98" s="57"/>
      <c r="E98" s="57"/>
      <c r="F98" s="57"/>
      <c r="G98" s="57"/>
      <c r="H98" s="57"/>
      <c r="I98" s="57"/>
      <c r="J98" s="57"/>
      <c r="K98" s="57"/>
      <c r="L98" s="57"/>
      <c r="M98" s="92"/>
    </row>
    <row r="99" spans="2:14" x14ac:dyDescent="0.15">
      <c r="B99" s="59"/>
      <c r="C99" s="57" t="s">
        <v>66</v>
      </c>
      <c r="D99" s="57"/>
      <c r="E99" s="57"/>
      <c r="F99" s="57"/>
      <c r="G99" s="57"/>
      <c r="H99" s="57"/>
      <c r="I99" s="57"/>
      <c r="J99" s="57"/>
      <c r="K99" s="57"/>
      <c r="L99" s="57"/>
      <c r="M99" s="92"/>
    </row>
    <row r="100" spans="2:14" x14ac:dyDescent="0.15">
      <c r="B100" s="92"/>
      <c r="C100" s="57" t="s">
        <v>53</v>
      </c>
      <c r="M100" s="92"/>
    </row>
    <row r="101" spans="2:14" x14ac:dyDescent="0.15">
      <c r="B101" s="92"/>
      <c r="C101" s="57" t="s">
        <v>104</v>
      </c>
      <c r="M101" s="92"/>
      <c r="N101" s="93"/>
    </row>
    <row r="102" spans="2:14" x14ac:dyDescent="0.15">
      <c r="B102" s="92"/>
      <c r="C102" s="57" t="s">
        <v>112</v>
      </c>
      <c r="M102" s="92"/>
    </row>
    <row r="103" spans="2:14" ht="14.25" thickBot="1" x14ac:dyDescent="0.2">
      <c r="B103" s="94"/>
      <c r="C103" s="77" t="s">
        <v>105</v>
      </c>
      <c r="D103" s="95"/>
      <c r="E103" s="95"/>
      <c r="F103" s="95"/>
      <c r="G103" s="95"/>
      <c r="H103" s="95"/>
      <c r="I103" s="95"/>
      <c r="J103" s="95"/>
      <c r="K103" s="95"/>
      <c r="L103" s="96"/>
    </row>
  </sheetData>
  <mergeCells count="27">
    <mergeCell ref="G73:H73"/>
    <mergeCell ref="G62:H62"/>
    <mergeCell ref="G63:H63"/>
    <mergeCell ref="G64:H64"/>
    <mergeCell ref="G77:H77"/>
    <mergeCell ref="B78:D78"/>
    <mergeCell ref="G66:H66"/>
    <mergeCell ref="G67:H67"/>
    <mergeCell ref="B68:D68"/>
    <mergeCell ref="G68:H68"/>
    <mergeCell ref="G70:H70"/>
    <mergeCell ref="G65:H65"/>
    <mergeCell ref="G10:H10"/>
    <mergeCell ref="C49:D49"/>
    <mergeCell ref="D56:G56"/>
    <mergeCell ref="D57:G57"/>
    <mergeCell ref="B58:I58"/>
    <mergeCell ref="B59:D59"/>
    <mergeCell ref="G59:H59"/>
    <mergeCell ref="G60:H60"/>
    <mergeCell ref="G61:H61"/>
    <mergeCell ref="D9:F9"/>
    <mergeCell ref="D4:G4"/>
    <mergeCell ref="D5:G5"/>
    <mergeCell ref="D6:G6"/>
    <mergeCell ref="D7:F7"/>
    <mergeCell ref="D8:F8"/>
  </mergeCells>
  <phoneticPr fontId="23"/>
  <conditionalFormatting sqref="M11:M51">
    <cfRule type="expression" dxfId="0"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3B082-C26B-40D9-A5DC-82E15FEAEA18}">
  <sheetPr>
    <tabColor rgb="FFC00000"/>
  </sheetPr>
  <dimension ref="B1:Y106"/>
  <sheetViews>
    <sheetView view="pageBreakPreview" zoomScale="75" zoomScaleNormal="75" zoomScaleSheetLayoutView="75" workbookViewId="0">
      <selection activeCell="K30" sqref="K30"/>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161</v>
      </c>
      <c r="L5" s="85" t="str">
        <f>K5</f>
        <v>2024.5.2</v>
      </c>
    </row>
    <row r="6" spans="2:19" ht="18" customHeight="1" x14ac:dyDescent="0.15">
      <c r="B6" s="4"/>
      <c r="C6" s="37"/>
      <c r="D6" s="116" t="s">
        <v>2</v>
      </c>
      <c r="E6" s="116"/>
      <c r="F6" s="116"/>
      <c r="G6" s="116"/>
      <c r="H6" s="37"/>
      <c r="I6" s="37"/>
      <c r="J6" s="5"/>
      <c r="K6" s="98">
        <v>0.38750000000000001</v>
      </c>
      <c r="L6" s="99">
        <v>0.40763888888888888</v>
      </c>
    </row>
    <row r="7" spans="2:19" ht="18" customHeight="1" x14ac:dyDescent="0.15">
      <c r="B7" s="4"/>
      <c r="C7" s="37"/>
      <c r="D7" s="116" t="s">
        <v>3</v>
      </c>
      <c r="E7" s="124"/>
      <c r="F7" s="124"/>
      <c r="G7" s="25" t="s">
        <v>4</v>
      </c>
      <c r="H7" s="37"/>
      <c r="I7" s="37"/>
      <c r="J7" s="5"/>
      <c r="K7" s="100">
        <v>2.1800000000000002</v>
      </c>
      <c r="L7" s="101">
        <v>1.75</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160</v>
      </c>
      <c r="G11" s="37"/>
      <c r="H11" s="37"/>
      <c r="I11" s="37"/>
      <c r="J11" s="37"/>
      <c r="K11" s="62" t="s">
        <v>119</v>
      </c>
      <c r="L11" s="63" t="s">
        <v>119</v>
      </c>
      <c r="N11" t="s">
        <v>13</v>
      </c>
      <c r="O11" t="e">
        <f>IF(K11="",0,VALUE(MID(K11,2,LEN(K11)-2)))</f>
        <v>#VALUE!</v>
      </c>
      <c r="P11" t="e">
        <f>IF(L11="",0,VALUE(MID(L11,2,LEN(L11)-2)))</f>
        <v>#VALUE!</v>
      </c>
      <c r="Q11" t="e">
        <f>IF(#REF!="",0,VALUE(MID(#REF!,2,LEN(#REF!)-2)))</f>
        <v>#REF!</v>
      </c>
      <c r="R11">
        <f>IF(K11="＋",0,IF(K11="(＋)",0,ABS(K11)))</f>
        <v>0</v>
      </c>
      <c r="S11">
        <f>IF(L11="＋",0,IF(L11="(＋)",0,ABS(L11)))</f>
        <v>0</v>
      </c>
    </row>
    <row r="12" spans="2:19" ht="14.25" customHeight="1" x14ac:dyDescent="0.15">
      <c r="B12" s="30">
        <f>B11+1</f>
        <v>2</v>
      </c>
      <c r="C12" s="33"/>
      <c r="D12" s="34"/>
      <c r="E12" s="37"/>
      <c r="F12" s="37" t="s">
        <v>124</v>
      </c>
      <c r="G12" s="37"/>
      <c r="H12" s="37"/>
      <c r="I12" s="37"/>
      <c r="J12" s="37"/>
      <c r="K12" s="62" t="s">
        <v>118</v>
      </c>
      <c r="L12" s="63" t="s">
        <v>159</v>
      </c>
      <c r="N12" s="60" t="s">
        <v>14</v>
      </c>
      <c r="O12" t="str">
        <f>K12</f>
        <v>(5)</v>
      </c>
      <c r="P12" t="str">
        <f>L12</f>
        <v>(55)</v>
      </c>
      <c r="Q12" t="e">
        <f>#REF!</f>
        <v>#REF!</v>
      </c>
      <c r="R12">
        <f>IF(K12="＋",0,IF(K12="(＋)",0,ABS(K12)))</f>
        <v>5</v>
      </c>
      <c r="S12">
        <f>IF(L12="＋",0,IF(L12="(＋)",0,ABS(L12)))</f>
        <v>55</v>
      </c>
    </row>
    <row r="13" spans="2:19" ht="14.25" customHeight="1" x14ac:dyDescent="0.15">
      <c r="B13" s="30">
        <f>B12+1</f>
        <v>3</v>
      </c>
      <c r="C13" s="33"/>
      <c r="D13" s="34"/>
      <c r="E13" s="37"/>
      <c r="F13" s="37" t="s">
        <v>89</v>
      </c>
      <c r="G13" s="37"/>
      <c r="H13" s="37"/>
      <c r="I13" s="37"/>
      <c r="J13" s="37"/>
      <c r="K13" s="62"/>
      <c r="L13" s="63" t="s">
        <v>132</v>
      </c>
      <c r="N13" t="s">
        <v>13</v>
      </c>
      <c r="O13">
        <f>IF(K13="",0,VALUE(MID(K13,2,LEN(K13)-2)))</f>
        <v>0</v>
      </c>
      <c r="P13">
        <f>IF(L13="",0,VALUE(MID(L13,2,LEN(L13)-2)))</f>
        <v>10</v>
      </c>
      <c r="Q13" t="e">
        <f>IF(#REF!="",0,VALUE(MID(#REF!,2,LEN(#REF!)-2)))</f>
        <v>#REF!</v>
      </c>
      <c r="R13">
        <f>IF(K13="＋",0,IF(K13="(＋)",0,ABS(K13)))</f>
        <v>0</v>
      </c>
      <c r="S13">
        <f>IF(L13="＋",0,IF(L13="(＋)",0,ABS(L13)))</f>
        <v>10</v>
      </c>
    </row>
    <row r="14" spans="2:19" ht="14.25" customHeight="1" x14ac:dyDescent="0.15">
      <c r="B14" s="30">
        <f>B13+1</f>
        <v>4</v>
      </c>
      <c r="C14" s="32" t="s">
        <v>21</v>
      </c>
      <c r="D14" s="32" t="s">
        <v>22</v>
      </c>
      <c r="E14" s="37"/>
      <c r="F14" s="37" t="s">
        <v>88</v>
      </c>
      <c r="G14" s="37"/>
      <c r="H14" s="37"/>
      <c r="I14" s="37"/>
      <c r="J14" s="37"/>
      <c r="K14" s="64">
        <v>525</v>
      </c>
      <c r="L14" s="65">
        <v>1150</v>
      </c>
      <c r="S14">
        <f>COUNTA(L11:L13)</f>
        <v>3</v>
      </c>
    </row>
    <row r="15" spans="2:19" ht="14.25" customHeight="1" x14ac:dyDescent="0.15">
      <c r="B15" s="30">
        <f>B14+1</f>
        <v>5</v>
      </c>
      <c r="C15" s="32" t="s">
        <v>158</v>
      </c>
      <c r="D15" s="32" t="s">
        <v>23</v>
      </c>
      <c r="E15" s="37"/>
      <c r="F15" s="37" t="s">
        <v>157</v>
      </c>
      <c r="G15" s="37"/>
      <c r="H15" s="37"/>
      <c r="I15" s="37"/>
      <c r="J15" s="37"/>
      <c r="K15" s="64">
        <v>20</v>
      </c>
      <c r="L15" s="65">
        <v>30</v>
      </c>
    </row>
    <row r="16" spans="2:19" ht="14.25" customHeight="1" x14ac:dyDescent="0.15">
      <c r="B16" s="30">
        <f>B15+1</f>
        <v>6</v>
      </c>
      <c r="C16" s="32" t="s">
        <v>61</v>
      </c>
      <c r="D16" s="32" t="s">
        <v>15</v>
      </c>
      <c r="E16" s="37"/>
      <c r="F16" s="37" t="s">
        <v>156</v>
      </c>
      <c r="G16" s="37"/>
      <c r="H16" s="37"/>
      <c r="I16" s="37"/>
      <c r="J16" s="37"/>
      <c r="K16" s="64" t="s">
        <v>119</v>
      </c>
      <c r="L16" s="65"/>
    </row>
    <row r="17" spans="2:12" ht="14.25" customHeight="1" x14ac:dyDescent="0.15">
      <c r="B17" s="30">
        <f>B16+1</f>
        <v>7</v>
      </c>
      <c r="C17" s="34"/>
      <c r="D17" s="32" t="s">
        <v>16</v>
      </c>
      <c r="E17" s="37"/>
      <c r="F17" s="37" t="s">
        <v>155</v>
      </c>
      <c r="G17" s="37"/>
      <c r="H17" s="37"/>
      <c r="I17" s="37"/>
      <c r="J17" s="37"/>
      <c r="K17" s="64">
        <v>5</v>
      </c>
      <c r="L17" s="65"/>
    </row>
    <row r="18" spans="2:12" ht="14.25" customHeight="1" x14ac:dyDescent="0.15">
      <c r="B18" s="30">
        <f>B17+1</f>
        <v>8</v>
      </c>
      <c r="C18" s="34"/>
      <c r="D18" s="34"/>
      <c r="E18" s="37"/>
      <c r="F18" s="37" t="s">
        <v>79</v>
      </c>
      <c r="G18" s="37"/>
      <c r="H18" s="37"/>
      <c r="I18" s="37"/>
      <c r="J18" s="37"/>
      <c r="K18" s="64" t="s">
        <v>119</v>
      </c>
      <c r="L18" s="65">
        <v>45</v>
      </c>
    </row>
    <row r="19" spans="2:12" ht="14.25" customHeight="1" x14ac:dyDescent="0.15">
      <c r="B19" s="30">
        <f>B18+1</f>
        <v>9</v>
      </c>
      <c r="C19" s="34"/>
      <c r="D19" s="34"/>
      <c r="E19" s="37"/>
      <c r="F19" s="37" t="s">
        <v>154</v>
      </c>
      <c r="G19" s="37"/>
      <c r="H19" s="37"/>
      <c r="I19" s="37"/>
      <c r="J19" s="37"/>
      <c r="K19" s="64" t="s">
        <v>119</v>
      </c>
      <c r="L19" s="65">
        <v>30</v>
      </c>
    </row>
    <row r="20" spans="2:12" ht="14.25" customHeight="1" x14ac:dyDescent="0.15">
      <c r="B20" s="30">
        <f>B19+1</f>
        <v>10</v>
      </c>
      <c r="C20" s="34"/>
      <c r="D20" s="34"/>
      <c r="E20" s="37"/>
      <c r="F20" s="37" t="s">
        <v>153</v>
      </c>
      <c r="G20" s="37"/>
      <c r="H20" s="37"/>
      <c r="I20" s="37"/>
      <c r="J20" s="37"/>
      <c r="K20" s="64">
        <v>5</v>
      </c>
      <c r="L20" s="65"/>
    </row>
    <row r="21" spans="2:12" ht="14.25" customHeight="1" x14ac:dyDescent="0.15">
      <c r="B21" s="30">
        <f>B20+1</f>
        <v>11</v>
      </c>
      <c r="C21" s="34"/>
      <c r="D21" s="34"/>
      <c r="E21" s="37"/>
      <c r="F21" s="37" t="s">
        <v>133</v>
      </c>
      <c r="G21" s="37"/>
      <c r="H21" s="37"/>
      <c r="I21" s="37"/>
      <c r="J21" s="37"/>
      <c r="K21" s="64"/>
      <c r="L21" s="65">
        <v>22</v>
      </c>
    </row>
    <row r="22" spans="2:12" ht="14.25" customHeight="1" x14ac:dyDescent="0.15">
      <c r="B22" s="30">
        <f>B21+1</f>
        <v>12</v>
      </c>
      <c r="C22" s="34"/>
      <c r="D22" s="34"/>
      <c r="E22" s="37"/>
      <c r="F22" s="37" t="s">
        <v>152</v>
      </c>
      <c r="G22" s="37"/>
      <c r="H22" s="37"/>
      <c r="I22" s="37"/>
      <c r="J22" s="37"/>
      <c r="K22" s="64" t="s">
        <v>119</v>
      </c>
      <c r="L22" s="65"/>
    </row>
    <row r="23" spans="2:12" ht="14.25" customHeight="1" x14ac:dyDescent="0.15">
      <c r="B23" s="30">
        <f>B22+1</f>
        <v>13</v>
      </c>
      <c r="C23" s="34"/>
      <c r="D23" s="34"/>
      <c r="E23" s="37"/>
      <c r="F23" s="37" t="s">
        <v>17</v>
      </c>
      <c r="G23" s="37"/>
      <c r="H23" s="37"/>
      <c r="I23" s="37"/>
      <c r="J23" s="37"/>
      <c r="K23" s="64">
        <v>80</v>
      </c>
      <c r="L23" s="65">
        <v>210</v>
      </c>
    </row>
    <row r="24" spans="2:12" ht="14.25" customHeight="1" x14ac:dyDescent="0.15">
      <c r="B24" s="30">
        <f>B23+1</f>
        <v>14</v>
      </c>
      <c r="C24" s="34"/>
      <c r="D24" s="34"/>
      <c r="E24" s="37"/>
      <c r="F24" s="37" t="s">
        <v>80</v>
      </c>
      <c r="G24" s="37"/>
      <c r="H24" s="37"/>
      <c r="I24" s="37"/>
      <c r="J24" s="37"/>
      <c r="K24" s="64">
        <v>10</v>
      </c>
      <c r="L24" s="65">
        <v>20</v>
      </c>
    </row>
    <row r="25" spans="2:12" ht="14.25" customHeight="1" x14ac:dyDescent="0.15">
      <c r="B25" s="30">
        <f>B24+1</f>
        <v>15</v>
      </c>
      <c r="C25" s="34"/>
      <c r="D25" s="34"/>
      <c r="E25" s="37"/>
      <c r="F25" s="37" t="s">
        <v>86</v>
      </c>
      <c r="G25" s="37"/>
      <c r="H25" s="37"/>
      <c r="I25" s="37"/>
      <c r="J25" s="37"/>
      <c r="K25" s="64">
        <v>30</v>
      </c>
      <c r="L25" s="65">
        <v>80</v>
      </c>
    </row>
    <row r="26" spans="2:12" ht="14.25" customHeight="1" x14ac:dyDescent="0.15">
      <c r="B26" s="30">
        <f>B25+1</f>
        <v>16</v>
      </c>
      <c r="C26" s="34"/>
      <c r="D26" s="34"/>
      <c r="E26" s="37"/>
      <c r="F26" s="37" t="s">
        <v>62</v>
      </c>
      <c r="G26" s="37"/>
      <c r="H26" s="37"/>
      <c r="I26" s="37"/>
      <c r="J26" s="37"/>
      <c r="K26" s="64">
        <v>15400</v>
      </c>
      <c r="L26" s="65">
        <v>11400</v>
      </c>
    </row>
    <row r="27" spans="2:12" ht="14.25" customHeight="1" x14ac:dyDescent="0.15">
      <c r="B27" s="30">
        <f>B26+1</f>
        <v>17</v>
      </c>
      <c r="C27" s="34"/>
      <c r="D27" s="34"/>
      <c r="E27" s="37"/>
      <c r="F27" s="37" t="s">
        <v>151</v>
      </c>
      <c r="G27" s="37"/>
      <c r="H27" s="37"/>
      <c r="I27" s="37"/>
      <c r="J27" s="37"/>
      <c r="K27" s="64"/>
      <c r="L27" s="65" t="s">
        <v>119</v>
      </c>
    </row>
    <row r="28" spans="2:12" ht="14.25" customHeight="1" x14ac:dyDescent="0.15">
      <c r="B28" s="30">
        <f>B27+1</f>
        <v>18</v>
      </c>
      <c r="C28" s="34"/>
      <c r="D28" s="34"/>
      <c r="E28" s="37"/>
      <c r="F28" s="37" t="s">
        <v>90</v>
      </c>
      <c r="G28" s="37"/>
      <c r="H28" s="37"/>
      <c r="I28" s="37"/>
      <c r="J28" s="37"/>
      <c r="K28" s="64" t="s">
        <v>119</v>
      </c>
      <c r="L28" s="65">
        <v>15</v>
      </c>
    </row>
    <row r="29" spans="2:12" ht="14.25" customHeight="1" x14ac:dyDescent="0.15">
      <c r="B29" s="30">
        <f>B28+1</f>
        <v>19</v>
      </c>
      <c r="C29" s="34"/>
      <c r="D29" s="34"/>
      <c r="E29" s="37"/>
      <c r="F29" s="37" t="s">
        <v>18</v>
      </c>
      <c r="G29" s="37"/>
      <c r="H29" s="37"/>
      <c r="I29" s="37"/>
      <c r="J29" s="37"/>
      <c r="K29" s="64">
        <v>1450</v>
      </c>
      <c r="L29" s="65">
        <v>1050</v>
      </c>
    </row>
    <row r="30" spans="2:12" ht="14.25" customHeight="1" x14ac:dyDescent="0.15">
      <c r="B30" s="30">
        <f>B29+1</f>
        <v>20</v>
      </c>
      <c r="C30" s="34"/>
      <c r="D30" s="34"/>
      <c r="E30" s="37"/>
      <c r="F30" s="37" t="s">
        <v>19</v>
      </c>
      <c r="G30" s="37"/>
      <c r="H30" s="37"/>
      <c r="I30" s="37"/>
      <c r="J30" s="37"/>
      <c r="K30" s="64">
        <v>900</v>
      </c>
      <c r="L30" s="65">
        <v>150</v>
      </c>
    </row>
    <row r="31" spans="2:12" ht="14.25" customHeight="1" x14ac:dyDescent="0.15">
      <c r="B31" s="30">
        <f>B30+1</f>
        <v>21</v>
      </c>
      <c r="C31" s="32" t="s">
        <v>134</v>
      </c>
      <c r="D31" s="32" t="s">
        <v>63</v>
      </c>
      <c r="E31" s="37"/>
      <c r="F31" s="37" t="s">
        <v>150</v>
      </c>
      <c r="G31" s="37"/>
      <c r="H31" s="37"/>
      <c r="I31" s="37"/>
      <c r="J31" s="37"/>
      <c r="K31" s="64" t="s">
        <v>119</v>
      </c>
      <c r="L31" s="65"/>
    </row>
    <row r="32" spans="2:12" ht="14.25" customHeight="1" x14ac:dyDescent="0.15">
      <c r="B32" s="30">
        <f>B31+1</f>
        <v>22</v>
      </c>
      <c r="C32" s="32" t="s">
        <v>64</v>
      </c>
      <c r="D32" s="32" t="s">
        <v>24</v>
      </c>
      <c r="E32" s="37"/>
      <c r="F32" s="37" t="s">
        <v>111</v>
      </c>
      <c r="G32" s="37"/>
      <c r="H32" s="37"/>
      <c r="I32" s="37"/>
      <c r="J32" s="37"/>
      <c r="K32" s="64">
        <v>40</v>
      </c>
      <c r="L32" s="65">
        <v>55</v>
      </c>
    </row>
    <row r="33" spans="2:25" ht="14.25" customHeight="1" x14ac:dyDescent="0.15">
      <c r="B33" s="30">
        <f>B32+1</f>
        <v>23</v>
      </c>
      <c r="C33" s="34"/>
      <c r="D33" s="34"/>
      <c r="E33" s="37"/>
      <c r="F33" s="37" t="s">
        <v>149</v>
      </c>
      <c r="G33" s="37"/>
      <c r="H33" s="37"/>
      <c r="I33" s="37"/>
      <c r="J33" s="37"/>
      <c r="K33" s="64">
        <v>5</v>
      </c>
      <c r="L33" s="65"/>
      <c r="R33">
        <f>COUNTA(K11:K33)</f>
        <v>20</v>
      </c>
      <c r="S33">
        <f>COUNTA(L11:L33)</f>
        <v>17</v>
      </c>
    </row>
    <row r="34" spans="2:25" ht="14.25" customHeight="1" x14ac:dyDescent="0.15">
      <c r="B34" s="30">
        <f>B33+1</f>
        <v>24</v>
      </c>
      <c r="C34" s="34"/>
      <c r="D34" s="34"/>
      <c r="E34" s="37"/>
      <c r="F34" s="37" t="s">
        <v>148</v>
      </c>
      <c r="G34" s="37"/>
      <c r="H34" s="37"/>
      <c r="I34" s="37"/>
      <c r="J34" s="37"/>
      <c r="K34" s="64" t="s">
        <v>119</v>
      </c>
      <c r="L34" s="65"/>
    </row>
    <row r="35" spans="2:25" ht="14.25" customHeight="1" x14ac:dyDescent="0.15">
      <c r="B35" s="30">
        <f>B34+1</f>
        <v>25</v>
      </c>
      <c r="C35" s="34"/>
      <c r="D35" s="34"/>
      <c r="E35" s="37"/>
      <c r="F35" s="37" t="s">
        <v>147</v>
      </c>
      <c r="G35" s="37"/>
      <c r="H35" s="37"/>
      <c r="I35" s="37"/>
      <c r="J35" s="37"/>
      <c r="K35" s="64">
        <v>80</v>
      </c>
      <c r="L35" s="65"/>
    </row>
    <row r="36" spans="2:25" ht="14.25" customHeight="1" x14ac:dyDescent="0.15">
      <c r="B36" s="30">
        <f>B35+1</f>
        <v>26</v>
      </c>
      <c r="C36" s="34"/>
      <c r="D36" s="34"/>
      <c r="E36" s="37"/>
      <c r="F36" s="37" t="s">
        <v>146</v>
      </c>
      <c r="G36" s="37"/>
      <c r="H36" s="37"/>
      <c r="I36" s="37"/>
      <c r="J36" s="37"/>
      <c r="K36" s="64">
        <v>5</v>
      </c>
      <c r="L36" s="65"/>
      <c r="N36" s="131"/>
      <c r="Y36" s="130"/>
    </row>
    <row r="37" spans="2:25" ht="14.25" customHeight="1" x14ac:dyDescent="0.15">
      <c r="B37" s="30">
        <f>B36+1</f>
        <v>27</v>
      </c>
      <c r="C37" s="34"/>
      <c r="D37" s="34"/>
      <c r="E37" s="37"/>
      <c r="F37" s="37" t="s">
        <v>87</v>
      </c>
      <c r="G37" s="37"/>
      <c r="H37" s="37"/>
      <c r="I37" s="37"/>
      <c r="J37" s="37"/>
      <c r="K37" s="64">
        <v>20</v>
      </c>
      <c r="L37" s="65">
        <v>30</v>
      </c>
    </row>
    <row r="38" spans="2:25" ht="14.25" customHeight="1" x14ac:dyDescent="0.15">
      <c r="B38" s="30">
        <f>B37+1</f>
        <v>28</v>
      </c>
      <c r="C38" s="34"/>
      <c r="D38" s="34"/>
      <c r="E38" s="37"/>
      <c r="F38" s="37" t="s">
        <v>25</v>
      </c>
      <c r="G38" s="37"/>
      <c r="H38" s="37"/>
      <c r="I38" s="37"/>
      <c r="J38" s="37"/>
      <c r="K38" s="64">
        <v>25</v>
      </c>
      <c r="L38" s="65">
        <v>100</v>
      </c>
    </row>
    <row r="39" spans="2:25" ht="14.25" customHeight="1" x14ac:dyDescent="0.15">
      <c r="B39" s="30">
        <f>B38+1</f>
        <v>29</v>
      </c>
      <c r="C39" s="34"/>
      <c r="D39" s="34"/>
      <c r="E39" s="37"/>
      <c r="F39" s="37" t="s">
        <v>26</v>
      </c>
      <c r="G39" s="37"/>
      <c r="H39" s="37"/>
      <c r="I39" s="37"/>
      <c r="J39" s="37"/>
      <c r="K39" s="64"/>
      <c r="L39" s="65" t="s">
        <v>119</v>
      </c>
    </row>
    <row r="40" spans="2:25" ht="14.25" customHeight="1" x14ac:dyDescent="0.15">
      <c r="B40" s="30">
        <f>B39+1</f>
        <v>30</v>
      </c>
      <c r="C40" s="34"/>
      <c r="D40" s="34"/>
      <c r="E40" s="37"/>
      <c r="F40" s="37" t="s">
        <v>145</v>
      </c>
      <c r="G40" s="37"/>
      <c r="H40" s="37"/>
      <c r="I40" s="37"/>
      <c r="J40" s="37"/>
      <c r="K40" s="64">
        <v>16</v>
      </c>
      <c r="L40" s="65"/>
    </row>
    <row r="41" spans="2:25" ht="14.25" customHeight="1" x14ac:dyDescent="0.15">
      <c r="B41" s="30">
        <f>B40+1</f>
        <v>31</v>
      </c>
      <c r="C41" s="34"/>
      <c r="D41" s="34"/>
      <c r="E41" s="37"/>
      <c r="F41" s="37" t="s">
        <v>67</v>
      </c>
      <c r="G41" s="37"/>
      <c r="H41" s="37"/>
      <c r="I41" s="37"/>
      <c r="J41" s="37"/>
      <c r="K41" s="64"/>
      <c r="L41" s="65" t="s">
        <v>119</v>
      </c>
    </row>
    <row r="42" spans="2:25" ht="14.25" customHeight="1" x14ac:dyDescent="0.15">
      <c r="B42" s="30">
        <f>B41+1</f>
        <v>32</v>
      </c>
      <c r="C42" s="34"/>
      <c r="D42" s="34"/>
      <c r="E42" s="37"/>
      <c r="F42" s="37" t="s">
        <v>144</v>
      </c>
      <c r="G42" s="37"/>
      <c r="H42" s="37"/>
      <c r="I42" s="37"/>
      <c r="J42" s="37"/>
      <c r="K42" s="64"/>
      <c r="L42" s="65">
        <v>20</v>
      </c>
    </row>
    <row r="43" spans="2:25" ht="14.25" customHeight="1" x14ac:dyDescent="0.15">
      <c r="B43" s="30">
        <f>B42+1</f>
        <v>33</v>
      </c>
      <c r="C43" s="34"/>
      <c r="D43" s="34"/>
      <c r="E43" s="37"/>
      <c r="F43" s="37" t="s">
        <v>107</v>
      </c>
      <c r="G43" s="37"/>
      <c r="H43" s="37"/>
      <c r="I43" s="37"/>
      <c r="J43" s="37"/>
      <c r="K43" s="64">
        <v>70</v>
      </c>
      <c r="L43" s="65">
        <v>180</v>
      </c>
    </row>
    <row r="44" spans="2:25" ht="14.25" customHeight="1" x14ac:dyDescent="0.15">
      <c r="B44" s="30">
        <f>B43+1</f>
        <v>34</v>
      </c>
      <c r="C44" s="34"/>
      <c r="D44" s="34"/>
      <c r="E44" s="37"/>
      <c r="F44" s="37" t="s">
        <v>138</v>
      </c>
      <c r="G44" s="37"/>
      <c r="H44" s="37"/>
      <c r="I44" s="37"/>
      <c r="J44" s="37"/>
      <c r="K44" s="64">
        <v>5</v>
      </c>
      <c r="L44" s="65" t="s">
        <v>119</v>
      </c>
    </row>
    <row r="45" spans="2:25" ht="14.25" customHeight="1" x14ac:dyDescent="0.15">
      <c r="B45" s="30">
        <f>B44+1</f>
        <v>35</v>
      </c>
      <c r="C45" s="34"/>
      <c r="D45" s="34"/>
      <c r="E45" s="37"/>
      <c r="F45" s="37" t="s">
        <v>27</v>
      </c>
      <c r="G45" s="37"/>
      <c r="H45" s="37"/>
      <c r="I45" s="37"/>
      <c r="J45" s="37"/>
      <c r="K45" s="64">
        <v>45</v>
      </c>
      <c r="L45" s="65">
        <v>55</v>
      </c>
    </row>
    <row r="46" spans="2:25" ht="14.25" customHeight="1" x14ac:dyDescent="0.15">
      <c r="B46" s="30">
        <f>B45+1</f>
        <v>36</v>
      </c>
      <c r="C46" s="32" t="s">
        <v>28</v>
      </c>
      <c r="D46" s="32" t="s">
        <v>29</v>
      </c>
      <c r="E46" s="37"/>
      <c r="F46" s="37" t="s">
        <v>143</v>
      </c>
      <c r="G46" s="37"/>
      <c r="H46" s="37"/>
      <c r="I46" s="37"/>
      <c r="J46" s="37"/>
      <c r="K46" s="64">
        <v>1</v>
      </c>
      <c r="L46" s="65" t="s">
        <v>119</v>
      </c>
    </row>
    <row r="47" spans="2:25" ht="14.25" customHeight="1" x14ac:dyDescent="0.15">
      <c r="B47" s="30">
        <f>B46+1</f>
        <v>37</v>
      </c>
      <c r="C47" s="34"/>
      <c r="D47" s="34"/>
      <c r="E47" s="37"/>
      <c r="F47" s="37" t="s">
        <v>30</v>
      </c>
      <c r="G47" s="37"/>
      <c r="H47" s="37"/>
      <c r="I47" s="37"/>
      <c r="J47" s="37"/>
      <c r="K47" s="64"/>
      <c r="L47" s="65">
        <v>1</v>
      </c>
    </row>
    <row r="48" spans="2:25" ht="14.25" customHeight="1" x14ac:dyDescent="0.15">
      <c r="B48" s="30">
        <f>B47+1</f>
        <v>38</v>
      </c>
      <c r="C48" s="32" t="s">
        <v>31</v>
      </c>
      <c r="D48" s="32" t="s">
        <v>32</v>
      </c>
      <c r="E48" s="37"/>
      <c r="F48" s="37" t="s">
        <v>127</v>
      </c>
      <c r="G48" s="37"/>
      <c r="H48" s="37"/>
      <c r="I48" s="37"/>
      <c r="J48" s="37"/>
      <c r="K48" s="64"/>
      <c r="L48" s="65">
        <v>1</v>
      </c>
    </row>
    <row r="49" spans="2:19" ht="14.25" customHeight="1" x14ac:dyDescent="0.15">
      <c r="B49" s="30">
        <f>B48+1</f>
        <v>39</v>
      </c>
      <c r="C49" s="34"/>
      <c r="D49" s="35"/>
      <c r="E49" s="37"/>
      <c r="F49" s="37" t="s">
        <v>33</v>
      </c>
      <c r="G49" s="37"/>
      <c r="H49" s="37"/>
      <c r="I49" s="37"/>
      <c r="J49" s="37"/>
      <c r="K49" s="64">
        <v>20</v>
      </c>
      <c r="L49" s="65">
        <v>30</v>
      </c>
    </row>
    <row r="50" spans="2:19" ht="14.25" customHeight="1" x14ac:dyDescent="0.15">
      <c r="B50" s="30">
        <f>B49+1</f>
        <v>40</v>
      </c>
      <c r="C50" s="35"/>
      <c r="D50" s="39" t="s">
        <v>34</v>
      </c>
      <c r="E50" s="37"/>
      <c r="F50" s="37" t="s">
        <v>35</v>
      </c>
      <c r="G50" s="37"/>
      <c r="H50" s="37"/>
      <c r="I50" s="37"/>
      <c r="J50" s="37"/>
      <c r="K50" s="64" t="s">
        <v>119</v>
      </c>
      <c r="L50" s="65">
        <v>15</v>
      </c>
    </row>
    <row r="51" spans="2:19" ht="14.25" customHeight="1" x14ac:dyDescent="0.15">
      <c r="B51" s="30">
        <f>B50+1</f>
        <v>41</v>
      </c>
      <c r="C51" s="32" t="s">
        <v>142</v>
      </c>
      <c r="D51" s="39" t="s">
        <v>141</v>
      </c>
      <c r="E51" s="37"/>
      <c r="F51" s="37" t="s">
        <v>140</v>
      </c>
      <c r="G51" s="37"/>
      <c r="H51" s="37"/>
      <c r="I51" s="37"/>
      <c r="J51" s="37"/>
      <c r="K51" s="64" t="s">
        <v>119</v>
      </c>
      <c r="L51" s="65"/>
      <c r="R51">
        <f>COUNTA(K46:K51)</f>
        <v>4</v>
      </c>
      <c r="S51">
        <f>COUNTA(L46:L51)</f>
        <v>5</v>
      </c>
    </row>
    <row r="52" spans="2:19" ht="14.25" customHeight="1" x14ac:dyDescent="0.15">
      <c r="B52" s="30">
        <f>B51+1</f>
        <v>42</v>
      </c>
      <c r="C52" s="118" t="s">
        <v>36</v>
      </c>
      <c r="D52" s="119"/>
      <c r="E52" s="37"/>
      <c r="F52" s="37" t="s">
        <v>37</v>
      </c>
      <c r="G52" s="37"/>
      <c r="H52" s="37"/>
      <c r="I52" s="37"/>
      <c r="J52" s="37"/>
      <c r="K52" s="64">
        <v>50</v>
      </c>
      <c r="L52" s="65">
        <v>75</v>
      </c>
    </row>
    <row r="53" spans="2:19" ht="14.25" customHeight="1" x14ac:dyDescent="0.15">
      <c r="B53" s="30">
        <f>B52+1</f>
        <v>43</v>
      </c>
      <c r="C53" s="33"/>
      <c r="D53" s="36"/>
      <c r="E53" s="37"/>
      <c r="F53" s="37" t="s">
        <v>38</v>
      </c>
      <c r="G53" s="37"/>
      <c r="H53" s="37"/>
      <c r="I53" s="37"/>
      <c r="J53" s="37"/>
      <c r="K53" s="64">
        <v>25</v>
      </c>
      <c r="L53" s="65">
        <v>75</v>
      </c>
    </row>
    <row r="54" spans="2:19" ht="14.25" customHeight="1" thickBot="1" x14ac:dyDescent="0.2">
      <c r="B54" s="30">
        <f>B53+1</f>
        <v>44</v>
      </c>
      <c r="C54" s="33"/>
      <c r="D54" s="36"/>
      <c r="E54" s="37"/>
      <c r="F54" s="37" t="s">
        <v>71</v>
      </c>
      <c r="G54" s="37"/>
      <c r="H54" s="37"/>
      <c r="I54" s="37"/>
      <c r="J54" s="37"/>
      <c r="K54" s="64">
        <v>175</v>
      </c>
      <c r="L54" s="66">
        <v>175</v>
      </c>
    </row>
    <row r="55" spans="2:19" ht="13.9" customHeight="1" x14ac:dyDescent="0.15">
      <c r="B55" s="129"/>
      <c r="C55" s="128"/>
      <c r="D55" s="128"/>
      <c r="E55" s="127"/>
      <c r="F55" s="127"/>
      <c r="G55" s="127"/>
      <c r="H55" s="127"/>
      <c r="I55" s="127"/>
      <c r="J55" s="127"/>
      <c r="K55" s="127"/>
      <c r="L55" s="127"/>
    </row>
    <row r="56" spans="2:19" ht="18" customHeight="1" x14ac:dyDescent="0.15">
      <c r="R56">
        <f>COUNTA(K11:K54)</f>
        <v>36</v>
      </c>
      <c r="S56">
        <f>COUNTA(L11:L54)</f>
        <v>33</v>
      </c>
    </row>
    <row r="57" spans="2:19" ht="18" customHeight="1" x14ac:dyDescent="0.15">
      <c r="B57" s="18"/>
      <c r="R57">
        <f>SUM(R11:R13,K14:K54)</f>
        <v>19012</v>
      </c>
      <c r="S57">
        <f>SUM(S11:S13,L14:L54)</f>
        <v>15079</v>
      </c>
    </row>
    <row r="58" spans="2:19" ht="9" customHeight="1" thickBot="1" x14ac:dyDescent="0.2"/>
    <row r="59" spans="2:19" ht="18" customHeight="1" x14ac:dyDescent="0.15">
      <c r="B59" s="1"/>
      <c r="C59" s="2"/>
      <c r="D59" s="123" t="s">
        <v>0</v>
      </c>
      <c r="E59" s="123"/>
      <c r="F59" s="123"/>
      <c r="G59" s="123"/>
      <c r="H59" s="2"/>
      <c r="I59" s="2"/>
      <c r="J59" s="3"/>
      <c r="K59" s="68" t="s">
        <v>55</v>
      </c>
      <c r="L59" s="84" t="s">
        <v>56</v>
      </c>
    </row>
    <row r="60" spans="2:19" ht="18" customHeight="1" thickBot="1" x14ac:dyDescent="0.2">
      <c r="B60" s="6"/>
      <c r="C60" s="7"/>
      <c r="D60" s="110" t="s">
        <v>1</v>
      </c>
      <c r="E60" s="110"/>
      <c r="F60" s="110"/>
      <c r="G60" s="110"/>
      <c r="H60" s="7"/>
      <c r="I60" s="7"/>
      <c r="J60" s="8"/>
      <c r="K60" s="126" t="str">
        <f>K5</f>
        <v>2024.5.2</v>
      </c>
      <c r="L60" s="125" t="str">
        <f>K60</f>
        <v>2024.5.2</v>
      </c>
    </row>
    <row r="61" spans="2:19" ht="19.899999999999999" customHeight="1" thickTop="1" x14ac:dyDescent="0.15">
      <c r="B61" s="120" t="s">
        <v>76</v>
      </c>
      <c r="C61" s="121"/>
      <c r="D61" s="121"/>
      <c r="E61" s="121"/>
      <c r="F61" s="121"/>
      <c r="G61" s="121"/>
      <c r="H61" s="121"/>
      <c r="I61" s="121"/>
      <c r="J61" s="29"/>
      <c r="K61" s="72">
        <f>SUM(K62:K70)</f>
        <v>19012</v>
      </c>
      <c r="L61" s="88">
        <f>SUM(L62:L70)</f>
        <v>15079</v>
      </c>
    </row>
    <row r="62" spans="2:19" ht="13.9" customHeight="1" x14ac:dyDescent="0.15">
      <c r="B62" s="108" t="s">
        <v>40</v>
      </c>
      <c r="C62" s="109"/>
      <c r="D62" s="122"/>
      <c r="E62" s="41"/>
      <c r="F62" s="15"/>
      <c r="G62" s="116" t="s">
        <v>12</v>
      </c>
      <c r="H62" s="116"/>
      <c r="I62" s="15"/>
      <c r="J62" s="16"/>
      <c r="K62" s="38">
        <f>SUM(R$11:R$13)</f>
        <v>5</v>
      </c>
      <c r="L62" s="89">
        <f>SUM(S$11:S$13)</f>
        <v>65</v>
      </c>
    </row>
    <row r="63" spans="2:19" ht="13.9" customHeight="1" x14ac:dyDescent="0.15">
      <c r="B63" s="17"/>
      <c r="C63" s="18"/>
      <c r="D63" s="19"/>
      <c r="E63" s="20"/>
      <c r="F63" s="37"/>
      <c r="G63" s="116" t="s">
        <v>65</v>
      </c>
      <c r="H63" s="116"/>
      <c r="I63" s="105"/>
      <c r="J63" s="42"/>
      <c r="K63" s="38">
        <f>SUM(K$14)</f>
        <v>525</v>
      </c>
      <c r="L63" s="89">
        <f>SUM(L$14)</f>
        <v>1150</v>
      </c>
    </row>
    <row r="64" spans="2:19" ht="13.9" customHeight="1" x14ac:dyDescent="0.15">
      <c r="B64" s="17"/>
      <c r="C64" s="18"/>
      <c r="D64" s="19"/>
      <c r="E64" s="20"/>
      <c r="F64" s="37"/>
      <c r="G64" s="116" t="s">
        <v>23</v>
      </c>
      <c r="H64" s="116"/>
      <c r="I64" s="15"/>
      <c r="J64" s="16"/>
      <c r="K64" s="38">
        <f>SUM(K$15:K$15)</f>
        <v>20</v>
      </c>
      <c r="L64" s="89">
        <f>SUM(L$15:L$15)</f>
        <v>30</v>
      </c>
    </row>
    <row r="65" spans="2:19" ht="13.9" customHeight="1" x14ac:dyDescent="0.15">
      <c r="B65" s="17"/>
      <c r="C65" s="18"/>
      <c r="D65" s="19"/>
      <c r="E65" s="20"/>
      <c r="F65" s="37"/>
      <c r="G65" s="116" t="s">
        <v>15</v>
      </c>
      <c r="H65" s="116"/>
      <c r="I65" s="15"/>
      <c r="J65" s="16"/>
      <c r="K65" s="38">
        <f>SUM(K$16:K$16)</f>
        <v>0</v>
      </c>
      <c r="L65" s="89">
        <f>SUM(L$16:L$16)</f>
        <v>0</v>
      </c>
    </row>
    <row r="66" spans="2:19" ht="13.9" customHeight="1" x14ac:dyDescent="0.15">
      <c r="B66" s="17"/>
      <c r="C66" s="18"/>
      <c r="D66" s="19"/>
      <c r="E66" s="20"/>
      <c r="F66" s="37"/>
      <c r="G66" s="116" t="s">
        <v>16</v>
      </c>
      <c r="H66" s="116"/>
      <c r="I66" s="15"/>
      <c r="J66" s="16"/>
      <c r="K66" s="38">
        <f>SUM(K$17:K$30)</f>
        <v>17880</v>
      </c>
      <c r="L66" s="89">
        <f>SUM(L$17:L$30)</f>
        <v>13022</v>
      </c>
    </row>
    <row r="67" spans="2:19" ht="13.9" customHeight="1" x14ac:dyDescent="0.15">
      <c r="B67" s="17"/>
      <c r="C67" s="18"/>
      <c r="D67" s="19"/>
      <c r="E67" s="20"/>
      <c r="F67" s="37"/>
      <c r="G67" s="116" t="s">
        <v>63</v>
      </c>
      <c r="H67" s="116"/>
      <c r="I67" s="15"/>
      <c r="J67" s="16"/>
      <c r="K67" s="38">
        <f>SUM(K$31:K$31)</f>
        <v>0</v>
      </c>
      <c r="L67" s="89">
        <f>SUM(L$31:L$31)</f>
        <v>0</v>
      </c>
    </row>
    <row r="68" spans="2:19" ht="13.9" customHeight="1" x14ac:dyDescent="0.15">
      <c r="B68" s="17"/>
      <c r="C68" s="18"/>
      <c r="D68" s="19"/>
      <c r="E68" s="20"/>
      <c r="F68" s="37"/>
      <c r="G68" s="116" t="s">
        <v>24</v>
      </c>
      <c r="H68" s="116"/>
      <c r="I68" s="15"/>
      <c r="J68" s="16"/>
      <c r="K68" s="38">
        <f>SUM(K$32:K$45)</f>
        <v>311</v>
      </c>
      <c r="L68" s="89">
        <f>SUM(L$32:L$45)</f>
        <v>440</v>
      </c>
    </row>
    <row r="69" spans="2:19" ht="13.9" customHeight="1" x14ac:dyDescent="0.15">
      <c r="B69" s="17"/>
      <c r="C69" s="18"/>
      <c r="D69" s="19"/>
      <c r="E69" s="20"/>
      <c r="F69" s="37"/>
      <c r="G69" s="116" t="s">
        <v>70</v>
      </c>
      <c r="H69" s="116"/>
      <c r="I69" s="15"/>
      <c r="J69" s="16"/>
      <c r="K69" s="38">
        <f>SUM(K$52:K$53)</f>
        <v>75</v>
      </c>
      <c r="L69" s="89">
        <f>SUM(L$52:L$53)</f>
        <v>150</v>
      </c>
      <c r="R69">
        <f>COUNTA(K$11:K$54)</f>
        <v>36</v>
      </c>
      <c r="S69">
        <f>COUNTA(L$11:L$54)</f>
        <v>33</v>
      </c>
    </row>
    <row r="70" spans="2:19" ht="13.9" customHeight="1" thickBot="1" x14ac:dyDescent="0.2">
      <c r="B70" s="21"/>
      <c r="C70" s="22"/>
      <c r="D70" s="23"/>
      <c r="E70" s="43"/>
      <c r="F70" s="10"/>
      <c r="G70" s="110" t="s">
        <v>39</v>
      </c>
      <c r="H70" s="110"/>
      <c r="I70" s="44"/>
      <c r="J70" s="45"/>
      <c r="K70" s="40">
        <f>SUM(K$46:K$51,K$54)</f>
        <v>196</v>
      </c>
      <c r="L70" s="90">
        <f>SUM(L$46:L$51,L$54)</f>
        <v>222</v>
      </c>
      <c r="R70">
        <f>SUM(R$11:R$13,K$14:K$54)</f>
        <v>19012</v>
      </c>
      <c r="S70">
        <f>SUM(S$11:S$13,L$14:L$54)</f>
        <v>15079</v>
      </c>
    </row>
    <row r="71" spans="2:19" ht="18" customHeight="1" thickTop="1" x14ac:dyDescent="0.15">
      <c r="B71" s="111" t="s">
        <v>41</v>
      </c>
      <c r="C71" s="112"/>
      <c r="D71" s="113"/>
      <c r="E71" s="51"/>
      <c r="F71" s="106"/>
      <c r="G71" s="114" t="s">
        <v>42</v>
      </c>
      <c r="H71" s="114"/>
      <c r="I71" s="106"/>
      <c r="J71" s="107"/>
      <c r="K71" s="73" t="s">
        <v>43</v>
      </c>
      <c r="L71" s="78"/>
    </row>
    <row r="72" spans="2:19" ht="18" customHeight="1" x14ac:dyDescent="0.15">
      <c r="B72" s="48"/>
      <c r="C72" s="49"/>
      <c r="D72" s="49"/>
      <c r="E72" s="46"/>
      <c r="F72" s="47"/>
      <c r="G72" s="31"/>
      <c r="H72" s="31"/>
      <c r="I72" s="47"/>
      <c r="J72" s="50"/>
      <c r="K72" s="74" t="s">
        <v>44</v>
      </c>
      <c r="L72" s="79"/>
    </row>
    <row r="73" spans="2:19" ht="18" customHeight="1" x14ac:dyDescent="0.15">
      <c r="B73" s="17"/>
      <c r="C73" s="18"/>
      <c r="D73" s="18"/>
      <c r="E73" s="52"/>
      <c r="F73" s="7"/>
      <c r="G73" s="115" t="s">
        <v>45</v>
      </c>
      <c r="H73" s="115"/>
      <c r="I73" s="103"/>
      <c r="J73" s="104"/>
      <c r="K73" s="75" t="s">
        <v>46</v>
      </c>
      <c r="L73" s="80"/>
    </row>
    <row r="74" spans="2:19" ht="18" customHeight="1" x14ac:dyDescent="0.15">
      <c r="B74" s="17"/>
      <c r="C74" s="18"/>
      <c r="D74" s="18"/>
      <c r="E74" s="53"/>
      <c r="F74" s="18"/>
      <c r="G74" s="54"/>
      <c r="H74" s="54"/>
      <c r="I74" s="49"/>
      <c r="J74" s="55"/>
      <c r="K74" s="76" t="s">
        <v>68</v>
      </c>
      <c r="L74" s="81"/>
    </row>
    <row r="75" spans="2:19" ht="18" customHeight="1" x14ac:dyDescent="0.15">
      <c r="B75" s="17"/>
      <c r="C75" s="18"/>
      <c r="D75" s="18"/>
      <c r="E75" s="53"/>
      <c r="F75" s="18"/>
      <c r="G75" s="54"/>
      <c r="H75" s="54"/>
      <c r="I75" s="49"/>
      <c r="J75" s="55"/>
      <c r="K75" s="76" t="s">
        <v>69</v>
      </c>
      <c r="L75" s="81"/>
    </row>
    <row r="76" spans="2:19" ht="18" customHeight="1" x14ac:dyDescent="0.15">
      <c r="B76" s="17"/>
      <c r="C76" s="18"/>
      <c r="D76" s="18"/>
      <c r="E76" s="52"/>
      <c r="F76" s="7"/>
      <c r="G76" s="115" t="s">
        <v>47</v>
      </c>
      <c r="H76" s="115"/>
      <c r="I76" s="103"/>
      <c r="J76" s="104"/>
      <c r="K76" s="75" t="s">
        <v>72</v>
      </c>
      <c r="L76" s="80"/>
    </row>
    <row r="77" spans="2:19" ht="18" customHeight="1" x14ac:dyDescent="0.15">
      <c r="B77" s="17"/>
      <c r="C77" s="18"/>
      <c r="D77" s="18"/>
      <c r="E77" s="53"/>
      <c r="F77" s="18"/>
      <c r="G77" s="54"/>
      <c r="H77" s="54"/>
      <c r="I77" s="49"/>
      <c r="J77" s="55"/>
      <c r="K77" s="76" t="s">
        <v>73</v>
      </c>
      <c r="L77" s="81"/>
    </row>
    <row r="78" spans="2:19" ht="18" customHeight="1" x14ac:dyDescent="0.15">
      <c r="B78" s="17"/>
      <c r="C78" s="18"/>
      <c r="D78" s="18"/>
      <c r="E78" s="53"/>
      <c r="F78" s="18"/>
      <c r="G78" s="54"/>
      <c r="H78" s="54"/>
      <c r="I78" s="49"/>
      <c r="J78" s="55"/>
      <c r="K78" s="76" t="s">
        <v>74</v>
      </c>
      <c r="L78" s="81"/>
    </row>
    <row r="79" spans="2:19" ht="18" customHeight="1" x14ac:dyDescent="0.15">
      <c r="B79" s="17"/>
      <c r="C79" s="18"/>
      <c r="D79" s="18"/>
      <c r="E79" s="12"/>
      <c r="F79" s="13"/>
      <c r="G79" s="31"/>
      <c r="H79" s="31"/>
      <c r="I79" s="47"/>
      <c r="J79" s="50"/>
      <c r="K79" s="76" t="s">
        <v>75</v>
      </c>
      <c r="L79" s="79"/>
    </row>
    <row r="80" spans="2:19" ht="18" customHeight="1" x14ac:dyDescent="0.15">
      <c r="B80" s="24"/>
      <c r="C80" s="13"/>
      <c r="D80" s="13"/>
      <c r="E80" s="20"/>
      <c r="F80" s="37"/>
      <c r="G80" s="116" t="s">
        <v>48</v>
      </c>
      <c r="H80" s="116"/>
      <c r="I80" s="15"/>
      <c r="J80" s="16"/>
      <c r="K80" s="67" t="s">
        <v>116</v>
      </c>
      <c r="L80" s="82"/>
    </row>
    <row r="81" spans="2:13" ht="18" customHeight="1" x14ac:dyDescent="0.15">
      <c r="B81" s="108" t="s">
        <v>49</v>
      </c>
      <c r="C81" s="109"/>
      <c r="D81" s="109"/>
      <c r="E81" s="7"/>
      <c r="F81" s="7"/>
      <c r="G81" s="7"/>
      <c r="H81" s="7"/>
      <c r="I81" s="7"/>
      <c r="J81" s="7"/>
      <c r="K81" s="7"/>
      <c r="L81" s="91"/>
    </row>
    <row r="82" spans="2:13" ht="14.1" customHeight="1" x14ac:dyDescent="0.15">
      <c r="B82" s="56"/>
      <c r="C82" s="57" t="s">
        <v>50</v>
      </c>
      <c r="D82" s="58"/>
      <c r="E82" s="57"/>
      <c r="F82" s="57"/>
      <c r="G82" s="57"/>
      <c r="H82" s="57"/>
      <c r="I82" s="57"/>
      <c r="J82" s="57"/>
      <c r="K82" s="57"/>
      <c r="L82" s="83"/>
    </row>
    <row r="83" spans="2:13" ht="14.1" customHeight="1" x14ac:dyDescent="0.15">
      <c r="B83" s="56"/>
      <c r="C83" s="57" t="s">
        <v>51</v>
      </c>
      <c r="D83" s="58"/>
      <c r="E83" s="57"/>
      <c r="F83" s="57"/>
      <c r="G83" s="57"/>
      <c r="H83" s="57"/>
      <c r="I83" s="57"/>
      <c r="J83" s="57"/>
      <c r="K83" s="57"/>
      <c r="L83" s="83"/>
    </row>
    <row r="84" spans="2:13" ht="14.1" customHeight="1" x14ac:dyDescent="0.15">
      <c r="B84" s="56"/>
      <c r="C84" s="57" t="s">
        <v>52</v>
      </c>
      <c r="D84" s="58"/>
      <c r="E84" s="57"/>
      <c r="F84" s="57"/>
      <c r="G84" s="57"/>
      <c r="H84" s="57"/>
      <c r="I84" s="57"/>
      <c r="J84" s="57"/>
      <c r="K84" s="57"/>
      <c r="L84" s="83"/>
    </row>
    <row r="85" spans="2:13" ht="14.1" customHeight="1" x14ac:dyDescent="0.15">
      <c r="B85" s="56"/>
      <c r="C85" s="57" t="s">
        <v>96</v>
      </c>
      <c r="D85" s="58"/>
      <c r="E85" s="57"/>
      <c r="F85" s="57"/>
      <c r="G85" s="57"/>
      <c r="H85" s="57"/>
      <c r="I85" s="57"/>
      <c r="J85" s="57"/>
      <c r="K85" s="57"/>
      <c r="L85" s="83"/>
    </row>
    <row r="86" spans="2:13" ht="14.1" customHeight="1" x14ac:dyDescent="0.15">
      <c r="B86" s="56"/>
      <c r="C86" s="57" t="s">
        <v>94</v>
      </c>
      <c r="D86" s="58"/>
      <c r="E86" s="57"/>
      <c r="F86" s="57"/>
      <c r="G86" s="57"/>
      <c r="H86" s="57"/>
      <c r="I86" s="57"/>
      <c r="J86" s="57"/>
      <c r="K86" s="57"/>
      <c r="L86" s="83"/>
    </row>
    <row r="87" spans="2:13" ht="14.1" customHeight="1" x14ac:dyDescent="0.15">
      <c r="B87" s="59"/>
      <c r="C87" s="57" t="s">
        <v>97</v>
      </c>
      <c r="D87" s="57"/>
      <c r="E87" s="57"/>
      <c r="F87" s="57"/>
      <c r="G87" s="57"/>
      <c r="H87" s="57"/>
      <c r="I87" s="57"/>
      <c r="J87" s="57"/>
      <c r="K87" s="57"/>
      <c r="L87" s="83"/>
    </row>
    <row r="88" spans="2:13" ht="14.1" customHeight="1" x14ac:dyDescent="0.15">
      <c r="B88" s="59"/>
      <c r="C88" s="57" t="s">
        <v>98</v>
      </c>
      <c r="D88" s="57"/>
      <c r="E88" s="57"/>
      <c r="F88" s="57"/>
      <c r="G88" s="57"/>
      <c r="H88" s="57"/>
      <c r="I88" s="57"/>
      <c r="J88" s="57"/>
      <c r="K88" s="57"/>
      <c r="L88" s="83"/>
    </row>
    <row r="89" spans="2:13" ht="14.1" customHeight="1" x14ac:dyDescent="0.15">
      <c r="B89" s="59"/>
      <c r="C89" s="57" t="s">
        <v>83</v>
      </c>
      <c r="D89" s="57"/>
      <c r="E89" s="57"/>
      <c r="F89" s="57"/>
      <c r="G89" s="57"/>
      <c r="H89" s="57"/>
      <c r="I89" s="57"/>
      <c r="J89" s="57"/>
      <c r="K89" s="57"/>
      <c r="L89" s="83"/>
    </row>
    <row r="90" spans="2:13" ht="14.1" customHeight="1" x14ac:dyDescent="0.15">
      <c r="B90" s="59"/>
      <c r="C90" s="57" t="s">
        <v>84</v>
      </c>
      <c r="D90" s="57"/>
      <c r="E90" s="57"/>
      <c r="F90" s="57"/>
      <c r="G90" s="57"/>
      <c r="H90" s="57"/>
      <c r="I90" s="57"/>
      <c r="J90" s="57"/>
      <c r="K90" s="57"/>
      <c r="L90" s="83"/>
    </row>
    <row r="91" spans="2:13" ht="14.1" customHeight="1" x14ac:dyDescent="0.15">
      <c r="B91" s="59"/>
      <c r="C91" s="57" t="s">
        <v>91</v>
      </c>
      <c r="D91" s="57"/>
      <c r="E91" s="57"/>
      <c r="F91" s="57"/>
      <c r="G91" s="57"/>
      <c r="H91" s="57"/>
      <c r="I91" s="57"/>
      <c r="J91" s="57"/>
      <c r="K91" s="57"/>
      <c r="L91" s="83"/>
    </row>
    <row r="92" spans="2:13" ht="14.1" customHeight="1" x14ac:dyDescent="0.15">
      <c r="B92" s="59"/>
      <c r="C92" s="57" t="s">
        <v>99</v>
      </c>
      <c r="D92" s="57"/>
      <c r="E92" s="57"/>
      <c r="F92" s="57"/>
      <c r="G92" s="57"/>
      <c r="H92" s="57"/>
      <c r="I92" s="57"/>
      <c r="J92" s="57"/>
      <c r="K92" s="57"/>
      <c r="L92" s="83"/>
    </row>
    <row r="93" spans="2:13" ht="14.1" customHeight="1" x14ac:dyDescent="0.15">
      <c r="B93" s="59"/>
      <c r="C93" s="57" t="s">
        <v>100</v>
      </c>
      <c r="D93" s="57"/>
      <c r="E93" s="57"/>
      <c r="F93" s="57"/>
      <c r="G93" s="57"/>
      <c r="H93" s="57"/>
      <c r="I93" s="57"/>
      <c r="J93" s="57"/>
      <c r="K93" s="57"/>
      <c r="L93" s="83"/>
    </row>
    <row r="94" spans="2:13" ht="14.1" customHeight="1" x14ac:dyDescent="0.15">
      <c r="B94" s="59"/>
      <c r="C94" s="57" t="s">
        <v>101</v>
      </c>
      <c r="D94" s="57"/>
      <c r="E94" s="57"/>
      <c r="F94" s="57"/>
      <c r="G94" s="57"/>
      <c r="H94" s="57"/>
      <c r="I94" s="57"/>
      <c r="J94" s="57"/>
      <c r="K94" s="57"/>
      <c r="L94" s="83"/>
    </row>
    <row r="95" spans="2:13" ht="18" customHeight="1" x14ac:dyDescent="0.15">
      <c r="B95" s="59"/>
      <c r="C95" s="57" t="s">
        <v>85</v>
      </c>
      <c r="D95" s="57"/>
      <c r="E95" s="57"/>
      <c r="F95" s="57"/>
      <c r="G95" s="57"/>
      <c r="H95" s="57"/>
      <c r="I95" s="57"/>
      <c r="J95" s="57"/>
      <c r="K95" s="57"/>
      <c r="L95" s="57"/>
      <c r="M95" s="92"/>
    </row>
    <row r="96" spans="2:13" x14ac:dyDescent="0.15">
      <c r="B96" s="59"/>
      <c r="C96" s="57" t="s">
        <v>92</v>
      </c>
      <c r="D96" s="57"/>
      <c r="E96" s="57"/>
      <c r="F96" s="57"/>
      <c r="G96" s="57"/>
      <c r="H96" s="57"/>
      <c r="I96" s="57"/>
      <c r="J96" s="57"/>
      <c r="K96" s="57"/>
      <c r="L96" s="57"/>
      <c r="M96" s="92"/>
    </row>
    <row r="97" spans="2:14" x14ac:dyDescent="0.15">
      <c r="B97" s="59"/>
      <c r="C97" s="57" t="s">
        <v>93</v>
      </c>
      <c r="D97" s="57"/>
      <c r="E97" s="57"/>
      <c r="F97" s="57"/>
      <c r="G97" s="57"/>
      <c r="H97" s="57"/>
      <c r="I97" s="57"/>
      <c r="J97" s="57"/>
      <c r="K97" s="57"/>
      <c r="L97" s="57"/>
      <c r="M97" s="92"/>
    </row>
    <row r="98" spans="2:14" x14ac:dyDescent="0.15">
      <c r="B98" s="59"/>
      <c r="C98" s="57" t="s">
        <v>102</v>
      </c>
      <c r="D98" s="57"/>
      <c r="E98" s="57"/>
      <c r="F98" s="57"/>
      <c r="G98" s="57"/>
      <c r="H98" s="57"/>
      <c r="I98" s="57"/>
      <c r="J98" s="57"/>
      <c r="K98" s="57"/>
      <c r="L98" s="57"/>
      <c r="M98" s="92"/>
    </row>
    <row r="99" spans="2:14" ht="14.1" customHeight="1" x14ac:dyDescent="0.15">
      <c r="B99" s="59"/>
      <c r="C99" s="57" t="s">
        <v>95</v>
      </c>
      <c r="D99" s="57"/>
      <c r="E99" s="57"/>
      <c r="F99" s="57"/>
      <c r="G99" s="57"/>
      <c r="H99" s="57"/>
      <c r="I99" s="57"/>
      <c r="J99" s="57"/>
      <c r="K99" s="57"/>
      <c r="L99" s="57"/>
      <c r="M99" s="59"/>
      <c r="N99" s="97"/>
    </row>
    <row r="100" spans="2:14" ht="14.1" customHeight="1" x14ac:dyDescent="0.15">
      <c r="B100" s="59"/>
      <c r="C100" s="57" t="s">
        <v>115</v>
      </c>
      <c r="D100" s="57"/>
      <c r="E100" s="57"/>
      <c r="F100" s="57"/>
      <c r="G100" s="57"/>
      <c r="H100" s="57"/>
      <c r="I100" s="57"/>
      <c r="J100" s="57"/>
      <c r="K100" s="57"/>
      <c r="L100" s="57"/>
      <c r="M100" s="59"/>
      <c r="N100" s="57"/>
    </row>
    <row r="101" spans="2:14" x14ac:dyDescent="0.15">
      <c r="B101" s="59"/>
      <c r="C101" s="57" t="s">
        <v>103</v>
      </c>
      <c r="D101" s="57"/>
      <c r="E101" s="57"/>
      <c r="F101" s="57"/>
      <c r="G101" s="57"/>
      <c r="H101" s="57"/>
      <c r="I101" s="57"/>
      <c r="J101" s="57"/>
      <c r="K101" s="57"/>
      <c r="L101" s="57"/>
      <c r="M101" s="92"/>
    </row>
    <row r="102" spans="2:14" x14ac:dyDescent="0.15">
      <c r="B102" s="59"/>
      <c r="C102" s="57" t="s">
        <v>66</v>
      </c>
      <c r="D102" s="57"/>
      <c r="E102" s="57"/>
      <c r="F102" s="57"/>
      <c r="G102" s="57"/>
      <c r="H102" s="57"/>
      <c r="I102" s="57"/>
      <c r="J102" s="57"/>
      <c r="K102" s="57"/>
      <c r="L102" s="57"/>
      <c r="M102" s="92"/>
    </row>
    <row r="103" spans="2:14" x14ac:dyDescent="0.15">
      <c r="B103" s="92"/>
      <c r="C103" s="57" t="s">
        <v>53</v>
      </c>
      <c r="M103" s="92"/>
    </row>
    <row r="104" spans="2:14" x14ac:dyDescent="0.15">
      <c r="B104" s="92"/>
      <c r="C104" s="57" t="s">
        <v>104</v>
      </c>
      <c r="M104" s="92"/>
      <c r="N104" s="93"/>
    </row>
    <row r="105" spans="2:14" x14ac:dyDescent="0.15">
      <c r="B105" s="92"/>
      <c r="C105" s="57" t="s">
        <v>112</v>
      </c>
      <c r="M105" s="92"/>
    </row>
    <row r="106" spans="2:14" ht="14.25" thickBot="1" x14ac:dyDescent="0.2">
      <c r="B106" s="94"/>
      <c r="C106" s="77" t="s">
        <v>105</v>
      </c>
      <c r="D106" s="95"/>
      <c r="E106" s="95"/>
      <c r="F106" s="95"/>
      <c r="G106" s="95"/>
      <c r="H106" s="95"/>
      <c r="I106" s="95"/>
      <c r="J106" s="95"/>
      <c r="K106" s="95"/>
      <c r="L106" s="96"/>
    </row>
  </sheetData>
  <mergeCells count="27">
    <mergeCell ref="G65:H65"/>
    <mergeCell ref="G66:H66"/>
    <mergeCell ref="G67:H67"/>
    <mergeCell ref="D9:F9"/>
    <mergeCell ref="D4:G4"/>
    <mergeCell ref="D5:G5"/>
    <mergeCell ref="D6:G6"/>
    <mergeCell ref="D7:F7"/>
    <mergeCell ref="D8:F8"/>
    <mergeCell ref="G68:H68"/>
    <mergeCell ref="G10:H10"/>
    <mergeCell ref="C52:D52"/>
    <mergeCell ref="D59:G59"/>
    <mergeCell ref="D60:G60"/>
    <mergeCell ref="B61:I61"/>
    <mergeCell ref="B62:D62"/>
    <mergeCell ref="G62:H62"/>
    <mergeCell ref="G63:H63"/>
    <mergeCell ref="G64:H64"/>
    <mergeCell ref="G80:H80"/>
    <mergeCell ref="B81:D81"/>
    <mergeCell ref="G69:H69"/>
    <mergeCell ref="G70:H70"/>
    <mergeCell ref="B71:D71"/>
    <mergeCell ref="G71:H71"/>
    <mergeCell ref="G73:H73"/>
    <mergeCell ref="G76:H76"/>
  </mergeCells>
  <phoneticPr fontId="23"/>
  <conditionalFormatting sqref="M11:M54">
    <cfRule type="expression" dxfId="21"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8E45-6B01-4E52-9F74-D568CE2CCE2B}">
  <sheetPr>
    <tabColor rgb="FFC00000"/>
  </sheetPr>
  <dimension ref="B1:S110"/>
  <sheetViews>
    <sheetView view="pageBreakPreview" zoomScale="75" zoomScaleNormal="75" zoomScaleSheetLayoutView="75" workbookViewId="0">
      <selection activeCell="K30" sqref="K30"/>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174</v>
      </c>
      <c r="L5" s="85" t="str">
        <f>K5</f>
        <v>2024.5.17</v>
      </c>
    </row>
    <row r="6" spans="2:19" ht="18" customHeight="1" x14ac:dyDescent="0.15">
      <c r="B6" s="4"/>
      <c r="C6" s="37"/>
      <c r="D6" s="116" t="s">
        <v>2</v>
      </c>
      <c r="E6" s="116"/>
      <c r="F6" s="116"/>
      <c r="G6" s="116"/>
      <c r="H6" s="37"/>
      <c r="I6" s="37"/>
      <c r="J6" s="5"/>
      <c r="K6" s="98">
        <v>0.41666666666666669</v>
      </c>
      <c r="L6" s="99">
        <v>0.4368055555555555</v>
      </c>
    </row>
    <row r="7" spans="2:19" ht="18" customHeight="1" x14ac:dyDescent="0.15">
      <c r="B7" s="4"/>
      <c r="C7" s="37"/>
      <c r="D7" s="116" t="s">
        <v>3</v>
      </c>
      <c r="E7" s="124"/>
      <c r="F7" s="124"/>
      <c r="G7" s="25" t="s">
        <v>4</v>
      </c>
      <c r="H7" s="37"/>
      <c r="I7" s="37"/>
      <c r="J7" s="5"/>
      <c r="K7" s="100">
        <v>2.2799999999999998</v>
      </c>
      <c r="L7" s="101">
        <v>1.78</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129</v>
      </c>
      <c r="G11" s="37"/>
      <c r="H11" s="37"/>
      <c r="I11" s="37"/>
      <c r="J11" s="37"/>
      <c r="K11" s="62" t="s">
        <v>173</v>
      </c>
      <c r="L11" s="63"/>
      <c r="N11" t="s">
        <v>13</v>
      </c>
      <c r="O11" t="e">
        <f>IF(#REF!="",0,VALUE(MID(#REF!,2,LEN(#REF!)-2)))</f>
        <v>#REF!</v>
      </c>
      <c r="P11">
        <f>IF(L11="",0,VALUE(MID(L11,2,LEN(L11)-2)))</f>
        <v>0</v>
      </c>
      <c r="Q11" t="e">
        <f>IF(#REF!="",0,VALUE(MID(#REF!,2,LEN(#REF!)-2)))</f>
        <v>#REF!</v>
      </c>
      <c r="R11">
        <f>IF(K11="＋",0,IF(K11="(＋)",0,ABS(K11)))</f>
        <v>0</v>
      </c>
      <c r="S11">
        <f>IF(L11="＋",0,IF(L11="(＋)",0,ABS(L11)))</f>
        <v>0</v>
      </c>
    </row>
    <row r="12" spans="2:19" ht="14.25" customHeight="1" x14ac:dyDescent="0.15">
      <c r="B12" s="30">
        <f>B11+1</f>
        <v>2</v>
      </c>
      <c r="C12" s="33"/>
      <c r="D12" s="34"/>
      <c r="E12" s="37"/>
      <c r="F12" s="37" t="s">
        <v>172</v>
      </c>
      <c r="G12" s="37"/>
      <c r="H12" s="37"/>
      <c r="I12" s="37"/>
      <c r="J12" s="37"/>
      <c r="K12" s="62"/>
      <c r="L12" s="63" t="s">
        <v>118</v>
      </c>
      <c r="N12" s="60" t="s">
        <v>14</v>
      </c>
      <c r="O12">
        <f>K12</f>
        <v>0</v>
      </c>
      <c r="P12" t="str">
        <f>L12</f>
        <v>(5)</v>
      </c>
      <c r="Q12" t="e">
        <f>#REF!</f>
        <v>#REF!</v>
      </c>
      <c r="R12">
        <f>IF(K12="＋",0,IF(K12="(＋)",0,ABS(K12)))</f>
        <v>0</v>
      </c>
      <c r="S12">
        <f>IF(L12="＋",0,IF(L12="(＋)",0,ABS(L12)))</f>
        <v>5</v>
      </c>
    </row>
    <row r="13" spans="2:19" ht="14.25" customHeight="1" x14ac:dyDescent="0.15">
      <c r="B13" s="30">
        <f>B12+1</f>
        <v>3</v>
      </c>
      <c r="C13" s="33"/>
      <c r="D13" s="34"/>
      <c r="E13" s="37"/>
      <c r="F13" s="37" t="s">
        <v>89</v>
      </c>
      <c r="G13" s="37"/>
      <c r="H13" s="37"/>
      <c r="I13" s="37"/>
      <c r="J13" s="37"/>
      <c r="K13" s="62"/>
      <c r="L13" s="63" t="s">
        <v>132</v>
      </c>
      <c r="N13" t="s">
        <v>13</v>
      </c>
      <c r="O13">
        <f>IF(K13="",0,VALUE(MID(K13,2,LEN(K13)-2)))</f>
        <v>0</v>
      </c>
      <c r="P13">
        <f>IF(L13="",0,VALUE(MID(L13,2,LEN(L13)-2)))</f>
        <v>10</v>
      </c>
      <c r="Q13" t="e">
        <f>IF(#REF!="",0,VALUE(MID(#REF!,2,LEN(#REF!)-2)))</f>
        <v>#REF!</v>
      </c>
      <c r="R13">
        <f>IF(K13="＋",0,IF(K13="(＋)",0,ABS(K13)))</f>
        <v>0</v>
      </c>
      <c r="S13">
        <f>IF(L13="＋",0,IF(L13="(＋)",0,ABS(L13)))</f>
        <v>10</v>
      </c>
    </row>
    <row r="14" spans="2:19" ht="14.25" customHeight="1" x14ac:dyDescent="0.15">
      <c r="B14" s="30">
        <f>B13+1</f>
        <v>4</v>
      </c>
      <c r="C14" s="33"/>
      <c r="D14" s="34"/>
      <c r="E14" s="37"/>
      <c r="F14" s="37" t="s">
        <v>131</v>
      </c>
      <c r="G14" s="37"/>
      <c r="H14" s="37"/>
      <c r="I14" s="37"/>
      <c r="J14" s="37"/>
      <c r="K14" s="62"/>
      <c r="L14" s="63" t="s">
        <v>118</v>
      </c>
      <c r="N14" t="s">
        <v>13</v>
      </c>
      <c r="O14" t="e">
        <f>IF(#REF!="",0,VALUE(MID(#REF!,2,LEN(#REF!)-2)))</f>
        <v>#REF!</v>
      </c>
      <c r="P14">
        <f>IF(L14="",0,VALUE(MID(L14,2,LEN(L14)-2)))</f>
        <v>5</v>
      </c>
      <c r="Q14" t="e">
        <f>IF(#REF!="",0,VALUE(MID(#REF!,2,LEN(#REF!)-2)))</f>
        <v>#REF!</v>
      </c>
      <c r="R14">
        <f>IF(K14="＋",0,IF(K14="(＋)",0,ABS(K14)))</f>
        <v>0</v>
      </c>
      <c r="S14">
        <f>IF(L14="＋",0,IF(L14="(＋)",0,ABS(L14)))</f>
        <v>5</v>
      </c>
    </row>
    <row r="15" spans="2:19" ht="14.25" customHeight="1" x14ac:dyDescent="0.15">
      <c r="B15" s="30">
        <f>B14+1</f>
        <v>5</v>
      </c>
      <c r="C15" s="32" t="s">
        <v>21</v>
      </c>
      <c r="D15" s="32" t="s">
        <v>22</v>
      </c>
      <c r="E15" s="37"/>
      <c r="F15" s="37" t="s">
        <v>88</v>
      </c>
      <c r="G15" s="37"/>
      <c r="H15" s="37"/>
      <c r="I15" s="37"/>
      <c r="J15" s="37"/>
      <c r="K15" s="64">
        <v>900</v>
      </c>
      <c r="L15" s="65">
        <v>950</v>
      </c>
      <c r="S15">
        <f>COUNTA(L11:L14)</f>
        <v>3</v>
      </c>
    </row>
    <row r="16" spans="2:19" ht="14.25" customHeight="1" x14ac:dyDescent="0.15">
      <c r="B16" s="30">
        <f>B15+1</f>
        <v>6</v>
      </c>
      <c r="C16" s="32" t="s">
        <v>158</v>
      </c>
      <c r="D16" s="32" t="s">
        <v>23</v>
      </c>
      <c r="E16" s="37"/>
      <c r="F16" s="37" t="s">
        <v>157</v>
      </c>
      <c r="G16" s="37"/>
      <c r="H16" s="37"/>
      <c r="I16" s="37"/>
      <c r="J16" s="37"/>
      <c r="K16" s="64">
        <v>10</v>
      </c>
      <c r="L16" s="65">
        <v>15</v>
      </c>
    </row>
    <row r="17" spans="2:12" ht="14.25" customHeight="1" x14ac:dyDescent="0.15">
      <c r="B17" s="30">
        <f>B16+1</f>
        <v>7</v>
      </c>
      <c r="C17" s="32" t="s">
        <v>61</v>
      </c>
      <c r="D17" s="32" t="s">
        <v>15</v>
      </c>
      <c r="E17" s="37"/>
      <c r="F17" s="37" t="s">
        <v>171</v>
      </c>
      <c r="G17" s="37"/>
      <c r="H17" s="37"/>
      <c r="I17" s="37"/>
      <c r="J17" s="37"/>
      <c r="K17" s="64"/>
      <c r="L17" s="65">
        <v>10</v>
      </c>
    </row>
    <row r="18" spans="2:12" ht="14.25" customHeight="1" x14ac:dyDescent="0.15">
      <c r="B18" s="30">
        <f>B17+1</f>
        <v>8</v>
      </c>
      <c r="C18" s="34"/>
      <c r="D18" s="32" t="s">
        <v>16</v>
      </c>
      <c r="E18" s="37"/>
      <c r="F18" s="37" t="s">
        <v>155</v>
      </c>
      <c r="G18" s="37"/>
      <c r="H18" s="37"/>
      <c r="I18" s="37"/>
      <c r="J18" s="37"/>
      <c r="K18" s="64"/>
      <c r="L18" s="65">
        <v>20</v>
      </c>
    </row>
    <row r="19" spans="2:12" ht="14.25" customHeight="1" x14ac:dyDescent="0.15">
      <c r="B19" s="30">
        <f>B18+1</f>
        <v>9</v>
      </c>
      <c r="C19" s="34"/>
      <c r="D19" s="34"/>
      <c r="E19" s="37"/>
      <c r="F19" s="37" t="s">
        <v>79</v>
      </c>
      <c r="G19" s="37"/>
      <c r="H19" s="37"/>
      <c r="I19" s="37"/>
      <c r="J19" s="37"/>
      <c r="K19" s="64" t="s">
        <v>119</v>
      </c>
      <c r="L19" s="65" t="s">
        <v>119</v>
      </c>
    </row>
    <row r="20" spans="2:12" ht="14.25" customHeight="1" x14ac:dyDescent="0.15">
      <c r="B20" s="30">
        <f>B19+1</f>
        <v>10</v>
      </c>
      <c r="C20" s="34"/>
      <c r="D20" s="34"/>
      <c r="E20" s="37"/>
      <c r="F20" s="37" t="s">
        <v>154</v>
      </c>
      <c r="G20" s="37"/>
      <c r="H20" s="37"/>
      <c r="I20" s="37"/>
      <c r="J20" s="37"/>
      <c r="K20" s="64" t="s">
        <v>119</v>
      </c>
      <c r="L20" s="65" t="s">
        <v>119</v>
      </c>
    </row>
    <row r="21" spans="2:12" ht="14.25" customHeight="1" x14ac:dyDescent="0.15">
      <c r="B21" s="30">
        <f>B20+1</f>
        <v>11</v>
      </c>
      <c r="C21" s="34"/>
      <c r="D21" s="34"/>
      <c r="E21" s="37"/>
      <c r="F21" s="37" t="s">
        <v>153</v>
      </c>
      <c r="G21" s="37"/>
      <c r="H21" s="37"/>
      <c r="I21" s="37"/>
      <c r="J21" s="37"/>
      <c r="K21" s="64"/>
      <c r="L21" s="65" t="s">
        <v>119</v>
      </c>
    </row>
    <row r="22" spans="2:12" ht="14.25" customHeight="1" x14ac:dyDescent="0.15">
      <c r="B22" s="30">
        <f>B21+1</f>
        <v>12</v>
      </c>
      <c r="C22" s="34"/>
      <c r="D22" s="34"/>
      <c r="E22" s="37"/>
      <c r="F22" s="37" t="s">
        <v>17</v>
      </c>
      <c r="G22" s="37"/>
      <c r="H22" s="37"/>
      <c r="I22" s="37"/>
      <c r="J22" s="37"/>
      <c r="K22" s="64">
        <v>105</v>
      </c>
      <c r="L22" s="65">
        <v>380</v>
      </c>
    </row>
    <row r="23" spans="2:12" ht="14.25" customHeight="1" x14ac:dyDescent="0.15">
      <c r="B23" s="30">
        <f>B22+1</f>
        <v>13</v>
      </c>
      <c r="C23" s="34"/>
      <c r="D23" s="34"/>
      <c r="E23" s="37"/>
      <c r="F23" s="37" t="s">
        <v>80</v>
      </c>
      <c r="G23" s="37"/>
      <c r="H23" s="37"/>
      <c r="I23" s="37"/>
      <c r="J23" s="37"/>
      <c r="K23" s="64">
        <v>40</v>
      </c>
      <c r="L23" s="65">
        <v>140</v>
      </c>
    </row>
    <row r="24" spans="2:12" ht="14.25" customHeight="1" x14ac:dyDescent="0.15">
      <c r="B24" s="30">
        <f>B23+1</f>
        <v>14</v>
      </c>
      <c r="C24" s="34"/>
      <c r="D24" s="34"/>
      <c r="E24" s="37"/>
      <c r="F24" s="37" t="s">
        <v>86</v>
      </c>
      <c r="G24" s="37"/>
      <c r="H24" s="37"/>
      <c r="I24" s="37"/>
      <c r="J24" s="37"/>
      <c r="K24" s="64">
        <v>75</v>
      </c>
      <c r="L24" s="65">
        <v>170</v>
      </c>
    </row>
    <row r="25" spans="2:12" ht="14.25" customHeight="1" x14ac:dyDescent="0.15">
      <c r="B25" s="30">
        <f>B24+1</f>
        <v>15</v>
      </c>
      <c r="C25" s="34"/>
      <c r="D25" s="34"/>
      <c r="E25" s="37"/>
      <c r="F25" s="37" t="s">
        <v>62</v>
      </c>
      <c r="G25" s="37"/>
      <c r="H25" s="37"/>
      <c r="I25" s="37"/>
      <c r="J25" s="37"/>
      <c r="K25" s="64">
        <v>32050</v>
      </c>
      <c r="L25" s="65">
        <v>9500</v>
      </c>
    </row>
    <row r="26" spans="2:12" ht="14.25" customHeight="1" x14ac:dyDescent="0.15">
      <c r="B26" s="30">
        <f>B25+1</f>
        <v>16</v>
      </c>
      <c r="C26" s="34"/>
      <c r="D26" s="34"/>
      <c r="E26" s="37"/>
      <c r="F26" s="37" t="s">
        <v>151</v>
      </c>
      <c r="G26" s="37"/>
      <c r="H26" s="37"/>
      <c r="I26" s="37"/>
      <c r="J26" s="37"/>
      <c r="K26" s="64"/>
      <c r="L26" s="65" t="s">
        <v>119</v>
      </c>
    </row>
    <row r="27" spans="2:12" ht="14.25" customHeight="1" x14ac:dyDescent="0.15">
      <c r="B27" s="30">
        <f>B26+1</f>
        <v>17</v>
      </c>
      <c r="C27" s="34"/>
      <c r="D27" s="34"/>
      <c r="E27" s="37"/>
      <c r="F27" s="37" t="s">
        <v>90</v>
      </c>
      <c r="G27" s="37"/>
      <c r="H27" s="37"/>
      <c r="I27" s="37"/>
      <c r="J27" s="37"/>
      <c r="K27" s="64"/>
      <c r="L27" s="65">
        <v>5</v>
      </c>
    </row>
    <row r="28" spans="2:12" ht="14.25" customHeight="1" x14ac:dyDescent="0.15">
      <c r="B28" s="30">
        <f>B27+1</f>
        <v>18</v>
      </c>
      <c r="C28" s="34"/>
      <c r="D28" s="34"/>
      <c r="E28" s="37"/>
      <c r="F28" s="37" t="s">
        <v>18</v>
      </c>
      <c r="G28" s="37"/>
      <c r="H28" s="37"/>
      <c r="I28" s="37"/>
      <c r="J28" s="37"/>
      <c r="K28" s="64">
        <v>4900</v>
      </c>
      <c r="L28" s="65">
        <v>3350</v>
      </c>
    </row>
    <row r="29" spans="2:12" ht="14.25" customHeight="1" x14ac:dyDescent="0.15">
      <c r="B29" s="30">
        <f>B28+1</f>
        <v>19</v>
      </c>
      <c r="C29" s="34"/>
      <c r="D29" s="34"/>
      <c r="E29" s="37"/>
      <c r="F29" s="37" t="s">
        <v>19</v>
      </c>
      <c r="G29" s="37"/>
      <c r="H29" s="37"/>
      <c r="I29" s="37"/>
      <c r="J29" s="37"/>
      <c r="K29" s="64">
        <v>2200</v>
      </c>
      <c r="L29" s="65">
        <v>575</v>
      </c>
    </row>
    <row r="30" spans="2:12" ht="14.25" customHeight="1" x14ac:dyDescent="0.15">
      <c r="B30" s="30">
        <f>B29+1</f>
        <v>20</v>
      </c>
      <c r="C30" s="34"/>
      <c r="D30" s="34"/>
      <c r="E30" s="37"/>
      <c r="F30" s="37" t="s">
        <v>20</v>
      </c>
      <c r="G30" s="37"/>
      <c r="H30" s="37"/>
      <c r="I30" s="37"/>
      <c r="J30" s="37"/>
      <c r="K30" s="64"/>
      <c r="L30" s="65">
        <v>10</v>
      </c>
    </row>
    <row r="31" spans="2:12" ht="14.25" customHeight="1" x14ac:dyDescent="0.15">
      <c r="B31" s="30">
        <f>B30+1</f>
        <v>21</v>
      </c>
      <c r="C31" s="32" t="s">
        <v>64</v>
      </c>
      <c r="D31" s="32" t="s">
        <v>24</v>
      </c>
      <c r="E31" s="37"/>
      <c r="F31" s="37" t="s">
        <v>170</v>
      </c>
      <c r="G31" s="37"/>
      <c r="H31" s="37"/>
      <c r="I31" s="37"/>
      <c r="J31" s="37"/>
      <c r="K31" s="64"/>
      <c r="L31" s="65" t="s">
        <v>119</v>
      </c>
    </row>
    <row r="32" spans="2:12" ht="14.25" customHeight="1" x14ac:dyDescent="0.15">
      <c r="B32" s="30">
        <f>B31+1</f>
        <v>22</v>
      </c>
      <c r="C32" s="34"/>
      <c r="D32" s="34"/>
      <c r="E32" s="37"/>
      <c r="F32" s="37" t="s">
        <v>111</v>
      </c>
      <c r="G32" s="37"/>
      <c r="H32" s="37"/>
      <c r="I32" s="37"/>
      <c r="J32" s="37"/>
      <c r="K32" s="64">
        <v>15</v>
      </c>
      <c r="L32" s="65">
        <v>10</v>
      </c>
    </row>
    <row r="33" spans="2:19" ht="14.25" customHeight="1" x14ac:dyDescent="0.15">
      <c r="B33" s="30">
        <f>B32+1</f>
        <v>23</v>
      </c>
      <c r="C33" s="34"/>
      <c r="D33" s="34"/>
      <c r="E33" s="37"/>
      <c r="F33" s="37" t="s">
        <v>149</v>
      </c>
      <c r="G33" s="37"/>
      <c r="H33" s="37"/>
      <c r="I33" s="37"/>
      <c r="J33" s="37"/>
      <c r="K33" s="64">
        <v>5</v>
      </c>
      <c r="L33" s="65">
        <v>5</v>
      </c>
      <c r="R33">
        <f>COUNTA(K11:K33)</f>
        <v>13</v>
      </c>
      <c r="S33">
        <f>COUNTA(L11:L33)</f>
        <v>22</v>
      </c>
    </row>
    <row r="34" spans="2:19" ht="14.25" customHeight="1" x14ac:dyDescent="0.15">
      <c r="B34" s="30">
        <f>B33+1</f>
        <v>24</v>
      </c>
      <c r="C34" s="34"/>
      <c r="D34" s="34"/>
      <c r="E34" s="37"/>
      <c r="F34" s="37" t="s">
        <v>148</v>
      </c>
      <c r="G34" s="37"/>
      <c r="H34" s="37"/>
      <c r="I34" s="37"/>
      <c r="J34" s="37"/>
      <c r="K34" s="64"/>
      <c r="L34" s="65">
        <v>40</v>
      </c>
    </row>
    <row r="35" spans="2:19" ht="14.25" customHeight="1" x14ac:dyDescent="0.15">
      <c r="B35" s="30">
        <f>B34+1</f>
        <v>25</v>
      </c>
      <c r="C35" s="34"/>
      <c r="D35" s="34"/>
      <c r="E35" s="37"/>
      <c r="F35" s="37" t="s">
        <v>169</v>
      </c>
      <c r="G35" s="37"/>
      <c r="H35" s="37"/>
      <c r="I35" s="37"/>
      <c r="J35" s="37"/>
      <c r="K35" s="64"/>
      <c r="L35" s="65" t="s">
        <v>119</v>
      </c>
    </row>
    <row r="36" spans="2:19" ht="14.25" customHeight="1" x14ac:dyDescent="0.15">
      <c r="B36" s="30">
        <f>B35+1</f>
        <v>26</v>
      </c>
      <c r="C36" s="34"/>
      <c r="D36" s="34"/>
      <c r="E36" s="37"/>
      <c r="F36" s="37" t="s">
        <v>147</v>
      </c>
      <c r="G36" s="37"/>
      <c r="H36" s="37"/>
      <c r="I36" s="37"/>
      <c r="J36" s="37"/>
      <c r="K36" s="64"/>
      <c r="L36" s="65">
        <v>80</v>
      </c>
    </row>
    <row r="37" spans="2:19" ht="14.25" customHeight="1" x14ac:dyDescent="0.15">
      <c r="B37" s="30">
        <f>B36+1</f>
        <v>27</v>
      </c>
      <c r="C37" s="34"/>
      <c r="D37" s="34"/>
      <c r="E37" s="37"/>
      <c r="F37" s="37" t="s">
        <v>168</v>
      </c>
      <c r="G37" s="37"/>
      <c r="H37" s="37"/>
      <c r="I37" s="37"/>
      <c r="J37" s="37"/>
      <c r="K37" s="64" t="s">
        <v>119</v>
      </c>
      <c r="L37" s="65"/>
    </row>
    <row r="38" spans="2:19" ht="14.25" customHeight="1" x14ac:dyDescent="0.15">
      <c r="B38" s="30">
        <f>B37+1</f>
        <v>28</v>
      </c>
      <c r="C38" s="34"/>
      <c r="D38" s="34"/>
      <c r="E38" s="37"/>
      <c r="F38" s="37" t="s">
        <v>87</v>
      </c>
      <c r="G38" s="37"/>
      <c r="H38" s="37"/>
      <c r="I38" s="37"/>
      <c r="J38" s="37"/>
      <c r="K38" s="64">
        <v>150</v>
      </c>
      <c r="L38" s="65">
        <v>80</v>
      </c>
    </row>
    <row r="39" spans="2:19" ht="14.25" customHeight="1" x14ac:dyDescent="0.15">
      <c r="B39" s="30">
        <f>B38+1</f>
        <v>29</v>
      </c>
      <c r="C39" s="34"/>
      <c r="D39" s="34"/>
      <c r="E39" s="37"/>
      <c r="F39" s="37" t="s">
        <v>25</v>
      </c>
      <c r="G39" s="37"/>
      <c r="H39" s="37"/>
      <c r="I39" s="37"/>
      <c r="J39" s="37"/>
      <c r="K39" s="64">
        <v>10</v>
      </c>
      <c r="L39" s="65">
        <v>50</v>
      </c>
    </row>
    <row r="40" spans="2:19" ht="14.25" customHeight="1" x14ac:dyDescent="0.15">
      <c r="B40" s="30">
        <f>B39+1</f>
        <v>30</v>
      </c>
      <c r="C40" s="34"/>
      <c r="D40" s="34"/>
      <c r="E40" s="37"/>
      <c r="F40" s="37" t="s">
        <v>167</v>
      </c>
      <c r="G40" s="37"/>
      <c r="H40" s="37"/>
      <c r="I40" s="37"/>
      <c r="J40" s="37"/>
      <c r="K40" s="64" t="s">
        <v>119</v>
      </c>
      <c r="L40" s="65">
        <v>5</v>
      </c>
    </row>
    <row r="41" spans="2:19" ht="14.25" customHeight="1" x14ac:dyDescent="0.15">
      <c r="B41" s="30">
        <f>B40+1</f>
        <v>31</v>
      </c>
      <c r="C41" s="34"/>
      <c r="D41" s="34"/>
      <c r="E41" s="37"/>
      <c r="F41" s="37" t="s">
        <v>145</v>
      </c>
      <c r="G41" s="37"/>
      <c r="H41" s="37"/>
      <c r="I41" s="37"/>
      <c r="J41" s="37"/>
      <c r="K41" s="64"/>
      <c r="L41" s="65" t="s">
        <v>119</v>
      </c>
    </row>
    <row r="42" spans="2:19" ht="14.25" customHeight="1" x14ac:dyDescent="0.15">
      <c r="B42" s="30">
        <f>B41+1</f>
        <v>32</v>
      </c>
      <c r="C42" s="34"/>
      <c r="D42" s="34"/>
      <c r="E42" s="37"/>
      <c r="F42" s="37" t="s">
        <v>166</v>
      </c>
      <c r="G42" s="37"/>
      <c r="H42" s="37"/>
      <c r="I42" s="37"/>
      <c r="J42" s="37"/>
      <c r="K42" s="64"/>
      <c r="L42" s="65">
        <v>16</v>
      </c>
    </row>
    <row r="43" spans="2:19" ht="14.25" customHeight="1" x14ac:dyDescent="0.15">
      <c r="B43" s="30">
        <f>B42+1</f>
        <v>33</v>
      </c>
      <c r="C43" s="34"/>
      <c r="D43" s="34"/>
      <c r="E43" s="37"/>
      <c r="F43" s="37" t="s">
        <v>67</v>
      </c>
      <c r="G43" s="37"/>
      <c r="H43" s="37"/>
      <c r="I43" s="37"/>
      <c r="J43" s="37"/>
      <c r="K43" s="64"/>
      <c r="L43" s="65" t="s">
        <v>119</v>
      </c>
    </row>
    <row r="44" spans="2:19" ht="14.25" customHeight="1" x14ac:dyDescent="0.15">
      <c r="B44" s="30">
        <f>B43+1</f>
        <v>34</v>
      </c>
      <c r="C44" s="34"/>
      <c r="D44" s="34"/>
      <c r="E44" s="37"/>
      <c r="F44" s="37" t="s">
        <v>107</v>
      </c>
      <c r="G44" s="37"/>
      <c r="H44" s="37"/>
      <c r="I44" s="37"/>
      <c r="J44" s="37"/>
      <c r="K44" s="64">
        <v>10</v>
      </c>
      <c r="L44" s="65">
        <v>230</v>
      </c>
    </row>
    <row r="45" spans="2:19" ht="14.25" customHeight="1" x14ac:dyDescent="0.15">
      <c r="B45" s="30">
        <f>B44+1</f>
        <v>35</v>
      </c>
      <c r="C45" s="34"/>
      <c r="D45" s="34"/>
      <c r="E45" s="37"/>
      <c r="F45" s="37" t="s">
        <v>137</v>
      </c>
      <c r="G45" s="37"/>
      <c r="H45" s="37"/>
      <c r="I45" s="37"/>
      <c r="J45" s="37"/>
      <c r="K45" s="64">
        <v>5</v>
      </c>
      <c r="L45" s="65"/>
    </row>
    <row r="46" spans="2:19" ht="14.25" customHeight="1" x14ac:dyDescent="0.15">
      <c r="B46" s="30">
        <f>B45+1</f>
        <v>36</v>
      </c>
      <c r="C46" s="34"/>
      <c r="D46" s="34"/>
      <c r="E46" s="37"/>
      <c r="F46" s="37" t="s">
        <v>138</v>
      </c>
      <c r="G46" s="37"/>
      <c r="H46" s="37"/>
      <c r="I46" s="37"/>
      <c r="J46" s="37"/>
      <c r="K46" s="64" t="s">
        <v>119</v>
      </c>
      <c r="L46" s="65">
        <v>15</v>
      </c>
    </row>
    <row r="47" spans="2:19" ht="14.25" customHeight="1" x14ac:dyDescent="0.15">
      <c r="B47" s="30">
        <f>B46+1</f>
        <v>37</v>
      </c>
      <c r="C47" s="34"/>
      <c r="D47" s="34"/>
      <c r="E47" s="37"/>
      <c r="F47" s="37" t="s">
        <v>27</v>
      </c>
      <c r="G47" s="37"/>
      <c r="H47" s="37"/>
      <c r="I47" s="37"/>
      <c r="J47" s="37"/>
      <c r="K47" s="64">
        <v>55</v>
      </c>
      <c r="L47" s="65">
        <v>40</v>
      </c>
    </row>
    <row r="48" spans="2:19" ht="14.25" customHeight="1" x14ac:dyDescent="0.15">
      <c r="B48" s="30">
        <f>B47+1</f>
        <v>38</v>
      </c>
      <c r="C48" s="32" t="s">
        <v>28</v>
      </c>
      <c r="D48" s="32" t="s">
        <v>29</v>
      </c>
      <c r="E48" s="37"/>
      <c r="F48" s="37" t="s">
        <v>113</v>
      </c>
      <c r="G48" s="37"/>
      <c r="H48" s="37"/>
      <c r="I48" s="37"/>
      <c r="J48" s="37"/>
      <c r="K48" s="64"/>
      <c r="L48" s="65">
        <v>1</v>
      </c>
    </row>
    <row r="49" spans="2:19" ht="14.25" customHeight="1" x14ac:dyDescent="0.15">
      <c r="B49" s="30">
        <f>B48+1</f>
        <v>39</v>
      </c>
      <c r="C49" s="34"/>
      <c r="D49" s="34"/>
      <c r="E49" s="37"/>
      <c r="F49" s="37" t="s">
        <v>165</v>
      </c>
      <c r="G49" s="37"/>
      <c r="H49" s="37"/>
      <c r="I49" s="37"/>
      <c r="J49" s="37"/>
      <c r="K49" s="64">
        <v>1</v>
      </c>
      <c r="L49" s="65">
        <v>2</v>
      </c>
    </row>
    <row r="50" spans="2:19" ht="14.25" customHeight="1" x14ac:dyDescent="0.15">
      <c r="B50" s="30">
        <f>B49+1</f>
        <v>40</v>
      </c>
      <c r="C50" s="32" t="s">
        <v>31</v>
      </c>
      <c r="D50" s="32" t="s">
        <v>82</v>
      </c>
      <c r="E50" s="37"/>
      <c r="F50" s="37" t="s">
        <v>81</v>
      </c>
      <c r="G50" s="37"/>
      <c r="H50" s="37"/>
      <c r="I50" s="37"/>
      <c r="J50" s="37"/>
      <c r="K50" s="64"/>
      <c r="L50" s="65" t="s">
        <v>119</v>
      </c>
    </row>
    <row r="51" spans="2:19" ht="14.25" customHeight="1" x14ac:dyDescent="0.15">
      <c r="B51" s="30">
        <f>B50+1</f>
        <v>41</v>
      </c>
      <c r="C51" s="34"/>
      <c r="D51" s="32" t="s">
        <v>32</v>
      </c>
      <c r="E51" s="37"/>
      <c r="F51" s="37" t="s">
        <v>164</v>
      </c>
      <c r="G51" s="37"/>
      <c r="H51" s="37"/>
      <c r="I51" s="37"/>
      <c r="J51" s="37"/>
      <c r="K51" s="64" t="s">
        <v>119</v>
      </c>
      <c r="L51" s="65" t="s">
        <v>119</v>
      </c>
    </row>
    <row r="52" spans="2:19" ht="14.25" customHeight="1" x14ac:dyDescent="0.15">
      <c r="B52" s="30">
        <f>B51+1</f>
        <v>42</v>
      </c>
      <c r="C52" s="34"/>
      <c r="D52" s="35"/>
      <c r="E52" s="37"/>
      <c r="F52" s="37" t="s">
        <v>33</v>
      </c>
      <c r="G52" s="37"/>
      <c r="H52" s="37"/>
      <c r="I52" s="37"/>
      <c r="J52" s="37"/>
      <c r="K52" s="64">
        <v>10</v>
      </c>
      <c r="L52" s="65">
        <v>30</v>
      </c>
    </row>
    <row r="53" spans="2:19" ht="14.25" customHeight="1" x14ac:dyDescent="0.15">
      <c r="B53" s="30">
        <f>B52+1</f>
        <v>43</v>
      </c>
      <c r="C53" s="35"/>
      <c r="D53" s="39" t="s">
        <v>34</v>
      </c>
      <c r="E53" s="37"/>
      <c r="F53" s="37" t="s">
        <v>35</v>
      </c>
      <c r="G53" s="37"/>
      <c r="H53" s="37"/>
      <c r="I53" s="37"/>
      <c r="J53" s="37"/>
      <c r="K53" s="64">
        <v>40</v>
      </c>
      <c r="L53" s="65">
        <v>40</v>
      </c>
    </row>
    <row r="54" spans="2:19" ht="14.25" customHeight="1" x14ac:dyDescent="0.15">
      <c r="B54" s="30">
        <f>B53+1</f>
        <v>44</v>
      </c>
      <c r="C54" s="32" t="s">
        <v>142</v>
      </c>
      <c r="D54" s="32" t="s">
        <v>163</v>
      </c>
      <c r="E54" s="37"/>
      <c r="F54" s="37" t="s">
        <v>162</v>
      </c>
      <c r="G54" s="37"/>
      <c r="H54" s="37"/>
      <c r="I54" s="37"/>
      <c r="J54" s="37"/>
      <c r="K54" s="64" t="s">
        <v>119</v>
      </c>
      <c r="L54" s="65" t="s">
        <v>119</v>
      </c>
    </row>
    <row r="55" spans="2:19" ht="14.25" customHeight="1" x14ac:dyDescent="0.15">
      <c r="B55" s="30">
        <f>B54+1</f>
        <v>45</v>
      </c>
      <c r="C55" s="34"/>
      <c r="D55" s="39" t="s">
        <v>141</v>
      </c>
      <c r="E55" s="37"/>
      <c r="F55" s="37" t="s">
        <v>140</v>
      </c>
      <c r="G55" s="37"/>
      <c r="H55" s="37"/>
      <c r="I55" s="37"/>
      <c r="J55" s="37"/>
      <c r="K55" s="64">
        <v>5</v>
      </c>
      <c r="L55" s="65" t="s">
        <v>119</v>
      </c>
      <c r="R55">
        <f>COUNTA(K48:K55)</f>
        <v>6</v>
      </c>
      <c r="S55">
        <f>COUNTA(L48:L55)</f>
        <v>8</v>
      </c>
    </row>
    <row r="56" spans="2:19" ht="14.25" customHeight="1" x14ac:dyDescent="0.15">
      <c r="B56" s="30">
        <f>B55+1</f>
        <v>46</v>
      </c>
      <c r="C56" s="118" t="s">
        <v>36</v>
      </c>
      <c r="D56" s="119"/>
      <c r="E56" s="37"/>
      <c r="F56" s="37" t="s">
        <v>37</v>
      </c>
      <c r="G56" s="37"/>
      <c r="H56" s="37"/>
      <c r="I56" s="37"/>
      <c r="J56" s="37"/>
      <c r="K56" s="64">
        <v>150</v>
      </c>
      <c r="L56" s="65">
        <v>125</v>
      </c>
    </row>
    <row r="57" spans="2:19" ht="14.25" customHeight="1" x14ac:dyDescent="0.15">
      <c r="B57" s="30">
        <f>B56+1</f>
        <v>47</v>
      </c>
      <c r="C57" s="33"/>
      <c r="D57" s="36"/>
      <c r="E57" s="37"/>
      <c r="F57" s="37" t="s">
        <v>38</v>
      </c>
      <c r="G57" s="37"/>
      <c r="H57" s="37"/>
      <c r="I57" s="37"/>
      <c r="J57" s="37"/>
      <c r="K57" s="64">
        <v>100</v>
      </c>
      <c r="L57" s="65">
        <v>125</v>
      </c>
    </row>
    <row r="58" spans="2:19" ht="14.25" customHeight="1" thickBot="1" x14ac:dyDescent="0.2">
      <c r="B58" s="30">
        <f>B57+1</f>
        <v>48</v>
      </c>
      <c r="C58" s="33"/>
      <c r="D58" s="36"/>
      <c r="E58" s="37"/>
      <c r="F58" s="37" t="s">
        <v>71</v>
      </c>
      <c r="G58" s="37"/>
      <c r="H58" s="37"/>
      <c r="I58" s="37"/>
      <c r="J58" s="37"/>
      <c r="K58" s="64">
        <v>175</v>
      </c>
      <c r="L58" s="66">
        <v>250</v>
      </c>
    </row>
    <row r="59" spans="2:19" ht="13.9" customHeight="1" x14ac:dyDescent="0.15">
      <c r="B59" s="129"/>
      <c r="C59" s="128"/>
      <c r="D59" s="128"/>
      <c r="E59" s="127"/>
      <c r="F59" s="127"/>
      <c r="G59" s="127"/>
      <c r="H59" s="127"/>
      <c r="I59" s="127"/>
      <c r="J59" s="127"/>
      <c r="K59" s="127"/>
      <c r="L59" s="127"/>
    </row>
    <row r="60" spans="2:19" ht="18" customHeight="1" x14ac:dyDescent="0.15">
      <c r="R60">
        <f>COUNTA(K11:K58)</f>
        <v>30</v>
      </c>
      <c r="S60">
        <f>COUNTA(L11:L58)</f>
        <v>45</v>
      </c>
    </row>
    <row r="61" spans="2:19" ht="18" customHeight="1" x14ac:dyDescent="0.15">
      <c r="B61" s="18"/>
      <c r="R61">
        <f>SUM(R11:R14,K15:K58)</f>
        <v>41011</v>
      </c>
      <c r="S61">
        <f>SUM(S11:S14,L15:L58)</f>
        <v>16289</v>
      </c>
    </row>
    <row r="62" spans="2:19" ht="9" customHeight="1" thickBot="1" x14ac:dyDescent="0.2"/>
    <row r="63" spans="2:19" ht="18" customHeight="1" x14ac:dyDescent="0.15">
      <c r="B63" s="1"/>
      <c r="C63" s="2"/>
      <c r="D63" s="123" t="s">
        <v>0</v>
      </c>
      <c r="E63" s="123"/>
      <c r="F63" s="123"/>
      <c r="G63" s="123"/>
      <c r="H63" s="2"/>
      <c r="I63" s="2"/>
      <c r="J63" s="3"/>
      <c r="K63" s="68" t="s">
        <v>55</v>
      </c>
      <c r="L63" s="84" t="s">
        <v>56</v>
      </c>
    </row>
    <row r="64" spans="2:19" ht="18" customHeight="1" thickBot="1" x14ac:dyDescent="0.2">
      <c r="B64" s="6"/>
      <c r="C64" s="7"/>
      <c r="D64" s="110" t="s">
        <v>1</v>
      </c>
      <c r="E64" s="110"/>
      <c r="F64" s="110"/>
      <c r="G64" s="110"/>
      <c r="H64" s="7"/>
      <c r="I64" s="7"/>
      <c r="J64" s="8"/>
      <c r="K64" s="126" t="str">
        <f>K5</f>
        <v>2024.5.17</v>
      </c>
      <c r="L64" s="125" t="str">
        <f>K64</f>
        <v>2024.5.17</v>
      </c>
    </row>
    <row r="65" spans="2:19" ht="19.899999999999999" customHeight="1" thickTop="1" x14ac:dyDescent="0.15">
      <c r="B65" s="120" t="s">
        <v>76</v>
      </c>
      <c r="C65" s="121"/>
      <c r="D65" s="121"/>
      <c r="E65" s="121"/>
      <c r="F65" s="121"/>
      <c r="G65" s="121"/>
      <c r="H65" s="121"/>
      <c r="I65" s="121"/>
      <c r="J65" s="29"/>
      <c r="K65" s="72">
        <f>SUM(K66:K74)</f>
        <v>41011</v>
      </c>
      <c r="L65" s="88">
        <f>SUM(L66:L74)</f>
        <v>16289</v>
      </c>
    </row>
    <row r="66" spans="2:19" ht="13.9" customHeight="1" x14ac:dyDescent="0.15">
      <c r="B66" s="108" t="s">
        <v>40</v>
      </c>
      <c r="C66" s="109"/>
      <c r="D66" s="122"/>
      <c r="E66" s="41"/>
      <c r="F66" s="15"/>
      <c r="G66" s="116" t="s">
        <v>12</v>
      </c>
      <c r="H66" s="116"/>
      <c r="I66" s="15"/>
      <c r="J66" s="16"/>
      <c r="K66" s="38">
        <f>SUM(R$11:R$14)</f>
        <v>0</v>
      </c>
      <c r="L66" s="89">
        <f>SUM(S$11:S$14)</f>
        <v>20</v>
      </c>
    </row>
    <row r="67" spans="2:19" ht="13.9" customHeight="1" x14ac:dyDescent="0.15">
      <c r="B67" s="17"/>
      <c r="C67" s="18"/>
      <c r="D67" s="19"/>
      <c r="E67" s="20"/>
      <c r="F67" s="37"/>
      <c r="G67" s="116" t="s">
        <v>65</v>
      </c>
      <c r="H67" s="116"/>
      <c r="I67" s="105"/>
      <c r="J67" s="42"/>
      <c r="K67" s="38">
        <f>SUM(K$15)</f>
        <v>900</v>
      </c>
      <c r="L67" s="89">
        <f>SUM(L$15)</f>
        <v>950</v>
      </c>
    </row>
    <row r="68" spans="2:19" ht="13.9" customHeight="1" x14ac:dyDescent="0.15">
      <c r="B68" s="17"/>
      <c r="C68" s="18"/>
      <c r="D68" s="19"/>
      <c r="E68" s="20"/>
      <c r="F68" s="37"/>
      <c r="G68" s="116" t="s">
        <v>23</v>
      </c>
      <c r="H68" s="116"/>
      <c r="I68" s="15"/>
      <c r="J68" s="16"/>
      <c r="K68" s="38">
        <f>SUM(K$16:K$16)</f>
        <v>10</v>
      </c>
      <c r="L68" s="89">
        <f>SUM(L$16:L$16)</f>
        <v>15</v>
      </c>
    </row>
    <row r="69" spans="2:19" ht="13.9" customHeight="1" x14ac:dyDescent="0.15">
      <c r="B69" s="17"/>
      <c r="C69" s="18"/>
      <c r="D69" s="19"/>
      <c r="E69" s="20"/>
      <c r="F69" s="37"/>
      <c r="G69" s="116" t="s">
        <v>15</v>
      </c>
      <c r="H69" s="116"/>
      <c r="I69" s="15"/>
      <c r="J69" s="16"/>
      <c r="K69" s="38">
        <f>SUM(K$17:K$17)</f>
        <v>0</v>
      </c>
      <c r="L69" s="89">
        <f>SUM(L$17:L$17)</f>
        <v>10</v>
      </c>
    </row>
    <row r="70" spans="2:19" ht="13.9" customHeight="1" x14ac:dyDescent="0.15">
      <c r="B70" s="17"/>
      <c r="C70" s="18"/>
      <c r="D70" s="19"/>
      <c r="E70" s="20"/>
      <c r="F70" s="37"/>
      <c r="G70" s="116" t="s">
        <v>16</v>
      </c>
      <c r="H70" s="116"/>
      <c r="I70" s="15"/>
      <c r="J70" s="16"/>
      <c r="K70" s="38">
        <f>SUM(K$18:K$30)</f>
        <v>39370</v>
      </c>
      <c r="L70" s="89">
        <f>SUM(L$18:L$30)</f>
        <v>14150</v>
      </c>
    </row>
    <row r="71" spans="2:19" ht="13.9" customHeight="1" x14ac:dyDescent="0.15">
      <c r="B71" s="17"/>
      <c r="C71" s="18"/>
      <c r="D71" s="19"/>
      <c r="E71" s="20"/>
      <c r="F71" s="37"/>
      <c r="G71" s="116" t="s">
        <v>63</v>
      </c>
      <c r="H71" s="116"/>
      <c r="I71" s="15"/>
      <c r="J71" s="16"/>
      <c r="K71" s="38">
        <v>0</v>
      </c>
      <c r="L71" s="89">
        <v>0</v>
      </c>
    </row>
    <row r="72" spans="2:19" ht="13.9" customHeight="1" x14ac:dyDescent="0.15">
      <c r="B72" s="17"/>
      <c r="C72" s="18"/>
      <c r="D72" s="19"/>
      <c r="E72" s="20"/>
      <c r="F72" s="37"/>
      <c r="G72" s="116" t="s">
        <v>24</v>
      </c>
      <c r="H72" s="116"/>
      <c r="I72" s="15"/>
      <c r="J72" s="16"/>
      <c r="K72" s="38">
        <f>SUM(K$31:K$47)</f>
        <v>250</v>
      </c>
      <c r="L72" s="89">
        <f>SUM(L$31:L$47)</f>
        <v>571</v>
      </c>
    </row>
    <row r="73" spans="2:19" ht="13.9" customHeight="1" x14ac:dyDescent="0.15">
      <c r="B73" s="17"/>
      <c r="C73" s="18"/>
      <c r="D73" s="19"/>
      <c r="E73" s="20"/>
      <c r="F73" s="37"/>
      <c r="G73" s="116" t="s">
        <v>70</v>
      </c>
      <c r="H73" s="116"/>
      <c r="I73" s="15"/>
      <c r="J73" s="16"/>
      <c r="K73" s="38">
        <f>SUM(K$56:K$57)</f>
        <v>250</v>
      </c>
      <c r="L73" s="89">
        <f>SUM(L$56:L$57)</f>
        <v>250</v>
      </c>
      <c r="R73">
        <f>COUNTA(K$11:K$58)</f>
        <v>30</v>
      </c>
      <c r="S73">
        <f>COUNTA(L$11:L$58)</f>
        <v>45</v>
      </c>
    </row>
    <row r="74" spans="2:19" ht="13.9" customHeight="1" thickBot="1" x14ac:dyDescent="0.2">
      <c r="B74" s="21"/>
      <c r="C74" s="22"/>
      <c r="D74" s="23"/>
      <c r="E74" s="43"/>
      <c r="F74" s="10"/>
      <c r="G74" s="110" t="s">
        <v>39</v>
      </c>
      <c r="H74" s="110"/>
      <c r="I74" s="44"/>
      <c r="J74" s="45"/>
      <c r="K74" s="40">
        <f>SUM(K$48:K$55,K$58)</f>
        <v>231</v>
      </c>
      <c r="L74" s="90">
        <f>SUM(L$48:L$55,L$58)</f>
        <v>323</v>
      </c>
      <c r="R74">
        <f>SUM(R$11:R$14,K$15:K$58)</f>
        <v>41011</v>
      </c>
      <c r="S74">
        <f>SUM(S$11:S$14,L$15:L$58)</f>
        <v>16289</v>
      </c>
    </row>
    <row r="75" spans="2:19" ht="18" customHeight="1" thickTop="1" x14ac:dyDescent="0.15">
      <c r="B75" s="111" t="s">
        <v>41</v>
      </c>
      <c r="C75" s="112"/>
      <c r="D75" s="113"/>
      <c r="E75" s="51"/>
      <c r="F75" s="106"/>
      <c r="G75" s="114" t="s">
        <v>42</v>
      </c>
      <c r="H75" s="114"/>
      <c r="I75" s="106"/>
      <c r="J75" s="107"/>
      <c r="K75" s="73" t="s">
        <v>43</v>
      </c>
      <c r="L75" s="78"/>
    </row>
    <row r="76" spans="2:19" ht="18" customHeight="1" x14ac:dyDescent="0.15">
      <c r="B76" s="48"/>
      <c r="C76" s="49"/>
      <c r="D76" s="49"/>
      <c r="E76" s="46"/>
      <c r="F76" s="47"/>
      <c r="G76" s="31"/>
      <c r="H76" s="31"/>
      <c r="I76" s="47"/>
      <c r="J76" s="50"/>
      <c r="K76" s="74" t="s">
        <v>44</v>
      </c>
      <c r="L76" s="79"/>
    </row>
    <row r="77" spans="2:19" ht="18" customHeight="1" x14ac:dyDescent="0.15">
      <c r="B77" s="17"/>
      <c r="C77" s="18"/>
      <c r="D77" s="18"/>
      <c r="E77" s="52"/>
      <c r="F77" s="7"/>
      <c r="G77" s="115" t="s">
        <v>45</v>
      </c>
      <c r="H77" s="115"/>
      <c r="I77" s="103"/>
      <c r="J77" s="104"/>
      <c r="K77" s="75" t="s">
        <v>46</v>
      </c>
      <c r="L77" s="80"/>
    </row>
    <row r="78" spans="2:19" ht="18" customHeight="1" x14ac:dyDescent="0.15">
      <c r="B78" s="17"/>
      <c r="C78" s="18"/>
      <c r="D78" s="18"/>
      <c r="E78" s="53"/>
      <c r="F78" s="18"/>
      <c r="G78" s="54"/>
      <c r="H78" s="54"/>
      <c r="I78" s="49"/>
      <c r="J78" s="55"/>
      <c r="K78" s="76" t="s">
        <v>68</v>
      </c>
      <c r="L78" s="81"/>
    </row>
    <row r="79" spans="2:19" ht="18" customHeight="1" x14ac:dyDescent="0.15">
      <c r="B79" s="17"/>
      <c r="C79" s="18"/>
      <c r="D79" s="18"/>
      <c r="E79" s="53"/>
      <c r="F79" s="18"/>
      <c r="G79" s="54"/>
      <c r="H79" s="54"/>
      <c r="I79" s="49"/>
      <c r="J79" s="55"/>
      <c r="K79" s="76" t="s">
        <v>69</v>
      </c>
      <c r="L79" s="81"/>
    </row>
    <row r="80" spans="2:19" ht="18" customHeight="1" x14ac:dyDescent="0.15">
      <c r="B80" s="17"/>
      <c r="C80" s="18"/>
      <c r="D80" s="18"/>
      <c r="E80" s="52"/>
      <c r="F80" s="7"/>
      <c r="G80" s="115" t="s">
        <v>47</v>
      </c>
      <c r="H80" s="115"/>
      <c r="I80" s="103"/>
      <c r="J80" s="104"/>
      <c r="K80" s="75" t="s">
        <v>72</v>
      </c>
      <c r="L80" s="80"/>
    </row>
    <row r="81" spans="2:12" ht="18" customHeight="1" x14ac:dyDescent="0.15">
      <c r="B81" s="17"/>
      <c r="C81" s="18"/>
      <c r="D81" s="18"/>
      <c r="E81" s="53"/>
      <c r="F81" s="18"/>
      <c r="G81" s="54"/>
      <c r="H81" s="54"/>
      <c r="I81" s="49"/>
      <c r="J81" s="55"/>
      <c r="K81" s="76" t="s">
        <v>73</v>
      </c>
      <c r="L81" s="81"/>
    </row>
    <row r="82" spans="2:12" ht="18" customHeight="1" x14ac:dyDescent="0.15">
      <c r="B82" s="17"/>
      <c r="C82" s="18"/>
      <c r="D82" s="18"/>
      <c r="E82" s="53"/>
      <c r="F82" s="18"/>
      <c r="G82" s="54"/>
      <c r="H82" s="54"/>
      <c r="I82" s="49"/>
      <c r="J82" s="55"/>
      <c r="K82" s="76" t="s">
        <v>74</v>
      </c>
      <c r="L82" s="81"/>
    </row>
    <row r="83" spans="2:12" ht="18" customHeight="1" x14ac:dyDescent="0.15">
      <c r="B83" s="17"/>
      <c r="C83" s="18"/>
      <c r="D83" s="18"/>
      <c r="E83" s="12"/>
      <c r="F83" s="13"/>
      <c r="G83" s="31"/>
      <c r="H83" s="31"/>
      <c r="I83" s="47"/>
      <c r="J83" s="50"/>
      <c r="K83" s="76" t="s">
        <v>75</v>
      </c>
      <c r="L83" s="79"/>
    </row>
    <row r="84" spans="2:12" ht="18" customHeight="1" x14ac:dyDescent="0.15">
      <c r="B84" s="24"/>
      <c r="C84" s="13"/>
      <c r="D84" s="13"/>
      <c r="E84" s="20"/>
      <c r="F84" s="37"/>
      <c r="G84" s="116" t="s">
        <v>48</v>
      </c>
      <c r="H84" s="116"/>
      <c r="I84" s="15"/>
      <c r="J84" s="16"/>
      <c r="K84" s="67" t="s">
        <v>116</v>
      </c>
      <c r="L84" s="82"/>
    </row>
    <row r="85" spans="2:12" ht="18" customHeight="1" x14ac:dyDescent="0.15">
      <c r="B85" s="108" t="s">
        <v>49</v>
      </c>
      <c r="C85" s="109"/>
      <c r="D85" s="109"/>
      <c r="E85" s="7"/>
      <c r="F85" s="7"/>
      <c r="G85" s="7"/>
      <c r="H85" s="7"/>
      <c r="I85" s="7"/>
      <c r="J85" s="7"/>
      <c r="K85" s="7"/>
      <c r="L85" s="91"/>
    </row>
    <row r="86" spans="2:12" ht="14.1" customHeight="1" x14ac:dyDescent="0.15">
      <c r="B86" s="56"/>
      <c r="C86" s="57" t="s">
        <v>50</v>
      </c>
      <c r="D86" s="58"/>
      <c r="E86" s="57"/>
      <c r="F86" s="57"/>
      <c r="G86" s="57"/>
      <c r="H86" s="57"/>
      <c r="I86" s="57"/>
      <c r="J86" s="57"/>
      <c r="K86" s="57"/>
      <c r="L86" s="83"/>
    </row>
    <row r="87" spans="2:12" ht="14.1" customHeight="1" x14ac:dyDescent="0.15">
      <c r="B87" s="56"/>
      <c r="C87" s="57" t="s">
        <v>51</v>
      </c>
      <c r="D87" s="58"/>
      <c r="E87" s="57"/>
      <c r="F87" s="57"/>
      <c r="G87" s="57"/>
      <c r="H87" s="57"/>
      <c r="I87" s="57"/>
      <c r="J87" s="57"/>
      <c r="K87" s="57"/>
      <c r="L87" s="83"/>
    </row>
    <row r="88" spans="2:12" ht="14.1" customHeight="1" x14ac:dyDescent="0.15">
      <c r="B88" s="56"/>
      <c r="C88" s="57" t="s">
        <v>52</v>
      </c>
      <c r="D88" s="58"/>
      <c r="E88" s="57"/>
      <c r="F88" s="57"/>
      <c r="G88" s="57"/>
      <c r="H88" s="57"/>
      <c r="I88" s="57"/>
      <c r="J88" s="57"/>
      <c r="K88" s="57"/>
      <c r="L88" s="83"/>
    </row>
    <row r="89" spans="2:12" ht="14.1" customHeight="1" x14ac:dyDescent="0.15">
      <c r="B89" s="56"/>
      <c r="C89" s="57" t="s">
        <v>96</v>
      </c>
      <c r="D89" s="58"/>
      <c r="E89" s="57"/>
      <c r="F89" s="57"/>
      <c r="G89" s="57"/>
      <c r="H89" s="57"/>
      <c r="I89" s="57"/>
      <c r="J89" s="57"/>
      <c r="K89" s="57"/>
      <c r="L89" s="83"/>
    </row>
    <row r="90" spans="2:12" ht="14.1" customHeight="1" x14ac:dyDescent="0.15">
      <c r="B90" s="56"/>
      <c r="C90" s="57" t="s">
        <v>94</v>
      </c>
      <c r="D90" s="58"/>
      <c r="E90" s="57"/>
      <c r="F90" s="57"/>
      <c r="G90" s="57"/>
      <c r="H90" s="57"/>
      <c r="I90" s="57"/>
      <c r="J90" s="57"/>
      <c r="K90" s="57"/>
      <c r="L90" s="83"/>
    </row>
    <row r="91" spans="2:12" ht="14.1" customHeight="1" x14ac:dyDescent="0.15">
      <c r="B91" s="59"/>
      <c r="C91" s="57" t="s">
        <v>97</v>
      </c>
      <c r="D91" s="57"/>
      <c r="E91" s="57"/>
      <c r="F91" s="57"/>
      <c r="G91" s="57"/>
      <c r="H91" s="57"/>
      <c r="I91" s="57"/>
      <c r="J91" s="57"/>
      <c r="K91" s="57"/>
      <c r="L91" s="83"/>
    </row>
    <row r="92" spans="2:12" ht="14.1" customHeight="1" x14ac:dyDescent="0.15">
      <c r="B92" s="59"/>
      <c r="C92" s="57" t="s">
        <v>98</v>
      </c>
      <c r="D92" s="57"/>
      <c r="E92" s="57"/>
      <c r="F92" s="57"/>
      <c r="G92" s="57"/>
      <c r="H92" s="57"/>
      <c r="I92" s="57"/>
      <c r="J92" s="57"/>
      <c r="K92" s="57"/>
      <c r="L92" s="83"/>
    </row>
    <row r="93" spans="2:12" ht="14.1" customHeight="1" x14ac:dyDescent="0.15">
      <c r="B93" s="59"/>
      <c r="C93" s="57" t="s">
        <v>83</v>
      </c>
      <c r="D93" s="57"/>
      <c r="E93" s="57"/>
      <c r="F93" s="57"/>
      <c r="G93" s="57"/>
      <c r="H93" s="57"/>
      <c r="I93" s="57"/>
      <c r="J93" s="57"/>
      <c r="K93" s="57"/>
      <c r="L93" s="83"/>
    </row>
    <row r="94" spans="2:12" ht="14.1" customHeight="1" x14ac:dyDescent="0.15">
      <c r="B94" s="59"/>
      <c r="C94" s="57" t="s">
        <v>84</v>
      </c>
      <c r="D94" s="57"/>
      <c r="E94" s="57"/>
      <c r="F94" s="57"/>
      <c r="G94" s="57"/>
      <c r="H94" s="57"/>
      <c r="I94" s="57"/>
      <c r="J94" s="57"/>
      <c r="K94" s="57"/>
      <c r="L94" s="83"/>
    </row>
    <row r="95" spans="2:12" ht="14.1" customHeight="1" x14ac:dyDescent="0.15">
      <c r="B95" s="59"/>
      <c r="C95" s="57" t="s">
        <v>91</v>
      </c>
      <c r="D95" s="57"/>
      <c r="E95" s="57"/>
      <c r="F95" s="57"/>
      <c r="G95" s="57"/>
      <c r="H95" s="57"/>
      <c r="I95" s="57"/>
      <c r="J95" s="57"/>
      <c r="K95" s="57"/>
      <c r="L95" s="83"/>
    </row>
    <row r="96" spans="2:12" ht="14.1" customHeight="1" x14ac:dyDescent="0.15">
      <c r="B96" s="59"/>
      <c r="C96" s="57" t="s">
        <v>99</v>
      </c>
      <c r="D96" s="57"/>
      <c r="E96" s="57"/>
      <c r="F96" s="57"/>
      <c r="G96" s="57"/>
      <c r="H96" s="57"/>
      <c r="I96" s="57"/>
      <c r="J96" s="57"/>
      <c r="K96" s="57"/>
      <c r="L96" s="83"/>
    </row>
    <row r="97" spans="2:14" ht="14.1" customHeight="1" x14ac:dyDescent="0.15">
      <c r="B97" s="59"/>
      <c r="C97" s="57" t="s">
        <v>100</v>
      </c>
      <c r="D97" s="57"/>
      <c r="E97" s="57"/>
      <c r="F97" s="57"/>
      <c r="G97" s="57"/>
      <c r="H97" s="57"/>
      <c r="I97" s="57"/>
      <c r="J97" s="57"/>
      <c r="K97" s="57"/>
      <c r="L97" s="83"/>
    </row>
    <row r="98" spans="2:14" ht="14.1" customHeight="1" x14ac:dyDescent="0.15">
      <c r="B98" s="59"/>
      <c r="C98" s="57" t="s">
        <v>101</v>
      </c>
      <c r="D98" s="57"/>
      <c r="E98" s="57"/>
      <c r="F98" s="57"/>
      <c r="G98" s="57"/>
      <c r="H98" s="57"/>
      <c r="I98" s="57"/>
      <c r="J98" s="57"/>
      <c r="K98" s="57"/>
      <c r="L98" s="83"/>
    </row>
    <row r="99" spans="2:14" ht="18" customHeight="1" x14ac:dyDescent="0.15">
      <c r="B99" s="59"/>
      <c r="C99" s="57" t="s">
        <v>85</v>
      </c>
      <c r="D99" s="57"/>
      <c r="E99" s="57"/>
      <c r="F99" s="57"/>
      <c r="G99" s="57"/>
      <c r="H99" s="57"/>
      <c r="I99" s="57"/>
      <c r="J99" s="57"/>
      <c r="K99" s="57"/>
      <c r="L99" s="57"/>
      <c r="M99" s="92"/>
    </row>
    <row r="100" spans="2:14" x14ac:dyDescent="0.15">
      <c r="B100" s="59"/>
      <c r="C100" s="57" t="s">
        <v>92</v>
      </c>
      <c r="D100" s="57"/>
      <c r="E100" s="57"/>
      <c r="F100" s="57"/>
      <c r="G100" s="57"/>
      <c r="H100" s="57"/>
      <c r="I100" s="57"/>
      <c r="J100" s="57"/>
      <c r="K100" s="57"/>
      <c r="L100" s="57"/>
      <c r="M100" s="92"/>
    </row>
    <row r="101" spans="2:14" x14ac:dyDescent="0.15">
      <c r="B101" s="59"/>
      <c r="C101" s="57" t="s">
        <v>93</v>
      </c>
      <c r="D101" s="57"/>
      <c r="E101" s="57"/>
      <c r="F101" s="57"/>
      <c r="G101" s="57"/>
      <c r="H101" s="57"/>
      <c r="I101" s="57"/>
      <c r="J101" s="57"/>
      <c r="K101" s="57"/>
      <c r="L101" s="57"/>
      <c r="M101" s="92"/>
    </row>
    <row r="102" spans="2:14" x14ac:dyDescent="0.15">
      <c r="B102" s="59"/>
      <c r="C102" s="57" t="s">
        <v>102</v>
      </c>
      <c r="D102" s="57"/>
      <c r="E102" s="57"/>
      <c r="F102" s="57"/>
      <c r="G102" s="57"/>
      <c r="H102" s="57"/>
      <c r="I102" s="57"/>
      <c r="J102" s="57"/>
      <c r="K102" s="57"/>
      <c r="L102" s="57"/>
      <c r="M102" s="92"/>
    </row>
    <row r="103" spans="2:14" ht="14.1" customHeight="1" x14ac:dyDescent="0.15">
      <c r="B103" s="59"/>
      <c r="C103" s="57" t="s">
        <v>95</v>
      </c>
      <c r="D103" s="57"/>
      <c r="E103" s="57"/>
      <c r="F103" s="57"/>
      <c r="G103" s="57"/>
      <c r="H103" s="57"/>
      <c r="I103" s="57"/>
      <c r="J103" s="57"/>
      <c r="K103" s="57"/>
      <c r="L103" s="57"/>
      <c r="M103" s="59"/>
      <c r="N103" s="97"/>
    </row>
    <row r="104" spans="2:14" ht="14.1" customHeight="1" x14ac:dyDescent="0.15">
      <c r="B104" s="59"/>
      <c r="C104" s="57" t="s">
        <v>115</v>
      </c>
      <c r="D104" s="57"/>
      <c r="E104" s="57"/>
      <c r="F104" s="57"/>
      <c r="G104" s="57"/>
      <c r="H104" s="57"/>
      <c r="I104" s="57"/>
      <c r="J104" s="57"/>
      <c r="K104" s="57"/>
      <c r="L104" s="57"/>
      <c r="M104" s="59"/>
      <c r="N104" s="57"/>
    </row>
    <row r="105" spans="2:14" x14ac:dyDescent="0.15">
      <c r="B105" s="59"/>
      <c r="C105" s="57" t="s">
        <v>103</v>
      </c>
      <c r="D105" s="57"/>
      <c r="E105" s="57"/>
      <c r="F105" s="57"/>
      <c r="G105" s="57"/>
      <c r="H105" s="57"/>
      <c r="I105" s="57"/>
      <c r="J105" s="57"/>
      <c r="K105" s="57"/>
      <c r="L105" s="57"/>
      <c r="M105" s="92"/>
    </row>
    <row r="106" spans="2:14" x14ac:dyDescent="0.15">
      <c r="B106" s="59"/>
      <c r="C106" s="57" t="s">
        <v>66</v>
      </c>
      <c r="D106" s="57"/>
      <c r="E106" s="57"/>
      <c r="F106" s="57"/>
      <c r="G106" s="57"/>
      <c r="H106" s="57"/>
      <c r="I106" s="57"/>
      <c r="J106" s="57"/>
      <c r="K106" s="57"/>
      <c r="L106" s="57"/>
      <c r="M106" s="92"/>
    </row>
    <row r="107" spans="2:14" x14ac:dyDescent="0.15">
      <c r="B107" s="92"/>
      <c r="C107" s="57" t="s">
        <v>53</v>
      </c>
      <c r="M107" s="92"/>
    </row>
    <row r="108" spans="2:14" x14ac:dyDescent="0.15">
      <c r="B108" s="92"/>
      <c r="C108" s="57" t="s">
        <v>104</v>
      </c>
      <c r="M108" s="92"/>
      <c r="N108" s="93"/>
    </row>
    <row r="109" spans="2:14" x14ac:dyDescent="0.15">
      <c r="B109" s="92"/>
      <c r="C109" s="57" t="s">
        <v>112</v>
      </c>
      <c r="M109" s="92"/>
    </row>
    <row r="110" spans="2:14" ht="14.25" thickBot="1" x14ac:dyDescent="0.2">
      <c r="B110" s="94"/>
      <c r="C110" s="77" t="s">
        <v>105</v>
      </c>
      <c r="D110" s="95"/>
      <c r="E110" s="95"/>
      <c r="F110" s="95"/>
      <c r="G110" s="95"/>
      <c r="H110" s="95"/>
      <c r="I110" s="95"/>
      <c r="J110" s="95"/>
      <c r="K110" s="95"/>
      <c r="L110" s="96"/>
    </row>
  </sheetData>
  <mergeCells count="27">
    <mergeCell ref="G80:H80"/>
    <mergeCell ref="G69:H69"/>
    <mergeCell ref="G70:H70"/>
    <mergeCell ref="G71:H71"/>
    <mergeCell ref="G84:H84"/>
    <mergeCell ref="B85:D85"/>
    <mergeCell ref="G73:H73"/>
    <mergeCell ref="G74:H74"/>
    <mergeCell ref="B75:D75"/>
    <mergeCell ref="G75:H75"/>
    <mergeCell ref="G77:H77"/>
    <mergeCell ref="G72:H72"/>
    <mergeCell ref="G10:H10"/>
    <mergeCell ref="C56:D56"/>
    <mergeCell ref="D63:G63"/>
    <mergeCell ref="D64:G64"/>
    <mergeCell ref="B65:I65"/>
    <mergeCell ref="B66:D66"/>
    <mergeCell ref="G66:H66"/>
    <mergeCell ref="G67:H67"/>
    <mergeCell ref="G68:H68"/>
    <mergeCell ref="D9:F9"/>
    <mergeCell ref="D4:G4"/>
    <mergeCell ref="D5:G5"/>
    <mergeCell ref="D6:G6"/>
    <mergeCell ref="D7:F7"/>
    <mergeCell ref="D8:F8"/>
  </mergeCells>
  <phoneticPr fontId="23"/>
  <conditionalFormatting sqref="M11:M58">
    <cfRule type="expression" dxfId="20"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E96E4-D01D-49F8-97E0-D546C1DD29B5}">
  <sheetPr>
    <tabColor rgb="FFC00000"/>
  </sheetPr>
  <dimension ref="B1:Y120"/>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188</v>
      </c>
      <c r="L5" s="85" t="str">
        <f>K5</f>
        <v>2024.6.4</v>
      </c>
    </row>
    <row r="6" spans="2:19" ht="18" customHeight="1" x14ac:dyDescent="0.15">
      <c r="B6" s="4"/>
      <c r="C6" s="37"/>
      <c r="D6" s="116" t="s">
        <v>2</v>
      </c>
      <c r="E6" s="116"/>
      <c r="F6" s="116"/>
      <c r="G6" s="116"/>
      <c r="H6" s="37"/>
      <c r="I6" s="37"/>
      <c r="J6" s="5"/>
      <c r="K6" s="98">
        <v>0.39166666666666666</v>
      </c>
      <c r="L6" s="99">
        <v>0.41041666666666665</v>
      </c>
    </row>
    <row r="7" spans="2:19" ht="18" customHeight="1" x14ac:dyDescent="0.15">
      <c r="B7" s="4"/>
      <c r="C7" s="37"/>
      <c r="D7" s="116" t="s">
        <v>3</v>
      </c>
      <c r="E7" s="124"/>
      <c r="F7" s="124"/>
      <c r="G7" s="25" t="s">
        <v>4</v>
      </c>
      <c r="H7" s="37"/>
      <c r="I7" s="37"/>
      <c r="J7" s="5"/>
      <c r="K7" s="100">
        <v>2.25</v>
      </c>
      <c r="L7" s="101">
        <v>1.78</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t="s">
        <v>118</v>
      </c>
      <c r="L11" s="63" t="s">
        <v>118</v>
      </c>
      <c r="N11" t="s">
        <v>13</v>
      </c>
      <c r="O11" t="e">
        <f>IF(#REF!="",0,VALUE(MID(#REF!,2,LEN(#REF!)-2)))</f>
        <v>#REF!</v>
      </c>
      <c r="P11">
        <f>IF(L11="",0,VALUE(MID(L11,2,LEN(L11)-2)))</f>
        <v>5</v>
      </c>
      <c r="Q11" t="e">
        <f>IF(#REF!="",0,VALUE(MID(#REF!,2,LEN(#REF!)-2)))</f>
        <v>#REF!</v>
      </c>
      <c r="R11">
        <f>IF(K11="＋",0,IF(K11="(＋)",0,ABS(K11)))</f>
        <v>5</v>
      </c>
      <c r="S11">
        <f>IF(L11="＋",0,IF(L11="(＋)",0,ABS(L11)))</f>
        <v>5</v>
      </c>
    </row>
    <row r="12" spans="2:19" ht="14.25" customHeight="1" x14ac:dyDescent="0.15">
      <c r="B12" s="30">
        <f>B11+1</f>
        <v>2</v>
      </c>
      <c r="C12" s="33"/>
      <c r="D12" s="34"/>
      <c r="E12" s="37"/>
      <c r="F12" s="37" t="s">
        <v>89</v>
      </c>
      <c r="G12" s="37"/>
      <c r="H12" s="37"/>
      <c r="I12" s="37"/>
      <c r="J12" s="37"/>
      <c r="K12" s="62"/>
      <c r="L12" s="63" t="s">
        <v>132</v>
      </c>
      <c r="N12" t="s">
        <v>13</v>
      </c>
      <c r="O12">
        <f>IF(K12="",0,VALUE(MID(K12,2,LEN(K12)-2)))</f>
        <v>0</v>
      </c>
      <c r="P12">
        <f>IF(L12="",0,VALUE(MID(L12,2,LEN(L12)-2)))</f>
        <v>10</v>
      </c>
      <c r="Q12" t="e">
        <f>IF(#REF!="",0,VALUE(MID(#REF!,2,LEN(#REF!)-2)))</f>
        <v>#REF!</v>
      </c>
      <c r="R12">
        <f>IF(K12="＋",0,IF(K12="(＋)",0,ABS(K12)))</f>
        <v>0</v>
      </c>
      <c r="S12">
        <f>IF(L12="＋",0,IF(L12="(＋)",0,ABS(L12)))</f>
        <v>10</v>
      </c>
    </row>
    <row r="13" spans="2:19" ht="14.25" customHeight="1" x14ac:dyDescent="0.15">
      <c r="B13" s="30">
        <f>B12+1</f>
        <v>3</v>
      </c>
      <c r="C13" s="33"/>
      <c r="D13" s="34"/>
      <c r="E13" s="37"/>
      <c r="F13" s="37" t="s">
        <v>131</v>
      </c>
      <c r="G13" s="37"/>
      <c r="H13" s="37"/>
      <c r="I13" s="37"/>
      <c r="J13" s="37"/>
      <c r="K13" s="62"/>
      <c r="L13" s="63" t="s">
        <v>118</v>
      </c>
      <c r="N13" t="s">
        <v>13</v>
      </c>
      <c r="O13" t="e">
        <f>IF(#REF!="",0,VALUE(MID(#REF!,2,LEN(#REF!)-2)))</f>
        <v>#REF!</v>
      </c>
      <c r="P13">
        <f>IF(L13="",0,VALUE(MID(L13,2,LEN(L13)-2)))</f>
        <v>5</v>
      </c>
      <c r="Q13" t="e">
        <f>IF(#REF!="",0,VALUE(MID(#REF!,2,LEN(#REF!)-2)))</f>
        <v>#REF!</v>
      </c>
      <c r="R13">
        <f>IF(K13="＋",0,IF(K13="(＋)",0,ABS(K13)))</f>
        <v>0</v>
      </c>
      <c r="S13">
        <f>IF(L13="＋",0,IF(L13="(＋)",0,ABS(L13)))</f>
        <v>5</v>
      </c>
    </row>
    <row r="14" spans="2:19" ht="14.25" customHeight="1" x14ac:dyDescent="0.15">
      <c r="B14" s="30">
        <f>B13+1</f>
        <v>4</v>
      </c>
      <c r="C14" s="32" t="s">
        <v>21</v>
      </c>
      <c r="D14" s="32" t="s">
        <v>22</v>
      </c>
      <c r="E14" s="37"/>
      <c r="F14" s="37" t="s">
        <v>88</v>
      </c>
      <c r="G14" s="37"/>
      <c r="H14" s="37"/>
      <c r="I14" s="37"/>
      <c r="J14" s="37"/>
      <c r="K14" s="64">
        <v>1850</v>
      </c>
      <c r="L14" s="65">
        <v>2500</v>
      </c>
      <c r="S14">
        <f>COUNTA(L11:L13)</f>
        <v>3</v>
      </c>
    </row>
    <row r="15" spans="2:19" ht="14.25" customHeight="1" x14ac:dyDescent="0.15">
      <c r="B15" s="30">
        <f>B14+1</f>
        <v>5</v>
      </c>
      <c r="C15" s="32" t="s">
        <v>158</v>
      </c>
      <c r="D15" s="32" t="s">
        <v>23</v>
      </c>
      <c r="E15" s="37"/>
      <c r="F15" s="37" t="s">
        <v>157</v>
      </c>
      <c r="G15" s="37"/>
      <c r="H15" s="37"/>
      <c r="I15" s="37"/>
      <c r="J15" s="37"/>
      <c r="K15" s="64">
        <v>45</v>
      </c>
      <c r="L15" s="65">
        <v>75</v>
      </c>
    </row>
    <row r="16" spans="2:19" ht="14.25" customHeight="1" x14ac:dyDescent="0.15">
      <c r="B16" s="30">
        <f>B15+1</f>
        <v>6</v>
      </c>
      <c r="C16" s="32" t="s">
        <v>61</v>
      </c>
      <c r="D16" s="32" t="s">
        <v>15</v>
      </c>
      <c r="E16" s="37"/>
      <c r="F16" s="37" t="s">
        <v>171</v>
      </c>
      <c r="G16" s="37"/>
      <c r="H16" s="37"/>
      <c r="I16" s="37"/>
      <c r="J16" s="37"/>
      <c r="K16" s="64" t="s">
        <v>119</v>
      </c>
      <c r="L16" s="65">
        <v>5</v>
      </c>
    </row>
    <row r="17" spans="2:12" ht="14.25" customHeight="1" x14ac:dyDescent="0.15">
      <c r="B17" s="30">
        <f>B16+1</f>
        <v>7</v>
      </c>
      <c r="C17" s="34"/>
      <c r="D17" s="32" t="s">
        <v>16</v>
      </c>
      <c r="E17" s="37"/>
      <c r="F17" s="37" t="s">
        <v>155</v>
      </c>
      <c r="G17" s="37"/>
      <c r="H17" s="37"/>
      <c r="I17" s="37"/>
      <c r="J17" s="37"/>
      <c r="K17" s="64" t="s">
        <v>119</v>
      </c>
      <c r="L17" s="65">
        <v>10</v>
      </c>
    </row>
    <row r="18" spans="2:12" ht="14.25" customHeight="1" x14ac:dyDescent="0.15">
      <c r="B18" s="30">
        <f>B17+1</f>
        <v>8</v>
      </c>
      <c r="C18" s="34"/>
      <c r="D18" s="34"/>
      <c r="E18" s="37"/>
      <c r="F18" s="37" t="s">
        <v>77</v>
      </c>
      <c r="G18" s="37"/>
      <c r="H18" s="37"/>
      <c r="I18" s="37"/>
      <c r="J18" s="37"/>
      <c r="K18" s="64"/>
      <c r="L18" s="65" t="s">
        <v>119</v>
      </c>
    </row>
    <row r="19" spans="2:12" ht="14.25" customHeight="1" x14ac:dyDescent="0.15">
      <c r="B19" s="30">
        <f>B18+1</f>
        <v>9</v>
      </c>
      <c r="C19" s="34"/>
      <c r="D19" s="34"/>
      <c r="E19" s="37"/>
      <c r="F19" s="37" t="s">
        <v>78</v>
      </c>
      <c r="G19" s="37"/>
      <c r="H19" s="37"/>
      <c r="I19" s="37"/>
      <c r="J19" s="37"/>
      <c r="K19" s="64" t="s">
        <v>119</v>
      </c>
      <c r="L19" s="65">
        <v>40</v>
      </c>
    </row>
    <row r="20" spans="2:12" ht="14.25" customHeight="1" x14ac:dyDescent="0.15">
      <c r="B20" s="30">
        <f>B19+1</f>
        <v>10</v>
      </c>
      <c r="C20" s="34"/>
      <c r="D20" s="34"/>
      <c r="E20" s="37"/>
      <c r="F20" s="37" t="s">
        <v>79</v>
      </c>
      <c r="G20" s="37"/>
      <c r="H20" s="37"/>
      <c r="I20" s="37"/>
      <c r="J20" s="37"/>
      <c r="K20" s="64">
        <v>50</v>
      </c>
      <c r="L20" s="65">
        <v>170</v>
      </c>
    </row>
    <row r="21" spans="2:12" ht="14.25" customHeight="1" x14ac:dyDescent="0.15">
      <c r="B21" s="30">
        <f>B20+1</f>
        <v>11</v>
      </c>
      <c r="C21" s="34"/>
      <c r="D21" s="34"/>
      <c r="E21" s="37"/>
      <c r="F21" s="37" t="s">
        <v>153</v>
      </c>
      <c r="G21" s="37"/>
      <c r="H21" s="37"/>
      <c r="I21" s="37"/>
      <c r="J21" s="37"/>
      <c r="K21" s="64"/>
      <c r="L21" s="65" t="s">
        <v>119</v>
      </c>
    </row>
    <row r="22" spans="2:12" ht="14.25" customHeight="1" x14ac:dyDescent="0.15">
      <c r="B22" s="30">
        <f>B21+1</f>
        <v>12</v>
      </c>
      <c r="C22" s="34"/>
      <c r="D22" s="34"/>
      <c r="E22" s="37"/>
      <c r="F22" s="37" t="s">
        <v>133</v>
      </c>
      <c r="G22" s="37"/>
      <c r="H22" s="37"/>
      <c r="I22" s="37"/>
      <c r="J22" s="37"/>
      <c r="K22" s="64" t="s">
        <v>119</v>
      </c>
      <c r="L22" s="65"/>
    </row>
    <row r="23" spans="2:12" ht="14.25" customHeight="1" x14ac:dyDescent="0.15">
      <c r="B23" s="30">
        <f>B22+1</f>
        <v>13</v>
      </c>
      <c r="C23" s="34"/>
      <c r="D23" s="34"/>
      <c r="E23" s="37"/>
      <c r="F23" s="37" t="s">
        <v>17</v>
      </c>
      <c r="G23" s="37"/>
      <c r="H23" s="37"/>
      <c r="I23" s="37"/>
      <c r="J23" s="37"/>
      <c r="K23" s="64">
        <v>15</v>
      </c>
      <c r="L23" s="65">
        <v>75</v>
      </c>
    </row>
    <row r="24" spans="2:12" ht="14.25" customHeight="1" x14ac:dyDescent="0.15">
      <c r="B24" s="30">
        <f>B23+1</f>
        <v>14</v>
      </c>
      <c r="C24" s="34"/>
      <c r="D24" s="34"/>
      <c r="E24" s="37"/>
      <c r="F24" s="37" t="s">
        <v>80</v>
      </c>
      <c r="G24" s="37"/>
      <c r="H24" s="37"/>
      <c r="I24" s="37"/>
      <c r="J24" s="37"/>
      <c r="K24" s="64">
        <v>40</v>
      </c>
      <c r="L24" s="65" t="s">
        <v>119</v>
      </c>
    </row>
    <row r="25" spans="2:12" ht="14.25" customHeight="1" x14ac:dyDescent="0.15">
      <c r="B25" s="30">
        <f>B24+1</f>
        <v>15</v>
      </c>
      <c r="C25" s="34"/>
      <c r="D25" s="34"/>
      <c r="E25" s="37"/>
      <c r="F25" s="37" t="s">
        <v>86</v>
      </c>
      <c r="G25" s="37"/>
      <c r="H25" s="37"/>
      <c r="I25" s="37"/>
      <c r="J25" s="37"/>
      <c r="K25" s="64">
        <v>20</v>
      </c>
      <c r="L25" s="65">
        <v>120</v>
      </c>
    </row>
    <row r="26" spans="2:12" ht="14.25" customHeight="1" x14ac:dyDescent="0.15">
      <c r="B26" s="30">
        <f>B25+1</f>
        <v>16</v>
      </c>
      <c r="C26" s="34"/>
      <c r="D26" s="34"/>
      <c r="E26" s="37"/>
      <c r="F26" s="37" t="s">
        <v>62</v>
      </c>
      <c r="G26" s="37"/>
      <c r="H26" s="37"/>
      <c r="I26" s="37"/>
      <c r="J26" s="37"/>
      <c r="K26" s="64">
        <v>6250</v>
      </c>
      <c r="L26" s="65">
        <v>8900</v>
      </c>
    </row>
    <row r="27" spans="2:12" ht="14.25" customHeight="1" x14ac:dyDescent="0.15">
      <c r="B27" s="30">
        <f>B26+1</f>
        <v>17</v>
      </c>
      <c r="C27" s="34"/>
      <c r="D27" s="34"/>
      <c r="E27" s="37"/>
      <c r="F27" s="37" t="s">
        <v>151</v>
      </c>
      <c r="G27" s="37"/>
      <c r="H27" s="37"/>
      <c r="I27" s="37"/>
      <c r="J27" s="37"/>
      <c r="K27" s="64" t="s">
        <v>119</v>
      </c>
      <c r="L27" s="65"/>
    </row>
    <row r="28" spans="2:12" ht="14.25" customHeight="1" x14ac:dyDescent="0.15">
      <c r="B28" s="30">
        <f>B27+1</f>
        <v>18</v>
      </c>
      <c r="C28" s="34"/>
      <c r="D28" s="34"/>
      <c r="E28" s="37"/>
      <c r="F28" s="37" t="s">
        <v>90</v>
      </c>
      <c r="G28" s="37"/>
      <c r="H28" s="37"/>
      <c r="I28" s="37"/>
      <c r="J28" s="37"/>
      <c r="K28" s="64"/>
      <c r="L28" s="65" t="s">
        <v>119</v>
      </c>
    </row>
    <row r="29" spans="2:12" ht="14.25" customHeight="1" x14ac:dyDescent="0.15">
      <c r="B29" s="30">
        <f>B28+1</f>
        <v>19</v>
      </c>
      <c r="C29" s="34"/>
      <c r="D29" s="34"/>
      <c r="E29" s="37"/>
      <c r="F29" s="37" t="s">
        <v>108</v>
      </c>
      <c r="G29" s="37"/>
      <c r="H29" s="37"/>
      <c r="I29" s="37"/>
      <c r="J29" s="37"/>
      <c r="K29" s="64"/>
      <c r="L29" s="65" t="s">
        <v>119</v>
      </c>
    </row>
    <row r="30" spans="2:12" ht="14.25" customHeight="1" x14ac:dyDescent="0.15">
      <c r="B30" s="30">
        <f>B29+1</f>
        <v>20</v>
      </c>
      <c r="C30" s="34"/>
      <c r="D30" s="34"/>
      <c r="E30" s="37"/>
      <c r="F30" s="37" t="s">
        <v>18</v>
      </c>
      <c r="G30" s="37"/>
      <c r="H30" s="37"/>
      <c r="I30" s="37"/>
      <c r="J30" s="37"/>
      <c r="K30" s="64">
        <v>675</v>
      </c>
      <c r="L30" s="65">
        <v>2200</v>
      </c>
    </row>
    <row r="31" spans="2:12" ht="14.25" customHeight="1" x14ac:dyDescent="0.15">
      <c r="B31" s="30">
        <f>B30+1</f>
        <v>21</v>
      </c>
      <c r="C31" s="34"/>
      <c r="D31" s="34"/>
      <c r="E31" s="37"/>
      <c r="F31" s="37" t="s">
        <v>19</v>
      </c>
      <c r="G31" s="37"/>
      <c r="H31" s="37"/>
      <c r="I31" s="37"/>
      <c r="J31" s="37"/>
      <c r="K31" s="64">
        <v>1950</v>
      </c>
      <c r="L31" s="65">
        <v>3700</v>
      </c>
    </row>
    <row r="32" spans="2:12" ht="14.25" customHeight="1" x14ac:dyDescent="0.15">
      <c r="B32" s="30">
        <f>B31+1</f>
        <v>22</v>
      </c>
      <c r="C32" s="34"/>
      <c r="D32" s="34"/>
      <c r="E32" s="37"/>
      <c r="F32" s="37" t="s">
        <v>20</v>
      </c>
      <c r="G32" s="37"/>
      <c r="H32" s="37"/>
      <c r="I32" s="37"/>
      <c r="J32" s="37"/>
      <c r="K32" s="64"/>
      <c r="L32" s="65" t="s">
        <v>119</v>
      </c>
    </row>
    <row r="33" spans="2:25" ht="14.25" customHeight="1" x14ac:dyDescent="0.15">
      <c r="B33" s="30">
        <f>B32+1</f>
        <v>23</v>
      </c>
      <c r="C33" s="32" t="s">
        <v>134</v>
      </c>
      <c r="D33" s="32" t="s">
        <v>63</v>
      </c>
      <c r="E33" s="37"/>
      <c r="F33" s="37" t="s">
        <v>135</v>
      </c>
      <c r="G33" s="37"/>
      <c r="H33" s="37"/>
      <c r="I33" s="37"/>
      <c r="J33" s="37"/>
      <c r="K33" s="64" t="s">
        <v>119</v>
      </c>
      <c r="L33" s="65"/>
    </row>
    <row r="34" spans="2:25" ht="14.25" customHeight="1" x14ac:dyDescent="0.15">
      <c r="B34" s="30">
        <f>B33+1</f>
        <v>24</v>
      </c>
      <c r="C34" s="34"/>
      <c r="D34" s="34"/>
      <c r="E34" s="37"/>
      <c r="F34" s="37" t="s">
        <v>187</v>
      </c>
      <c r="G34" s="37"/>
      <c r="H34" s="37"/>
      <c r="I34" s="37"/>
      <c r="J34" s="37"/>
      <c r="K34" s="64">
        <v>5</v>
      </c>
      <c r="L34" s="65" t="s">
        <v>119</v>
      </c>
    </row>
    <row r="35" spans="2:25" ht="14.25" customHeight="1" x14ac:dyDescent="0.15">
      <c r="B35" s="30">
        <f>B34+1</f>
        <v>25</v>
      </c>
      <c r="C35" s="32" t="s">
        <v>64</v>
      </c>
      <c r="D35" s="32" t="s">
        <v>24</v>
      </c>
      <c r="E35" s="37"/>
      <c r="F35" s="37" t="s">
        <v>170</v>
      </c>
      <c r="G35" s="37"/>
      <c r="H35" s="37"/>
      <c r="I35" s="37"/>
      <c r="J35" s="37"/>
      <c r="K35" s="64" t="s">
        <v>119</v>
      </c>
      <c r="L35" s="65"/>
    </row>
    <row r="36" spans="2:25" ht="14.25" customHeight="1" x14ac:dyDescent="0.15">
      <c r="B36" s="30">
        <f>B35+1</f>
        <v>26</v>
      </c>
      <c r="C36" s="132"/>
      <c r="D36" s="132"/>
      <c r="E36" s="37"/>
      <c r="F36" s="37" t="s">
        <v>186</v>
      </c>
      <c r="G36" s="37"/>
      <c r="H36" s="37"/>
      <c r="I36" s="37"/>
      <c r="J36" s="37"/>
      <c r="K36" s="64"/>
      <c r="L36" s="65">
        <v>20</v>
      </c>
    </row>
    <row r="37" spans="2:25" ht="14.25" customHeight="1" x14ac:dyDescent="0.15">
      <c r="B37" s="30">
        <f>B36+1</f>
        <v>27</v>
      </c>
      <c r="C37" s="34"/>
      <c r="D37" s="34"/>
      <c r="E37" s="37"/>
      <c r="F37" s="37" t="s">
        <v>185</v>
      </c>
      <c r="G37" s="37"/>
      <c r="H37" s="37"/>
      <c r="I37" s="37"/>
      <c r="J37" s="37"/>
      <c r="K37" s="64">
        <v>20</v>
      </c>
      <c r="L37" s="65"/>
    </row>
    <row r="38" spans="2:25" ht="14.25" customHeight="1" x14ac:dyDescent="0.15">
      <c r="B38" s="30">
        <f>B37+1</f>
        <v>28</v>
      </c>
      <c r="C38" s="34"/>
      <c r="D38" s="34"/>
      <c r="E38" s="37"/>
      <c r="F38" s="37" t="s">
        <v>111</v>
      </c>
      <c r="G38" s="37"/>
      <c r="H38" s="37"/>
      <c r="I38" s="37"/>
      <c r="J38" s="37"/>
      <c r="K38" s="64">
        <v>40</v>
      </c>
      <c r="L38" s="65">
        <v>100</v>
      </c>
    </row>
    <row r="39" spans="2:25" ht="14.25" customHeight="1" x14ac:dyDescent="0.15">
      <c r="B39" s="30">
        <f>B38+1</f>
        <v>29</v>
      </c>
      <c r="C39" s="34"/>
      <c r="D39" s="34"/>
      <c r="E39" s="37"/>
      <c r="F39" s="37" t="s">
        <v>184</v>
      </c>
      <c r="G39" s="37"/>
      <c r="H39" s="37"/>
      <c r="I39" s="37"/>
      <c r="J39" s="37"/>
      <c r="K39" s="64"/>
      <c r="L39" s="65" t="s">
        <v>119</v>
      </c>
      <c r="R39">
        <f>SUM(R11:R13,K14:K38)</f>
        <v>10965</v>
      </c>
      <c r="S39">
        <f>SUM(S11:S13,L14:L38)</f>
        <v>17935</v>
      </c>
    </row>
    <row r="40" spans="2:25" ht="14.25" customHeight="1" x14ac:dyDescent="0.15">
      <c r="B40" s="30">
        <f>B39+1</f>
        <v>30</v>
      </c>
      <c r="C40" s="34"/>
      <c r="D40" s="34"/>
      <c r="E40" s="37"/>
      <c r="F40" s="37" t="s">
        <v>183</v>
      </c>
      <c r="G40" s="37"/>
      <c r="H40" s="37"/>
      <c r="I40" s="37"/>
      <c r="J40" s="37"/>
      <c r="K40" s="64">
        <v>80</v>
      </c>
      <c r="L40" s="65" t="s">
        <v>119</v>
      </c>
    </row>
    <row r="41" spans="2:25" ht="14.25" customHeight="1" x14ac:dyDescent="0.15">
      <c r="B41" s="30">
        <f>B40+1</f>
        <v>31</v>
      </c>
      <c r="C41" s="34"/>
      <c r="D41" s="34"/>
      <c r="E41" s="37"/>
      <c r="F41" s="37" t="s">
        <v>182</v>
      </c>
      <c r="G41" s="37"/>
      <c r="H41" s="37"/>
      <c r="I41" s="37"/>
      <c r="J41" s="37"/>
      <c r="K41" s="64"/>
      <c r="L41" s="65" t="s">
        <v>119</v>
      </c>
    </row>
    <row r="42" spans="2:25" ht="14.25" customHeight="1" x14ac:dyDescent="0.15">
      <c r="B42" s="30">
        <f>B41+1</f>
        <v>32</v>
      </c>
      <c r="C42" s="34"/>
      <c r="D42" s="34"/>
      <c r="E42" s="37"/>
      <c r="F42" s="37" t="s">
        <v>181</v>
      </c>
      <c r="G42" s="37"/>
      <c r="H42" s="37"/>
      <c r="I42" s="37"/>
      <c r="J42" s="37"/>
      <c r="K42" s="64" t="s">
        <v>119</v>
      </c>
      <c r="L42" s="65">
        <v>30</v>
      </c>
    </row>
    <row r="43" spans="2:25" ht="14.25" customHeight="1" x14ac:dyDescent="0.15">
      <c r="B43" s="30">
        <f>B42+1</f>
        <v>33</v>
      </c>
      <c r="C43" s="34"/>
      <c r="D43" s="34"/>
      <c r="E43" s="37"/>
      <c r="F43" s="37" t="s">
        <v>106</v>
      </c>
      <c r="G43" s="37"/>
      <c r="H43" s="37"/>
      <c r="I43" s="37"/>
      <c r="J43" s="37"/>
      <c r="K43" s="64">
        <v>220</v>
      </c>
      <c r="L43" s="65">
        <v>360</v>
      </c>
    </row>
    <row r="44" spans="2:25" ht="14.25" customHeight="1" x14ac:dyDescent="0.15">
      <c r="B44" s="30">
        <f>B43+1</f>
        <v>34</v>
      </c>
      <c r="C44" s="34"/>
      <c r="D44" s="34"/>
      <c r="E44" s="37"/>
      <c r="F44" s="37" t="s">
        <v>180</v>
      </c>
      <c r="G44" s="37"/>
      <c r="H44" s="37"/>
      <c r="I44" s="37"/>
      <c r="J44" s="37"/>
      <c r="K44" s="64"/>
      <c r="L44" s="65">
        <v>10</v>
      </c>
      <c r="N44" s="131"/>
      <c r="Y44" s="130"/>
    </row>
    <row r="45" spans="2:25" ht="14.25" customHeight="1" x14ac:dyDescent="0.15">
      <c r="B45" s="30">
        <f>B44+1</f>
        <v>35</v>
      </c>
      <c r="C45" s="34"/>
      <c r="D45" s="34"/>
      <c r="E45" s="37"/>
      <c r="F45" s="37" t="s">
        <v>179</v>
      </c>
      <c r="G45" s="37"/>
      <c r="H45" s="37"/>
      <c r="I45" s="37"/>
      <c r="J45" s="37"/>
      <c r="K45" s="64" t="s">
        <v>119</v>
      </c>
      <c r="L45" s="65">
        <v>15</v>
      </c>
    </row>
    <row r="46" spans="2:25" ht="14.25" customHeight="1" x14ac:dyDescent="0.15">
      <c r="B46" s="30">
        <f>B45+1</f>
        <v>36</v>
      </c>
      <c r="C46" s="34"/>
      <c r="D46" s="34"/>
      <c r="E46" s="37"/>
      <c r="F46" s="37" t="s">
        <v>87</v>
      </c>
      <c r="G46" s="37"/>
      <c r="H46" s="37"/>
      <c r="I46" s="37"/>
      <c r="J46" s="37"/>
      <c r="K46" s="64">
        <v>20</v>
      </c>
      <c r="L46" s="65">
        <v>100</v>
      </c>
    </row>
    <row r="47" spans="2:25" ht="14.25" customHeight="1" x14ac:dyDescent="0.15">
      <c r="B47" s="30">
        <f>B46+1</f>
        <v>37</v>
      </c>
      <c r="C47" s="34"/>
      <c r="D47" s="34"/>
      <c r="E47" s="37"/>
      <c r="F47" s="37" t="s">
        <v>25</v>
      </c>
      <c r="G47" s="37"/>
      <c r="H47" s="37"/>
      <c r="I47" s="37"/>
      <c r="J47" s="37"/>
      <c r="K47" s="64">
        <v>5</v>
      </c>
      <c r="L47" s="65">
        <v>55</v>
      </c>
    </row>
    <row r="48" spans="2:25" ht="14.25" customHeight="1" x14ac:dyDescent="0.15">
      <c r="B48" s="30">
        <f>B47+1</f>
        <v>38</v>
      </c>
      <c r="C48" s="34"/>
      <c r="D48" s="34"/>
      <c r="E48" s="37"/>
      <c r="F48" s="37" t="s">
        <v>167</v>
      </c>
      <c r="G48" s="37"/>
      <c r="H48" s="37"/>
      <c r="I48" s="37"/>
      <c r="J48" s="37"/>
      <c r="K48" s="64">
        <v>10</v>
      </c>
      <c r="L48" s="65">
        <v>30</v>
      </c>
    </row>
    <row r="49" spans="2:12" ht="14.25" customHeight="1" x14ac:dyDescent="0.15">
      <c r="B49" s="30">
        <f>B48+1</f>
        <v>39</v>
      </c>
      <c r="C49" s="34"/>
      <c r="D49" s="34"/>
      <c r="E49" s="37"/>
      <c r="F49" s="37" t="s">
        <v>145</v>
      </c>
      <c r="G49" s="37"/>
      <c r="H49" s="37"/>
      <c r="I49" s="37"/>
      <c r="J49" s="37"/>
      <c r="K49" s="64"/>
      <c r="L49" s="65">
        <v>16</v>
      </c>
    </row>
    <row r="50" spans="2:12" ht="14.25" customHeight="1" x14ac:dyDescent="0.15">
      <c r="B50" s="30">
        <f>B49+1</f>
        <v>40</v>
      </c>
      <c r="C50" s="34"/>
      <c r="D50" s="34"/>
      <c r="E50" s="37"/>
      <c r="F50" s="37" t="s">
        <v>166</v>
      </c>
      <c r="G50" s="37"/>
      <c r="H50" s="37"/>
      <c r="I50" s="37"/>
      <c r="J50" s="37"/>
      <c r="K50" s="64"/>
      <c r="L50" s="65">
        <v>16</v>
      </c>
    </row>
    <row r="51" spans="2:12" ht="14.25" customHeight="1" x14ac:dyDescent="0.15">
      <c r="B51" s="30">
        <f>B50+1</f>
        <v>41</v>
      </c>
      <c r="C51" s="34"/>
      <c r="D51" s="34"/>
      <c r="E51" s="37"/>
      <c r="F51" s="37" t="s">
        <v>178</v>
      </c>
      <c r="G51" s="37"/>
      <c r="H51" s="37"/>
      <c r="I51" s="37"/>
      <c r="J51" s="37"/>
      <c r="K51" s="64"/>
      <c r="L51" s="65">
        <v>5</v>
      </c>
    </row>
    <row r="52" spans="2:12" ht="14.25" customHeight="1" x14ac:dyDescent="0.15">
      <c r="B52" s="30">
        <f>B51+1</f>
        <v>42</v>
      </c>
      <c r="C52" s="34"/>
      <c r="D52" s="34"/>
      <c r="E52" s="37"/>
      <c r="F52" s="37" t="s">
        <v>144</v>
      </c>
      <c r="G52" s="37"/>
      <c r="H52" s="37"/>
      <c r="I52" s="37"/>
      <c r="J52" s="37"/>
      <c r="K52" s="64"/>
      <c r="L52" s="65">
        <v>80</v>
      </c>
    </row>
    <row r="53" spans="2:12" ht="14.25" customHeight="1" x14ac:dyDescent="0.15">
      <c r="B53" s="30">
        <f>B52+1</f>
        <v>43</v>
      </c>
      <c r="C53" s="34"/>
      <c r="D53" s="34"/>
      <c r="E53" s="37"/>
      <c r="F53" s="37" t="s">
        <v>177</v>
      </c>
      <c r="G53" s="37"/>
      <c r="H53" s="37"/>
      <c r="I53" s="37"/>
      <c r="J53" s="37"/>
      <c r="K53" s="64"/>
      <c r="L53" s="65">
        <v>140</v>
      </c>
    </row>
    <row r="54" spans="2:12" ht="14.25" customHeight="1" x14ac:dyDescent="0.15">
      <c r="B54" s="30">
        <f>B53+1</f>
        <v>44</v>
      </c>
      <c r="C54" s="34"/>
      <c r="D54" s="34"/>
      <c r="E54" s="37"/>
      <c r="F54" s="37" t="s">
        <v>107</v>
      </c>
      <c r="G54" s="37"/>
      <c r="H54" s="37"/>
      <c r="I54" s="37"/>
      <c r="J54" s="37"/>
      <c r="K54" s="64">
        <v>100</v>
      </c>
      <c r="L54" s="65">
        <v>130</v>
      </c>
    </row>
    <row r="55" spans="2:12" ht="14.25" customHeight="1" x14ac:dyDescent="0.15">
      <c r="B55" s="30">
        <f>B54+1</f>
        <v>45</v>
      </c>
      <c r="C55" s="34"/>
      <c r="D55" s="34"/>
      <c r="E55" s="37"/>
      <c r="F55" s="37" t="s">
        <v>137</v>
      </c>
      <c r="G55" s="37"/>
      <c r="H55" s="37"/>
      <c r="I55" s="37"/>
      <c r="J55" s="37"/>
      <c r="K55" s="64">
        <v>5</v>
      </c>
      <c r="L55" s="65"/>
    </row>
    <row r="56" spans="2:12" ht="14.25" customHeight="1" x14ac:dyDescent="0.15">
      <c r="B56" s="30">
        <f>B55+1</f>
        <v>46</v>
      </c>
      <c r="C56" s="34"/>
      <c r="D56" s="34"/>
      <c r="E56" s="37"/>
      <c r="F56" s="37" t="s">
        <v>139</v>
      </c>
      <c r="G56" s="37"/>
      <c r="H56" s="37"/>
      <c r="I56" s="37"/>
      <c r="J56" s="37"/>
      <c r="K56" s="64">
        <v>20</v>
      </c>
      <c r="L56" s="65"/>
    </row>
    <row r="57" spans="2:12" ht="14.25" customHeight="1" x14ac:dyDescent="0.15">
      <c r="B57" s="30">
        <f>B56+1</f>
        <v>47</v>
      </c>
      <c r="C57" s="34"/>
      <c r="D57" s="34"/>
      <c r="E57" s="37"/>
      <c r="F57" s="37" t="s">
        <v>109</v>
      </c>
      <c r="G57" s="37"/>
      <c r="H57" s="37"/>
      <c r="I57" s="37"/>
      <c r="J57" s="37"/>
      <c r="K57" s="64"/>
      <c r="L57" s="65">
        <v>5</v>
      </c>
    </row>
    <row r="58" spans="2:12" ht="14.25" customHeight="1" x14ac:dyDescent="0.15">
      <c r="B58" s="30">
        <f>B57+1</f>
        <v>48</v>
      </c>
      <c r="C58" s="34"/>
      <c r="D58" s="34"/>
      <c r="E58" s="37"/>
      <c r="F58" s="37" t="s">
        <v>27</v>
      </c>
      <c r="G58" s="37"/>
      <c r="H58" s="37"/>
      <c r="I58" s="37"/>
      <c r="J58" s="37"/>
      <c r="K58" s="64">
        <v>210</v>
      </c>
      <c r="L58" s="65">
        <v>155</v>
      </c>
    </row>
    <row r="59" spans="2:12" ht="14.25" customHeight="1" x14ac:dyDescent="0.15">
      <c r="B59" s="30">
        <f>B58+1</f>
        <v>49</v>
      </c>
      <c r="C59" s="32" t="s">
        <v>28</v>
      </c>
      <c r="D59" s="32" t="s">
        <v>29</v>
      </c>
      <c r="E59" s="37"/>
      <c r="F59" s="37" t="s">
        <v>176</v>
      </c>
      <c r="G59" s="37"/>
      <c r="H59" s="37"/>
      <c r="I59" s="37"/>
      <c r="J59" s="37"/>
      <c r="K59" s="64"/>
      <c r="L59" s="65" t="s">
        <v>119</v>
      </c>
    </row>
    <row r="60" spans="2:12" ht="14.25" customHeight="1" x14ac:dyDescent="0.15">
      <c r="B60" s="30">
        <f>B59+1</f>
        <v>50</v>
      </c>
      <c r="C60" s="34"/>
      <c r="D60" s="34"/>
      <c r="E60" s="37"/>
      <c r="F60" s="37" t="s">
        <v>143</v>
      </c>
      <c r="G60" s="37"/>
      <c r="H60" s="37"/>
      <c r="I60" s="37"/>
      <c r="J60" s="37"/>
      <c r="K60" s="64">
        <v>2</v>
      </c>
      <c r="L60" s="65" t="s">
        <v>119</v>
      </c>
    </row>
    <row r="61" spans="2:12" ht="14.25" customHeight="1" x14ac:dyDescent="0.15">
      <c r="B61" s="30">
        <f>B60+1</f>
        <v>51</v>
      </c>
      <c r="C61" s="34"/>
      <c r="D61" s="34"/>
      <c r="E61" s="37"/>
      <c r="F61" s="37" t="s">
        <v>175</v>
      </c>
      <c r="G61" s="37"/>
      <c r="H61" s="37"/>
      <c r="I61" s="37"/>
      <c r="J61" s="37"/>
      <c r="K61" s="64" t="s">
        <v>119</v>
      </c>
      <c r="L61" s="65"/>
    </row>
    <row r="62" spans="2:12" ht="14.25" customHeight="1" x14ac:dyDescent="0.15">
      <c r="B62" s="30">
        <f>B61+1</f>
        <v>52</v>
      </c>
      <c r="C62" s="34"/>
      <c r="D62" s="34"/>
      <c r="E62" s="37"/>
      <c r="F62" s="37" t="s">
        <v>165</v>
      </c>
      <c r="G62" s="37"/>
      <c r="H62" s="37"/>
      <c r="I62" s="37"/>
      <c r="J62" s="37"/>
      <c r="K62" s="64"/>
      <c r="L62" s="65">
        <v>2</v>
      </c>
    </row>
    <row r="63" spans="2:12" ht="14.25" customHeight="1" x14ac:dyDescent="0.15">
      <c r="B63" s="30">
        <f>B62+1</f>
        <v>53</v>
      </c>
      <c r="C63" s="32" t="s">
        <v>31</v>
      </c>
      <c r="D63" s="32" t="s">
        <v>32</v>
      </c>
      <c r="E63" s="37"/>
      <c r="F63" s="37" t="s">
        <v>33</v>
      </c>
      <c r="G63" s="37"/>
      <c r="H63" s="37"/>
      <c r="I63" s="37"/>
      <c r="J63" s="37"/>
      <c r="K63" s="64" t="s">
        <v>119</v>
      </c>
      <c r="L63" s="65">
        <v>15</v>
      </c>
    </row>
    <row r="64" spans="2:12" ht="14.25" customHeight="1" x14ac:dyDescent="0.15">
      <c r="B64" s="30">
        <f>B63+1</f>
        <v>54</v>
      </c>
      <c r="C64" s="35"/>
      <c r="D64" s="39" t="s">
        <v>34</v>
      </c>
      <c r="E64" s="37"/>
      <c r="F64" s="37" t="s">
        <v>35</v>
      </c>
      <c r="G64" s="37"/>
      <c r="H64" s="37"/>
      <c r="I64" s="37"/>
      <c r="J64" s="37"/>
      <c r="K64" s="64">
        <v>15</v>
      </c>
      <c r="L64" s="65">
        <v>5</v>
      </c>
    </row>
    <row r="65" spans="2:19" ht="14.25" customHeight="1" x14ac:dyDescent="0.15">
      <c r="B65" s="30">
        <f>B64+1</f>
        <v>55</v>
      </c>
      <c r="C65" s="32" t="s">
        <v>142</v>
      </c>
      <c r="D65" s="39" t="s">
        <v>141</v>
      </c>
      <c r="E65" s="37"/>
      <c r="F65" s="37" t="s">
        <v>140</v>
      </c>
      <c r="G65" s="37"/>
      <c r="H65" s="37"/>
      <c r="I65" s="37"/>
      <c r="J65" s="37"/>
      <c r="K65" s="64" t="s">
        <v>119</v>
      </c>
      <c r="L65" s="65">
        <v>5</v>
      </c>
      <c r="R65">
        <f>COUNTA(K59:K65)</f>
        <v>5</v>
      </c>
      <c r="S65">
        <f>COUNTA(L59:L65)</f>
        <v>6</v>
      </c>
    </row>
    <row r="66" spans="2:19" ht="14.25" customHeight="1" x14ac:dyDescent="0.15">
      <c r="B66" s="30">
        <f>B65+1</f>
        <v>56</v>
      </c>
      <c r="C66" s="118" t="s">
        <v>36</v>
      </c>
      <c r="D66" s="119"/>
      <c r="E66" s="37"/>
      <c r="F66" s="37" t="s">
        <v>37</v>
      </c>
      <c r="G66" s="37"/>
      <c r="H66" s="37"/>
      <c r="I66" s="37"/>
      <c r="J66" s="37"/>
      <c r="K66" s="64">
        <v>75</v>
      </c>
      <c r="L66" s="65">
        <v>225</v>
      </c>
    </row>
    <row r="67" spans="2:19" ht="14.25" customHeight="1" x14ac:dyDescent="0.15">
      <c r="B67" s="30">
        <f>B66+1</f>
        <v>57</v>
      </c>
      <c r="C67" s="33"/>
      <c r="D67" s="36"/>
      <c r="E67" s="37"/>
      <c r="F67" s="37" t="s">
        <v>38</v>
      </c>
      <c r="G67" s="37"/>
      <c r="H67" s="37"/>
      <c r="I67" s="37"/>
      <c r="J67" s="37"/>
      <c r="K67" s="64">
        <v>275</v>
      </c>
      <c r="L67" s="65">
        <v>175</v>
      </c>
    </row>
    <row r="68" spans="2:19" ht="14.25" customHeight="1" thickBot="1" x14ac:dyDescent="0.2">
      <c r="B68" s="30">
        <f>B67+1</f>
        <v>58</v>
      </c>
      <c r="C68" s="33"/>
      <c r="D68" s="36"/>
      <c r="E68" s="37"/>
      <c r="F68" s="37" t="s">
        <v>71</v>
      </c>
      <c r="G68" s="37"/>
      <c r="H68" s="37"/>
      <c r="I68" s="37"/>
      <c r="J68" s="37"/>
      <c r="K68" s="64">
        <v>50</v>
      </c>
      <c r="L68" s="66">
        <v>225</v>
      </c>
    </row>
    <row r="69" spans="2:19" ht="13.9" customHeight="1" x14ac:dyDescent="0.15">
      <c r="B69" s="129"/>
      <c r="C69" s="128"/>
      <c r="D69" s="128"/>
      <c r="E69" s="127"/>
      <c r="F69" s="127"/>
      <c r="G69" s="127"/>
      <c r="H69" s="127"/>
      <c r="I69" s="127"/>
      <c r="J69" s="127"/>
      <c r="K69" s="127"/>
      <c r="L69" s="127"/>
    </row>
    <row r="70" spans="2:19" ht="18" customHeight="1" x14ac:dyDescent="0.15">
      <c r="R70">
        <f>COUNTA(K11:K68)</f>
        <v>39</v>
      </c>
      <c r="S70">
        <f>COUNTA(L11:L68)</f>
        <v>50</v>
      </c>
    </row>
    <row r="71" spans="2:19" ht="18" customHeight="1" x14ac:dyDescent="0.15">
      <c r="B71" s="18"/>
      <c r="R71">
        <f>SUM(R11:R13,K14:K68)</f>
        <v>12052</v>
      </c>
      <c r="S71">
        <f>SUM(S11:S13,L14:L68)</f>
        <v>19734</v>
      </c>
    </row>
    <row r="72" spans="2:19" ht="9" customHeight="1" thickBot="1" x14ac:dyDescent="0.2"/>
    <row r="73" spans="2:19" ht="18" customHeight="1" x14ac:dyDescent="0.15">
      <c r="B73" s="1"/>
      <c r="C73" s="2"/>
      <c r="D73" s="123" t="s">
        <v>0</v>
      </c>
      <c r="E73" s="123"/>
      <c r="F73" s="123"/>
      <c r="G73" s="123"/>
      <c r="H73" s="2"/>
      <c r="I73" s="2"/>
      <c r="J73" s="3"/>
      <c r="K73" s="68" t="s">
        <v>55</v>
      </c>
      <c r="L73" s="84" t="s">
        <v>56</v>
      </c>
    </row>
    <row r="74" spans="2:19" ht="18" customHeight="1" thickBot="1" x14ac:dyDescent="0.2">
      <c r="B74" s="6"/>
      <c r="C74" s="7"/>
      <c r="D74" s="110" t="s">
        <v>1</v>
      </c>
      <c r="E74" s="110"/>
      <c r="F74" s="110"/>
      <c r="G74" s="110"/>
      <c r="H74" s="7"/>
      <c r="I74" s="7"/>
      <c r="J74" s="8"/>
      <c r="K74" s="126" t="str">
        <f>K5</f>
        <v>2024.6.4</v>
      </c>
      <c r="L74" s="125" t="str">
        <f>K74</f>
        <v>2024.6.4</v>
      </c>
    </row>
    <row r="75" spans="2:19" ht="19.899999999999999" customHeight="1" thickTop="1" x14ac:dyDescent="0.15">
      <c r="B75" s="120" t="s">
        <v>76</v>
      </c>
      <c r="C75" s="121"/>
      <c r="D75" s="121"/>
      <c r="E75" s="121"/>
      <c r="F75" s="121"/>
      <c r="G75" s="121"/>
      <c r="H75" s="121"/>
      <c r="I75" s="121"/>
      <c r="J75" s="29"/>
      <c r="K75" s="72">
        <f>SUM(K76:K84)</f>
        <v>12052</v>
      </c>
      <c r="L75" s="88">
        <f>SUM(L76:L84)</f>
        <v>19734</v>
      </c>
    </row>
    <row r="76" spans="2:19" ht="13.9" customHeight="1" x14ac:dyDescent="0.15">
      <c r="B76" s="108" t="s">
        <v>40</v>
      </c>
      <c r="C76" s="109"/>
      <c r="D76" s="122"/>
      <c r="E76" s="41"/>
      <c r="F76" s="15"/>
      <c r="G76" s="116" t="s">
        <v>12</v>
      </c>
      <c r="H76" s="116"/>
      <c r="I76" s="15"/>
      <c r="J76" s="16"/>
      <c r="K76" s="38">
        <f>SUM(R$11:R$13)</f>
        <v>5</v>
      </c>
      <c r="L76" s="89">
        <f>SUM(S$11:S$13)</f>
        <v>20</v>
      </c>
    </row>
    <row r="77" spans="2:19" ht="13.9" customHeight="1" x14ac:dyDescent="0.15">
      <c r="B77" s="17"/>
      <c r="C77" s="18"/>
      <c r="D77" s="19"/>
      <c r="E77" s="20"/>
      <c r="F77" s="37"/>
      <c r="G77" s="116" t="s">
        <v>65</v>
      </c>
      <c r="H77" s="116"/>
      <c r="I77" s="105"/>
      <c r="J77" s="42"/>
      <c r="K77" s="38">
        <f>SUM(K$14)</f>
        <v>1850</v>
      </c>
      <c r="L77" s="89">
        <f>SUM(L$14)</f>
        <v>2500</v>
      </c>
    </row>
    <row r="78" spans="2:19" ht="13.9" customHeight="1" x14ac:dyDescent="0.15">
      <c r="B78" s="17"/>
      <c r="C78" s="18"/>
      <c r="D78" s="19"/>
      <c r="E78" s="20"/>
      <c r="F78" s="37"/>
      <c r="G78" s="116" t="s">
        <v>23</v>
      </c>
      <c r="H78" s="116"/>
      <c r="I78" s="15"/>
      <c r="J78" s="16"/>
      <c r="K78" s="38">
        <f>SUM(K$15:K$15)</f>
        <v>45</v>
      </c>
      <c r="L78" s="89">
        <f>SUM(L$15:L$15)</f>
        <v>75</v>
      </c>
    </row>
    <row r="79" spans="2:19" ht="13.9" customHeight="1" x14ac:dyDescent="0.15">
      <c r="B79" s="17"/>
      <c r="C79" s="18"/>
      <c r="D79" s="19"/>
      <c r="E79" s="20"/>
      <c r="F79" s="37"/>
      <c r="G79" s="116" t="s">
        <v>15</v>
      </c>
      <c r="H79" s="116"/>
      <c r="I79" s="15"/>
      <c r="J79" s="16"/>
      <c r="K79" s="38">
        <f>SUM(K$16:K$16)</f>
        <v>0</v>
      </c>
      <c r="L79" s="89">
        <f>SUM(L$16:L$16)</f>
        <v>5</v>
      </c>
    </row>
    <row r="80" spans="2:19" ht="13.9" customHeight="1" x14ac:dyDescent="0.15">
      <c r="B80" s="17"/>
      <c r="C80" s="18"/>
      <c r="D80" s="19"/>
      <c r="E80" s="20"/>
      <c r="F80" s="37"/>
      <c r="G80" s="116" t="s">
        <v>16</v>
      </c>
      <c r="H80" s="116"/>
      <c r="I80" s="15"/>
      <c r="J80" s="16"/>
      <c r="K80" s="38">
        <f>SUM(K$17:K$32)</f>
        <v>9000</v>
      </c>
      <c r="L80" s="89">
        <f>SUM(L$17:L$32)</f>
        <v>15215</v>
      </c>
    </row>
    <row r="81" spans="2:19" ht="13.9" customHeight="1" x14ac:dyDescent="0.15">
      <c r="B81" s="17"/>
      <c r="C81" s="18"/>
      <c r="D81" s="19"/>
      <c r="E81" s="20"/>
      <c r="F81" s="37"/>
      <c r="G81" s="116" t="s">
        <v>63</v>
      </c>
      <c r="H81" s="116"/>
      <c r="I81" s="15"/>
      <c r="J81" s="16"/>
      <c r="K81" s="38">
        <f>SUM(K$33:K$34)</f>
        <v>5</v>
      </c>
      <c r="L81" s="89">
        <f>SUM(L$33:L$34)</f>
        <v>0</v>
      </c>
    </row>
    <row r="82" spans="2:19" ht="13.9" customHeight="1" x14ac:dyDescent="0.15">
      <c r="B82" s="17"/>
      <c r="C82" s="18"/>
      <c r="D82" s="19"/>
      <c r="E82" s="20"/>
      <c r="F82" s="37"/>
      <c r="G82" s="116" t="s">
        <v>24</v>
      </c>
      <c r="H82" s="116"/>
      <c r="I82" s="15"/>
      <c r="J82" s="16"/>
      <c r="K82" s="38">
        <f>SUM(K$35:K$58)</f>
        <v>730</v>
      </c>
      <c r="L82" s="89">
        <f>SUM(L$35:L$58)</f>
        <v>1267</v>
      </c>
    </row>
    <row r="83" spans="2:19" ht="13.9" customHeight="1" x14ac:dyDescent="0.15">
      <c r="B83" s="17"/>
      <c r="C83" s="18"/>
      <c r="D83" s="19"/>
      <c r="E83" s="20"/>
      <c r="F83" s="37"/>
      <c r="G83" s="116" t="s">
        <v>70</v>
      </c>
      <c r="H83" s="116"/>
      <c r="I83" s="15"/>
      <c r="J83" s="16"/>
      <c r="K83" s="38">
        <f>SUM(K$66:K$67)</f>
        <v>350</v>
      </c>
      <c r="L83" s="89">
        <f>SUM(L$66:L$67)</f>
        <v>400</v>
      </c>
      <c r="R83">
        <f>COUNTA(K$11:K$68)</f>
        <v>39</v>
      </c>
      <c r="S83">
        <f>COUNTA(L$11:L$68)</f>
        <v>50</v>
      </c>
    </row>
    <row r="84" spans="2:19" ht="13.9" customHeight="1" thickBot="1" x14ac:dyDescent="0.2">
      <c r="B84" s="21"/>
      <c r="C84" s="22"/>
      <c r="D84" s="23"/>
      <c r="E84" s="43"/>
      <c r="F84" s="10"/>
      <c r="G84" s="110" t="s">
        <v>39</v>
      </c>
      <c r="H84" s="110"/>
      <c r="I84" s="44"/>
      <c r="J84" s="45"/>
      <c r="K84" s="40">
        <f>SUM(K$59:K$65,K$68)</f>
        <v>67</v>
      </c>
      <c r="L84" s="90">
        <f>SUM(L$59:L$65,L$68)</f>
        <v>252</v>
      </c>
      <c r="R84">
        <f>SUM(R$11:R$13,K$14:K$68)</f>
        <v>12052</v>
      </c>
      <c r="S84">
        <f>SUM(S$11:S$13,L$14:L$68)</f>
        <v>19734</v>
      </c>
    </row>
    <row r="85" spans="2:19" ht="18" customHeight="1" thickTop="1" x14ac:dyDescent="0.15">
      <c r="B85" s="111" t="s">
        <v>41</v>
      </c>
      <c r="C85" s="112"/>
      <c r="D85" s="113"/>
      <c r="E85" s="51"/>
      <c r="F85" s="106"/>
      <c r="G85" s="114" t="s">
        <v>42</v>
      </c>
      <c r="H85" s="114"/>
      <c r="I85" s="106"/>
      <c r="J85" s="107"/>
      <c r="K85" s="73" t="s">
        <v>43</v>
      </c>
      <c r="L85" s="78"/>
    </row>
    <row r="86" spans="2:19" ht="18" customHeight="1" x14ac:dyDescent="0.15">
      <c r="B86" s="48"/>
      <c r="C86" s="49"/>
      <c r="D86" s="49"/>
      <c r="E86" s="46"/>
      <c r="F86" s="47"/>
      <c r="G86" s="31"/>
      <c r="H86" s="31"/>
      <c r="I86" s="47"/>
      <c r="J86" s="50"/>
      <c r="K86" s="74" t="s">
        <v>44</v>
      </c>
      <c r="L86" s="79"/>
    </row>
    <row r="87" spans="2:19" ht="18" customHeight="1" x14ac:dyDescent="0.15">
      <c r="B87" s="17"/>
      <c r="C87" s="18"/>
      <c r="D87" s="18"/>
      <c r="E87" s="52"/>
      <c r="F87" s="7"/>
      <c r="G87" s="115" t="s">
        <v>45</v>
      </c>
      <c r="H87" s="115"/>
      <c r="I87" s="103"/>
      <c r="J87" s="104"/>
      <c r="K87" s="75" t="s">
        <v>46</v>
      </c>
      <c r="L87" s="80"/>
    </row>
    <row r="88" spans="2:19" ht="18" customHeight="1" x14ac:dyDescent="0.15">
      <c r="B88" s="17"/>
      <c r="C88" s="18"/>
      <c r="D88" s="18"/>
      <c r="E88" s="53"/>
      <c r="F88" s="18"/>
      <c r="G88" s="54"/>
      <c r="H88" s="54"/>
      <c r="I88" s="49"/>
      <c r="J88" s="55"/>
      <c r="K88" s="76" t="s">
        <v>68</v>
      </c>
      <c r="L88" s="81"/>
    </row>
    <row r="89" spans="2:19" ht="18" customHeight="1" x14ac:dyDescent="0.15">
      <c r="B89" s="17"/>
      <c r="C89" s="18"/>
      <c r="D89" s="18"/>
      <c r="E89" s="53"/>
      <c r="F89" s="18"/>
      <c r="G89" s="54"/>
      <c r="H89" s="54"/>
      <c r="I89" s="49"/>
      <c r="J89" s="55"/>
      <c r="K89" s="76" t="s">
        <v>69</v>
      </c>
      <c r="L89" s="81"/>
    </row>
    <row r="90" spans="2:19" ht="18" customHeight="1" x14ac:dyDescent="0.15">
      <c r="B90" s="17"/>
      <c r="C90" s="18"/>
      <c r="D90" s="18"/>
      <c r="E90" s="52"/>
      <c r="F90" s="7"/>
      <c r="G90" s="115" t="s">
        <v>47</v>
      </c>
      <c r="H90" s="115"/>
      <c r="I90" s="103"/>
      <c r="J90" s="104"/>
      <c r="K90" s="75" t="s">
        <v>72</v>
      </c>
      <c r="L90" s="80"/>
    </row>
    <row r="91" spans="2:19" ht="18" customHeight="1" x14ac:dyDescent="0.15">
      <c r="B91" s="17"/>
      <c r="C91" s="18"/>
      <c r="D91" s="18"/>
      <c r="E91" s="53"/>
      <c r="F91" s="18"/>
      <c r="G91" s="54"/>
      <c r="H91" s="54"/>
      <c r="I91" s="49"/>
      <c r="J91" s="55"/>
      <c r="K91" s="76" t="s">
        <v>73</v>
      </c>
      <c r="L91" s="81"/>
    </row>
    <row r="92" spans="2:19" ht="18" customHeight="1" x14ac:dyDescent="0.15">
      <c r="B92" s="17"/>
      <c r="C92" s="18"/>
      <c r="D92" s="18"/>
      <c r="E92" s="53"/>
      <c r="F92" s="18"/>
      <c r="G92" s="54"/>
      <c r="H92" s="54"/>
      <c r="I92" s="49"/>
      <c r="J92" s="55"/>
      <c r="K92" s="76" t="s">
        <v>74</v>
      </c>
      <c r="L92" s="81"/>
    </row>
    <row r="93" spans="2:19" ht="18" customHeight="1" x14ac:dyDescent="0.15">
      <c r="B93" s="17"/>
      <c r="C93" s="18"/>
      <c r="D93" s="18"/>
      <c r="E93" s="12"/>
      <c r="F93" s="13"/>
      <c r="G93" s="31"/>
      <c r="H93" s="31"/>
      <c r="I93" s="47"/>
      <c r="J93" s="50"/>
      <c r="K93" s="76" t="s">
        <v>75</v>
      </c>
      <c r="L93" s="79"/>
    </row>
    <row r="94" spans="2:19" ht="18" customHeight="1" x14ac:dyDescent="0.15">
      <c r="B94" s="24"/>
      <c r="C94" s="13"/>
      <c r="D94" s="13"/>
      <c r="E94" s="20"/>
      <c r="F94" s="37"/>
      <c r="G94" s="116" t="s">
        <v>48</v>
      </c>
      <c r="H94" s="116"/>
      <c r="I94" s="15"/>
      <c r="J94" s="16"/>
      <c r="K94" s="67" t="s">
        <v>116</v>
      </c>
      <c r="L94" s="82"/>
    </row>
    <row r="95" spans="2:19" ht="18" customHeight="1" x14ac:dyDescent="0.15">
      <c r="B95" s="108" t="s">
        <v>49</v>
      </c>
      <c r="C95" s="109"/>
      <c r="D95" s="109"/>
      <c r="E95" s="7"/>
      <c r="F95" s="7"/>
      <c r="G95" s="7"/>
      <c r="H95" s="7"/>
      <c r="I95" s="7"/>
      <c r="J95" s="7"/>
      <c r="K95" s="7"/>
      <c r="L95" s="91"/>
    </row>
    <row r="96" spans="2:19" ht="14.1" customHeight="1" x14ac:dyDescent="0.15">
      <c r="B96" s="56"/>
      <c r="C96" s="57" t="s">
        <v>50</v>
      </c>
      <c r="D96" s="58"/>
      <c r="E96" s="57"/>
      <c r="F96" s="57"/>
      <c r="G96" s="57"/>
      <c r="H96" s="57"/>
      <c r="I96" s="57"/>
      <c r="J96" s="57"/>
      <c r="K96" s="57"/>
      <c r="L96" s="83"/>
    </row>
    <row r="97" spans="2:13" ht="14.1" customHeight="1" x14ac:dyDescent="0.15">
      <c r="B97" s="56"/>
      <c r="C97" s="57" t="s">
        <v>51</v>
      </c>
      <c r="D97" s="58"/>
      <c r="E97" s="57"/>
      <c r="F97" s="57"/>
      <c r="G97" s="57"/>
      <c r="H97" s="57"/>
      <c r="I97" s="57"/>
      <c r="J97" s="57"/>
      <c r="K97" s="57"/>
      <c r="L97" s="83"/>
    </row>
    <row r="98" spans="2:13" ht="14.1" customHeight="1" x14ac:dyDescent="0.15">
      <c r="B98" s="56"/>
      <c r="C98" s="57" t="s">
        <v>52</v>
      </c>
      <c r="D98" s="58"/>
      <c r="E98" s="57"/>
      <c r="F98" s="57"/>
      <c r="G98" s="57"/>
      <c r="H98" s="57"/>
      <c r="I98" s="57"/>
      <c r="J98" s="57"/>
      <c r="K98" s="57"/>
      <c r="L98" s="83"/>
    </row>
    <row r="99" spans="2:13" ht="14.1" customHeight="1" x14ac:dyDescent="0.15">
      <c r="B99" s="56"/>
      <c r="C99" s="57" t="s">
        <v>96</v>
      </c>
      <c r="D99" s="58"/>
      <c r="E99" s="57"/>
      <c r="F99" s="57"/>
      <c r="G99" s="57"/>
      <c r="H99" s="57"/>
      <c r="I99" s="57"/>
      <c r="J99" s="57"/>
      <c r="K99" s="57"/>
      <c r="L99" s="83"/>
    </row>
    <row r="100" spans="2:13" ht="14.1" customHeight="1" x14ac:dyDescent="0.15">
      <c r="B100" s="56"/>
      <c r="C100" s="57" t="s">
        <v>94</v>
      </c>
      <c r="D100" s="58"/>
      <c r="E100" s="57"/>
      <c r="F100" s="57"/>
      <c r="G100" s="57"/>
      <c r="H100" s="57"/>
      <c r="I100" s="57"/>
      <c r="J100" s="57"/>
      <c r="K100" s="57"/>
      <c r="L100" s="83"/>
    </row>
    <row r="101" spans="2:13" ht="14.1" customHeight="1" x14ac:dyDescent="0.15">
      <c r="B101" s="59"/>
      <c r="C101" s="57" t="s">
        <v>97</v>
      </c>
      <c r="D101" s="57"/>
      <c r="E101" s="57"/>
      <c r="F101" s="57"/>
      <c r="G101" s="57"/>
      <c r="H101" s="57"/>
      <c r="I101" s="57"/>
      <c r="J101" s="57"/>
      <c r="K101" s="57"/>
      <c r="L101" s="83"/>
    </row>
    <row r="102" spans="2:13" ht="14.1" customHeight="1" x14ac:dyDescent="0.15">
      <c r="B102" s="59"/>
      <c r="C102" s="57" t="s">
        <v>98</v>
      </c>
      <c r="D102" s="57"/>
      <c r="E102" s="57"/>
      <c r="F102" s="57"/>
      <c r="G102" s="57"/>
      <c r="H102" s="57"/>
      <c r="I102" s="57"/>
      <c r="J102" s="57"/>
      <c r="K102" s="57"/>
      <c r="L102" s="83"/>
    </row>
    <row r="103" spans="2:13" ht="14.1" customHeight="1" x14ac:dyDescent="0.15">
      <c r="B103" s="59"/>
      <c r="C103" s="57" t="s">
        <v>83</v>
      </c>
      <c r="D103" s="57"/>
      <c r="E103" s="57"/>
      <c r="F103" s="57"/>
      <c r="G103" s="57"/>
      <c r="H103" s="57"/>
      <c r="I103" s="57"/>
      <c r="J103" s="57"/>
      <c r="K103" s="57"/>
      <c r="L103" s="83"/>
    </row>
    <row r="104" spans="2:13" ht="14.1" customHeight="1" x14ac:dyDescent="0.15">
      <c r="B104" s="59"/>
      <c r="C104" s="57" t="s">
        <v>84</v>
      </c>
      <c r="D104" s="57"/>
      <c r="E104" s="57"/>
      <c r="F104" s="57"/>
      <c r="G104" s="57"/>
      <c r="H104" s="57"/>
      <c r="I104" s="57"/>
      <c r="J104" s="57"/>
      <c r="K104" s="57"/>
      <c r="L104" s="83"/>
    </row>
    <row r="105" spans="2:13" ht="14.1" customHeight="1" x14ac:dyDescent="0.15">
      <c r="B105" s="59"/>
      <c r="C105" s="57" t="s">
        <v>91</v>
      </c>
      <c r="D105" s="57"/>
      <c r="E105" s="57"/>
      <c r="F105" s="57"/>
      <c r="G105" s="57"/>
      <c r="H105" s="57"/>
      <c r="I105" s="57"/>
      <c r="J105" s="57"/>
      <c r="K105" s="57"/>
      <c r="L105" s="83"/>
    </row>
    <row r="106" spans="2:13" ht="14.1" customHeight="1" x14ac:dyDescent="0.15">
      <c r="B106" s="59"/>
      <c r="C106" s="57" t="s">
        <v>99</v>
      </c>
      <c r="D106" s="57"/>
      <c r="E106" s="57"/>
      <c r="F106" s="57"/>
      <c r="G106" s="57"/>
      <c r="H106" s="57"/>
      <c r="I106" s="57"/>
      <c r="J106" s="57"/>
      <c r="K106" s="57"/>
      <c r="L106" s="83"/>
    </row>
    <row r="107" spans="2:13" ht="14.1" customHeight="1" x14ac:dyDescent="0.15">
      <c r="B107" s="59"/>
      <c r="C107" s="57" t="s">
        <v>100</v>
      </c>
      <c r="D107" s="57"/>
      <c r="E107" s="57"/>
      <c r="F107" s="57"/>
      <c r="G107" s="57"/>
      <c r="H107" s="57"/>
      <c r="I107" s="57"/>
      <c r="J107" s="57"/>
      <c r="K107" s="57"/>
      <c r="L107" s="83"/>
    </row>
    <row r="108" spans="2:13" ht="14.1" customHeight="1" x14ac:dyDescent="0.15">
      <c r="B108" s="59"/>
      <c r="C108" s="57" t="s">
        <v>101</v>
      </c>
      <c r="D108" s="57"/>
      <c r="E108" s="57"/>
      <c r="F108" s="57"/>
      <c r="G108" s="57"/>
      <c r="H108" s="57"/>
      <c r="I108" s="57"/>
      <c r="J108" s="57"/>
      <c r="K108" s="57"/>
      <c r="L108" s="83"/>
    </row>
    <row r="109" spans="2:13" ht="18" customHeight="1" x14ac:dyDescent="0.15">
      <c r="B109" s="59"/>
      <c r="C109" s="57" t="s">
        <v>85</v>
      </c>
      <c r="D109" s="57"/>
      <c r="E109" s="57"/>
      <c r="F109" s="57"/>
      <c r="G109" s="57"/>
      <c r="H109" s="57"/>
      <c r="I109" s="57"/>
      <c r="J109" s="57"/>
      <c r="K109" s="57"/>
      <c r="L109" s="57"/>
      <c r="M109" s="92"/>
    </row>
    <row r="110" spans="2:13" x14ac:dyDescent="0.15">
      <c r="B110" s="59"/>
      <c r="C110" s="57" t="s">
        <v>92</v>
      </c>
      <c r="D110" s="57"/>
      <c r="E110" s="57"/>
      <c r="F110" s="57"/>
      <c r="G110" s="57"/>
      <c r="H110" s="57"/>
      <c r="I110" s="57"/>
      <c r="J110" s="57"/>
      <c r="K110" s="57"/>
      <c r="L110" s="57"/>
      <c r="M110" s="92"/>
    </row>
    <row r="111" spans="2:13" x14ac:dyDescent="0.15">
      <c r="B111" s="59"/>
      <c r="C111" s="57" t="s">
        <v>93</v>
      </c>
      <c r="D111" s="57"/>
      <c r="E111" s="57"/>
      <c r="F111" s="57"/>
      <c r="G111" s="57"/>
      <c r="H111" s="57"/>
      <c r="I111" s="57"/>
      <c r="J111" s="57"/>
      <c r="K111" s="57"/>
      <c r="L111" s="57"/>
      <c r="M111" s="92"/>
    </row>
    <row r="112" spans="2:13" x14ac:dyDescent="0.15">
      <c r="B112" s="59"/>
      <c r="C112" s="57" t="s">
        <v>102</v>
      </c>
      <c r="D112" s="57"/>
      <c r="E112" s="57"/>
      <c r="F112" s="57"/>
      <c r="G112" s="57"/>
      <c r="H112" s="57"/>
      <c r="I112" s="57"/>
      <c r="J112" s="57"/>
      <c r="K112" s="57"/>
      <c r="L112" s="57"/>
      <c r="M112" s="92"/>
    </row>
    <row r="113" spans="2:14" ht="14.1" customHeight="1" x14ac:dyDescent="0.15">
      <c r="B113" s="59"/>
      <c r="C113" s="57" t="s">
        <v>95</v>
      </c>
      <c r="D113" s="57"/>
      <c r="E113" s="57"/>
      <c r="F113" s="57"/>
      <c r="G113" s="57"/>
      <c r="H113" s="57"/>
      <c r="I113" s="57"/>
      <c r="J113" s="57"/>
      <c r="K113" s="57"/>
      <c r="L113" s="57"/>
      <c r="M113" s="59"/>
      <c r="N113" s="97"/>
    </row>
    <row r="114" spans="2:14" ht="14.1" customHeight="1" x14ac:dyDescent="0.15">
      <c r="B114" s="59"/>
      <c r="C114" s="57" t="s">
        <v>115</v>
      </c>
      <c r="D114" s="57"/>
      <c r="E114" s="57"/>
      <c r="F114" s="57"/>
      <c r="G114" s="57"/>
      <c r="H114" s="57"/>
      <c r="I114" s="57"/>
      <c r="J114" s="57"/>
      <c r="K114" s="57"/>
      <c r="L114" s="57"/>
      <c r="M114" s="59"/>
      <c r="N114" s="57"/>
    </row>
    <row r="115" spans="2:14" x14ac:dyDescent="0.15">
      <c r="B115" s="59"/>
      <c r="C115" s="57" t="s">
        <v>103</v>
      </c>
      <c r="D115" s="57"/>
      <c r="E115" s="57"/>
      <c r="F115" s="57"/>
      <c r="G115" s="57"/>
      <c r="H115" s="57"/>
      <c r="I115" s="57"/>
      <c r="J115" s="57"/>
      <c r="K115" s="57"/>
      <c r="L115" s="57"/>
      <c r="M115" s="92"/>
    </row>
    <row r="116" spans="2:14" x14ac:dyDescent="0.15">
      <c r="B116" s="59"/>
      <c r="C116" s="57" t="s">
        <v>66</v>
      </c>
      <c r="D116" s="57"/>
      <c r="E116" s="57"/>
      <c r="F116" s="57"/>
      <c r="G116" s="57"/>
      <c r="H116" s="57"/>
      <c r="I116" s="57"/>
      <c r="J116" s="57"/>
      <c r="K116" s="57"/>
      <c r="L116" s="57"/>
      <c r="M116" s="92"/>
    </row>
    <row r="117" spans="2:14" x14ac:dyDescent="0.15">
      <c r="B117" s="92"/>
      <c r="C117" s="57" t="s">
        <v>53</v>
      </c>
      <c r="M117" s="92"/>
    </row>
    <row r="118" spans="2:14" x14ac:dyDescent="0.15">
      <c r="B118" s="92"/>
      <c r="C118" s="57" t="s">
        <v>104</v>
      </c>
      <c r="M118" s="92"/>
      <c r="N118" s="93"/>
    </row>
    <row r="119" spans="2:14" x14ac:dyDescent="0.15">
      <c r="B119" s="92"/>
      <c r="C119" s="57" t="s">
        <v>112</v>
      </c>
      <c r="M119" s="92"/>
    </row>
    <row r="120" spans="2:14" ht="14.25" thickBot="1" x14ac:dyDescent="0.2">
      <c r="B120" s="94"/>
      <c r="C120" s="77" t="s">
        <v>105</v>
      </c>
      <c r="D120" s="95"/>
      <c r="E120" s="95"/>
      <c r="F120" s="95"/>
      <c r="G120" s="95"/>
      <c r="H120" s="95"/>
      <c r="I120" s="95"/>
      <c r="J120" s="95"/>
      <c r="K120" s="95"/>
      <c r="L120" s="96"/>
    </row>
  </sheetData>
  <mergeCells count="27">
    <mergeCell ref="G79:H79"/>
    <mergeCell ref="G80:H80"/>
    <mergeCell ref="G81:H81"/>
    <mergeCell ref="D9:F9"/>
    <mergeCell ref="D4:G4"/>
    <mergeCell ref="D5:G5"/>
    <mergeCell ref="D6:G6"/>
    <mergeCell ref="D7:F7"/>
    <mergeCell ref="D8:F8"/>
    <mergeCell ref="G82:H82"/>
    <mergeCell ref="G10:H10"/>
    <mergeCell ref="C66:D66"/>
    <mergeCell ref="D73:G73"/>
    <mergeCell ref="D74:G74"/>
    <mergeCell ref="B75:I75"/>
    <mergeCell ref="B76:D76"/>
    <mergeCell ref="G76:H76"/>
    <mergeCell ref="G77:H77"/>
    <mergeCell ref="G78:H78"/>
    <mergeCell ref="G94:H94"/>
    <mergeCell ref="B95:D95"/>
    <mergeCell ref="G83:H83"/>
    <mergeCell ref="G84:H84"/>
    <mergeCell ref="B85:D85"/>
    <mergeCell ref="G85:H85"/>
    <mergeCell ref="G87:H87"/>
    <mergeCell ref="G90:H90"/>
  </mergeCells>
  <phoneticPr fontId="23"/>
  <conditionalFormatting sqref="M11:M68">
    <cfRule type="expression" dxfId="19"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4B8AD-AD81-4ABD-9E8F-39241A5A7309}">
  <sheetPr>
    <tabColor rgb="FFC00000"/>
  </sheetPr>
  <dimension ref="B1:Y119"/>
  <sheetViews>
    <sheetView view="pageBreakPreview" zoomScale="75" zoomScaleNormal="75" zoomScaleSheetLayoutView="75" workbookViewId="0">
      <selection activeCell="M7" sqref="M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200</v>
      </c>
      <c r="L5" s="85" t="str">
        <f>K5</f>
        <v>2024.6.24</v>
      </c>
    </row>
    <row r="6" spans="2:19" ht="18" customHeight="1" x14ac:dyDescent="0.15">
      <c r="B6" s="4"/>
      <c r="C6" s="37"/>
      <c r="D6" s="116" t="s">
        <v>2</v>
      </c>
      <c r="E6" s="116"/>
      <c r="F6" s="116"/>
      <c r="G6" s="116"/>
      <c r="H6" s="37"/>
      <c r="I6" s="37"/>
      <c r="J6" s="5"/>
      <c r="K6" s="98">
        <v>0.4201388888888889</v>
      </c>
      <c r="L6" s="99">
        <v>0.46041666666666664</v>
      </c>
    </row>
    <row r="7" spans="2:19" ht="18" customHeight="1" x14ac:dyDescent="0.15">
      <c r="B7" s="4"/>
      <c r="C7" s="37"/>
      <c r="D7" s="116" t="s">
        <v>3</v>
      </c>
      <c r="E7" s="124"/>
      <c r="F7" s="124"/>
      <c r="G7" s="25" t="s">
        <v>4</v>
      </c>
      <c r="H7" s="37"/>
      <c r="I7" s="37"/>
      <c r="J7" s="5"/>
      <c r="K7" s="100">
        <v>2.2799999999999998</v>
      </c>
      <c r="L7" s="101">
        <v>1.7</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c r="L11" s="63" t="s">
        <v>199</v>
      </c>
      <c r="N11" t="s">
        <v>13</v>
      </c>
      <c r="O11" t="e">
        <f>IF(#REF!="",0,VALUE(MID(#REF!,2,LEN(#REF!)-2)))</f>
        <v>#REF!</v>
      </c>
      <c r="P11">
        <f>IF(L11="",0,VALUE(MID(L11,2,LEN(L11)-2)))</f>
        <v>15</v>
      </c>
      <c r="Q11" t="e">
        <f>IF(#REF!="",0,VALUE(MID(#REF!,2,LEN(#REF!)-2)))</f>
        <v>#REF!</v>
      </c>
      <c r="R11">
        <f>IF(K11="＋",0,IF(K11="(＋)",0,ABS(K11)))</f>
        <v>0</v>
      </c>
      <c r="S11">
        <f>IF(L11="＋",0,IF(L11="(＋)",0,ABS(L11)))</f>
        <v>15</v>
      </c>
    </row>
    <row r="12" spans="2:19" ht="14.25" customHeight="1" x14ac:dyDescent="0.15">
      <c r="B12" s="30">
        <f>B11+1</f>
        <v>2</v>
      </c>
      <c r="C12" s="33"/>
      <c r="D12" s="34"/>
      <c r="E12" s="37"/>
      <c r="F12" s="37" t="s">
        <v>160</v>
      </c>
      <c r="G12" s="37"/>
      <c r="H12" s="37"/>
      <c r="I12" s="37"/>
      <c r="J12" s="37"/>
      <c r="K12" s="62" t="s">
        <v>119</v>
      </c>
      <c r="L12" s="63"/>
      <c r="N12" t="s">
        <v>13</v>
      </c>
      <c r="O12" t="e">
        <f>IF(K12="",0,VALUE(MID(K12,2,LEN(K12)-2)))</f>
        <v>#VALUE!</v>
      </c>
      <c r="P12">
        <f>IF(L12="",0,VALUE(MID(L12,2,LEN(L12)-2)))</f>
        <v>0</v>
      </c>
      <c r="Q12" t="e">
        <f>IF(#REF!="",0,VALUE(MID(#REF!,2,LEN(#REF!)-2)))</f>
        <v>#REF!</v>
      </c>
      <c r="R12">
        <f>IF(K12="＋",0,IF(K12="(＋)",0,ABS(K12)))</f>
        <v>0</v>
      </c>
      <c r="S12">
        <f>IF(L12="＋",0,IF(L12="(＋)",0,ABS(L12)))</f>
        <v>0</v>
      </c>
    </row>
    <row r="13" spans="2:19" ht="14.25" customHeight="1" x14ac:dyDescent="0.15">
      <c r="B13" s="30">
        <f>B12+1</f>
        <v>3</v>
      </c>
      <c r="C13" s="33"/>
      <c r="D13" s="34"/>
      <c r="E13" s="37"/>
      <c r="F13" s="37" t="s">
        <v>172</v>
      </c>
      <c r="G13" s="37"/>
      <c r="H13" s="37"/>
      <c r="I13" s="37"/>
      <c r="J13" s="37"/>
      <c r="K13" s="62"/>
      <c r="L13" s="63" t="s">
        <v>118</v>
      </c>
      <c r="N13" s="60" t="s">
        <v>14</v>
      </c>
      <c r="O13">
        <f>K13</f>
        <v>0</v>
      </c>
      <c r="P13" t="str">
        <f>L13</f>
        <v>(5)</v>
      </c>
      <c r="Q13" t="e">
        <f>#REF!</f>
        <v>#REF!</v>
      </c>
      <c r="R13">
        <f>IF(K13="＋",0,IF(K13="(＋)",0,ABS(K13)))</f>
        <v>0</v>
      </c>
      <c r="S13">
        <f>IF(L13="＋",0,IF(L13="(＋)",0,ABS(L13)))</f>
        <v>5</v>
      </c>
    </row>
    <row r="14" spans="2:19" ht="14.25" customHeight="1" x14ac:dyDescent="0.15">
      <c r="B14" s="30">
        <f>B13+1</f>
        <v>4</v>
      </c>
      <c r="C14" s="33"/>
      <c r="D14" s="34"/>
      <c r="E14" s="37"/>
      <c r="F14" s="37" t="s">
        <v>198</v>
      </c>
      <c r="G14" s="37"/>
      <c r="H14" s="37"/>
      <c r="I14" s="37"/>
      <c r="J14" s="37"/>
      <c r="K14" s="62" t="s">
        <v>118</v>
      </c>
      <c r="L14" s="63"/>
      <c r="N14" t="s">
        <v>13</v>
      </c>
      <c r="O14">
        <f>IF(K14="",0,VALUE(MID(K14,2,LEN(K14)-2)))</f>
        <v>5</v>
      </c>
      <c r="P14">
        <f>IF(L14="",0,VALUE(MID(L14,2,LEN(L14)-2)))</f>
        <v>0</v>
      </c>
      <c r="Q14" t="e">
        <f>IF(#REF!="",0,VALUE(MID(#REF!,2,LEN(#REF!)-2)))</f>
        <v>#REF!</v>
      </c>
      <c r="R14">
        <f>IF(K14="＋",0,IF(K14="(＋)",0,ABS(K14)))</f>
        <v>5</v>
      </c>
      <c r="S14">
        <f>IF(L14="＋",0,IF(L14="(＋)",0,ABS(L14)))</f>
        <v>0</v>
      </c>
    </row>
    <row r="15" spans="2:19" ht="14.25" customHeight="1" x14ac:dyDescent="0.15">
      <c r="B15" s="30">
        <f>B14+1</f>
        <v>5</v>
      </c>
      <c r="C15" s="33"/>
      <c r="D15" s="34"/>
      <c r="E15" s="37"/>
      <c r="F15" s="37" t="s">
        <v>89</v>
      </c>
      <c r="G15" s="37"/>
      <c r="H15" s="37"/>
      <c r="I15" s="37"/>
      <c r="J15" s="37"/>
      <c r="K15" s="62" t="s">
        <v>118</v>
      </c>
      <c r="L15" s="63" t="s">
        <v>122</v>
      </c>
      <c r="N15" t="s">
        <v>13</v>
      </c>
      <c r="O15">
        <f>IF(K15="",0,VALUE(MID(K15,2,LEN(K15)-2)))</f>
        <v>5</v>
      </c>
      <c r="P15">
        <f>IF(L15="",0,VALUE(MID(L15,2,LEN(L15)-2)))</f>
        <v>20</v>
      </c>
      <c r="Q15" t="e">
        <f>IF(#REF!="",0,VALUE(MID(#REF!,2,LEN(#REF!)-2)))</f>
        <v>#REF!</v>
      </c>
      <c r="R15">
        <f>IF(K15="＋",0,IF(K15="(＋)",0,ABS(K15)))</f>
        <v>5</v>
      </c>
      <c r="S15">
        <f>IF(L15="＋",0,IF(L15="(＋)",0,ABS(L15)))</f>
        <v>20</v>
      </c>
    </row>
    <row r="16" spans="2:19" ht="14.25" customHeight="1" x14ac:dyDescent="0.15">
      <c r="B16" s="30">
        <f>B15+1</f>
        <v>6</v>
      </c>
      <c r="C16" s="33"/>
      <c r="D16" s="34"/>
      <c r="E16" s="37"/>
      <c r="F16" s="37" t="s">
        <v>131</v>
      </c>
      <c r="G16" s="37"/>
      <c r="H16" s="37"/>
      <c r="I16" s="37"/>
      <c r="J16" s="37"/>
      <c r="K16" s="62" t="s">
        <v>118</v>
      </c>
      <c r="L16" s="63" t="s">
        <v>173</v>
      </c>
      <c r="N16" t="s">
        <v>13</v>
      </c>
      <c r="O16" t="e">
        <f>IF(#REF!="",0,VALUE(MID(#REF!,2,LEN(#REF!)-2)))</f>
        <v>#REF!</v>
      </c>
      <c r="P16" t="e">
        <f>IF(L16="",0,VALUE(MID(L16,2,LEN(L16)-2)))</f>
        <v>#VALUE!</v>
      </c>
      <c r="Q16" t="e">
        <f>IF(#REF!="",0,VALUE(MID(#REF!,2,LEN(#REF!)-2)))</f>
        <v>#REF!</v>
      </c>
      <c r="R16">
        <f>IF(K16="＋",0,IF(K16="(＋)",0,ABS(K16)))</f>
        <v>5</v>
      </c>
      <c r="S16">
        <f>IF(L16="＋",0,IF(L16="(＋)",0,ABS(L16)))</f>
        <v>0</v>
      </c>
    </row>
    <row r="17" spans="2:19" ht="14.25" customHeight="1" x14ac:dyDescent="0.15">
      <c r="B17" s="30">
        <f>B16+1</f>
        <v>7</v>
      </c>
      <c r="C17" s="32" t="s">
        <v>21</v>
      </c>
      <c r="D17" s="32" t="s">
        <v>22</v>
      </c>
      <c r="E17" s="37"/>
      <c r="F17" s="37" t="s">
        <v>88</v>
      </c>
      <c r="G17" s="37"/>
      <c r="H17" s="37"/>
      <c r="I17" s="37"/>
      <c r="J17" s="37"/>
      <c r="K17" s="64">
        <v>600</v>
      </c>
      <c r="L17" s="65">
        <v>6900</v>
      </c>
      <c r="S17">
        <f>COUNTA(L11:L16)</f>
        <v>4</v>
      </c>
    </row>
    <row r="18" spans="2:19" ht="14.25" customHeight="1" x14ac:dyDescent="0.15">
      <c r="B18" s="30">
        <f>B17+1</f>
        <v>8</v>
      </c>
      <c r="C18" s="32" t="s">
        <v>158</v>
      </c>
      <c r="D18" s="32" t="s">
        <v>23</v>
      </c>
      <c r="E18" s="37"/>
      <c r="F18" s="37" t="s">
        <v>197</v>
      </c>
      <c r="G18" s="37"/>
      <c r="H18" s="37"/>
      <c r="I18" s="37"/>
      <c r="J18" s="37"/>
      <c r="K18" s="64"/>
      <c r="L18" s="65" t="s">
        <v>119</v>
      </c>
    </row>
    <row r="19" spans="2:19" ht="14.25" customHeight="1" x14ac:dyDescent="0.15">
      <c r="B19" s="30">
        <f>B18+1</f>
        <v>9</v>
      </c>
      <c r="C19" s="34"/>
      <c r="D19" s="34"/>
      <c r="E19" s="37"/>
      <c r="F19" s="37" t="s">
        <v>157</v>
      </c>
      <c r="G19" s="37"/>
      <c r="H19" s="37"/>
      <c r="I19" s="37"/>
      <c r="J19" s="37"/>
      <c r="K19" s="64">
        <v>15</v>
      </c>
      <c r="L19" s="65">
        <v>75</v>
      </c>
    </row>
    <row r="20" spans="2:19" ht="14.25" customHeight="1" x14ac:dyDescent="0.15">
      <c r="B20" s="30">
        <f>B19+1</f>
        <v>10</v>
      </c>
      <c r="C20" s="32" t="s">
        <v>61</v>
      </c>
      <c r="D20" s="32" t="s">
        <v>15</v>
      </c>
      <c r="E20" s="37"/>
      <c r="F20" s="37" t="s">
        <v>196</v>
      </c>
      <c r="G20" s="37"/>
      <c r="H20" s="37"/>
      <c r="I20" s="37"/>
      <c r="J20" s="37"/>
      <c r="K20" s="64">
        <v>7</v>
      </c>
      <c r="L20" s="65"/>
    </row>
    <row r="21" spans="2:19" ht="14.25" customHeight="1" x14ac:dyDescent="0.15">
      <c r="B21" s="30">
        <f>B20+1</f>
        <v>11</v>
      </c>
      <c r="C21" s="34"/>
      <c r="D21" s="39" t="s">
        <v>195</v>
      </c>
      <c r="E21" s="37"/>
      <c r="F21" s="37" t="s">
        <v>194</v>
      </c>
      <c r="G21" s="37"/>
      <c r="H21" s="37"/>
      <c r="I21" s="37"/>
      <c r="J21" s="37"/>
      <c r="K21" s="64"/>
      <c r="L21" s="65">
        <v>2</v>
      </c>
    </row>
    <row r="22" spans="2:19" ht="14.25" customHeight="1" x14ac:dyDescent="0.15">
      <c r="B22" s="30">
        <f>B21+1</f>
        <v>12</v>
      </c>
      <c r="C22" s="34"/>
      <c r="D22" s="32" t="s">
        <v>16</v>
      </c>
      <c r="E22" s="37"/>
      <c r="F22" s="37" t="s">
        <v>155</v>
      </c>
      <c r="G22" s="37"/>
      <c r="H22" s="37"/>
      <c r="I22" s="37"/>
      <c r="J22" s="37"/>
      <c r="K22" s="64"/>
      <c r="L22" s="65">
        <v>5</v>
      </c>
    </row>
    <row r="23" spans="2:19" ht="14.25" customHeight="1" x14ac:dyDescent="0.15">
      <c r="B23" s="30">
        <f>B22+1</f>
        <v>13</v>
      </c>
      <c r="C23" s="34"/>
      <c r="D23" s="34"/>
      <c r="E23" s="37"/>
      <c r="F23" s="37" t="s">
        <v>78</v>
      </c>
      <c r="G23" s="37"/>
      <c r="H23" s="37"/>
      <c r="I23" s="37"/>
      <c r="J23" s="37"/>
      <c r="K23" s="64" t="s">
        <v>119</v>
      </c>
      <c r="L23" s="65"/>
    </row>
    <row r="24" spans="2:19" ht="14.25" customHeight="1" x14ac:dyDescent="0.15">
      <c r="B24" s="30">
        <f>B23+1</f>
        <v>14</v>
      </c>
      <c r="C24" s="34"/>
      <c r="D24" s="34"/>
      <c r="E24" s="37"/>
      <c r="F24" s="37" t="s">
        <v>79</v>
      </c>
      <c r="G24" s="37"/>
      <c r="H24" s="37"/>
      <c r="I24" s="37"/>
      <c r="J24" s="37"/>
      <c r="K24" s="64" t="s">
        <v>119</v>
      </c>
      <c r="L24" s="65">
        <v>25</v>
      </c>
    </row>
    <row r="25" spans="2:19" ht="14.25" customHeight="1" x14ac:dyDescent="0.15">
      <c r="B25" s="30">
        <f>B24+1</f>
        <v>15</v>
      </c>
      <c r="C25" s="34"/>
      <c r="D25" s="34"/>
      <c r="E25" s="37"/>
      <c r="F25" s="37" t="s">
        <v>154</v>
      </c>
      <c r="G25" s="37"/>
      <c r="H25" s="37"/>
      <c r="I25" s="37"/>
      <c r="J25" s="37"/>
      <c r="K25" s="64"/>
      <c r="L25" s="65">
        <v>10</v>
      </c>
    </row>
    <row r="26" spans="2:19" ht="14.25" customHeight="1" x14ac:dyDescent="0.15">
      <c r="B26" s="30">
        <f>B25+1</f>
        <v>16</v>
      </c>
      <c r="C26" s="34"/>
      <c r="D26" s="34"/>
      <c r="E26" s="37"/>
      <c r="F26" s="37" t="s">
        <v>17</v>
      </c>
      <c r="G26" s="37"/>
      <c r="H26" s="37"/>
      <c r="I26" s="37"/>
      <c r="J26" s="37"/>
      <c r="K26" s="64">
        <v>10</v>
      </c>
      <c r="L26" s="65">
        <v>30</v>
      </c>
    </row>
    <row r="27" spans="2:19" ht="14.25" customHeight="1" x14ac:dyDescent="0.15">
      <c r="B27" s="30">
        <f>B26+1</f>
        <v>17</v>
      </c>
      <c r="C27" s="34"/>
      <c r="D27" s="34"/>
      <c r="E27" s="37"/>
      <c r="F27" s="37" t="s">
        <v>80</v>
      </c>
      <c r="G27" s="37"/>
      <c r="H27" s="37"/>
      <c r="I27" s="37"/>
      <c r="J27" s="37"/>
      <c r="K27" s="64">
        <v>30</v>
      </c>
      <c r="L27" s="65"/>
    </row>
    <row r="28" spans="2:19" ht="14.25" customHeight="1" x14ac:dyDescent="0.15">
      <c r="B28" s="30">
        <f>B27+1</f>
        <v>18</v>
      </c>
      <c r="C28" s="34"/>
      <c r="D28" s="34"/>
      <c r="E28" s="37"/>
      <c r="F28" s="37" t="s">
        <v>86</v>
      </c>
      <c r="G28" s="37"/>
      <c r="H28" s="37"/>
      <c r="I28" s="37"/>
      <c r="J28" s="37"/>
      <c r="K28" s="64">
        <v>20</v>
      </c>
      <c r="L28" s="65">
        <v>60</v>
      </c>
    </row>
    <row r="29" spans="2:19" ht="14.25" customHeight="1" x14ac:dyDescent="0.15">
      <c r="B29" s="30">
        <f>B28+1</f>
        <v>19</v>
      </c>
      <c r="C29" s="34"/>
      <c r="D29" s="34"/>
      <c r="E29" s="37"/>
      <c r="F29" s="37" t="s">
        <v>62</v>
      </c>
      <c r="G29" s="37"/>
      <c r="H29" s="37"/>
      <c r="I29" s="37"/>
      <c r="J29" s="37"/>
      <c r="K29" s="64">
        <v>1325</v>
      </c>
      <c r="L29" s="65">
        <v>780</v>
      </c>
    </row>
    <row r="30" spans="2:19" ht="14.25" customHeight="1" x14ac:dyDescent="0.15">
      <c r="B30" s="30">
        <f>B29+1</f>
        <v>20</v>
      </c>
      <c r="C30" s="34"/>
      <c r="D30" s="34"/>
      <c r="E30" s="37"/>
      <c r="F30" s="37" t="s">
        <v>90</v>
      </c>
      <c r="G30" s="37"/>
      <c r="H30" s="37"/>
      <c r="I30" s="37"/>
      <c r="J30" s="37"/>
      <c r="K30" s="64" t="s">
        <v>119</v>
      </c>
      <c r="L30" s="65"/>
    </row>
    <row r="31" spans="2:19" ht="14.25" customHeight="1" x14ac:dyDescent="0.15">
      <c r="B31" s="30">
        <f>B30+1</f>
        <v>21</v>
      </c>
      <c r="C31" s="34"/>
      <c r="D31" s="34"/>
      <c r="E31" s="37"/>
      <c r="F31" s="37" t="s">
        <v>18</v>
      </c>
      <c r="G31" s="37"/>
      <c r="H31" s="37"/>
      <c r="I31" s="37"/>
      <c r="J31" s="37"/>
      <c r="K31" s="64">
        <v>1000</v>
      </c>
      <c r="L31" s="65">
        <v>7250</v>
      </c>
    </row>
    <row r="32" spans="2:19" ht="14.25" customHeight="1" x14ac:dyDescent="0.15">
      <c r="B32" s="30">
        <f>B31+1</f>
        <v>22</v>
      </c>
      <c r="C32" s="34"/>
      <c r="D32" s="34"/>
      <c r="E32" s="37"/>
      <c r="F32" s="37" t="s">
        <v>19</v>
      </c>
      <c r="G32" s="37"/>
      <c r="H32" s="37"/>
      <c r="I32" s="37"/>
      <c r="J32" s="37"/>
      <c r="K32" s="64">
        <v>1000</v>
      </c>
      <c r="L32" s="65">
        <v>6250</v>
      </c>
    </row>
    <row r="33" spans="2:25" ht="14.25" customHeight="1" x14ac:dyDescent="0.15">
      <c r="B33" s="30">
        <f>B32+1</f>
        <v>23</v>
      </c>
      <c r="C33" s="32" t="s">
        <v>134</v>
      </c>
      <c r="D33" s="32" t="s">
        <v>63</v>
      </c>
      <c r="E33" s="37"/>
      <c r="F33" s="37" t="s">
        <v>193</v>
      </c>
      <c r="G33" s="37"/>
      <c r="H33" s="37"/>
      <c r="I33" s="37"/>
      <c r="J33" s="37"/>
      <c r="K33" s="64">
        <v>10</v>
      </c>
      <c r="L33" s="65">
        <v>5</v>
      </c>
    </row>
    <row r="34" spans="2:25" ht="14.25" customHeight="1" x14ac:dyDescent="0.15">
      <c r="B34" s="30">
        <f>B33+1</f>
        <v>24</v>
      </c>
      <c r="C34" s="32" t="s">
        <v>64</v>
      </c>
      <c r="D34" s="32" t="s">
        <v>24</v>
      </c>
      <c r="E34" s="37"/>
      <c r="F34" s="37" t="s">
        <v>170</v>
      </c>
      <c r="G34" s="37"/>
      <c r="H34" s="37"/>
      <c r="I34" s="37"/>
      <c r="J34" s="37"/>
      <c r="K34" s="64">
        <v>5</v>
      </c>
      <c r="L34" s="65"/>
    </row>
    <row r="35" spans="2:25" ht="14.25" customHeight="1" x14ac:dyDescent="0.15">
      <c r="B35" s="30">
        <f>B34+1</f>
        <v>25</v>
      </c>
      <c r="C35" s="132"/>
      <c r="D35" s="132"/>
      <c r="E35" s="37"/>
      <c r="F35" s="37" t="s">
        <v>126</v>
      </c>
      <c r="G35" s="37"/>
      <c r="H35" s="37"/>
      <c r="I35" s="37"/>
      <c r="J35" s="37"/>
      <c r="K35" s="64" t="s">
        <v>119</v>
      </c>
      <c r="L35" s="65" t="s">
        <v>119</v>
      </c>
    </row>
    <row r="36" spans="2:25" ht="14.25" customHeight="1" x14ac:dyDescent="0.15">
      <c r="B36" s="30">
        <f>B35+1</f>
        <v>26</v>
      </c>
      <c r="C36" s="34"/>
      <c r="D36" s="34"/>
      <c r="E36" s="37"/>
      <c r="F36" s="37" t="s">
        <v>185</v>
      </c>
      <c r="G36" s="37"/>
      <c r="H36" s="37"/>
      <c r="I36" s="37"/>
      <c r="J36" s="37"/>
      <c r="K36" s="64"/>
      <c r="L36" s="65">
        <v>40</v>
      </c>
    </row>
    <row r="37" spans="2:25" ht="14.25" customHeight="1" x14ac:dyDescent="0.15">
      <c r="B37" s="30">
        <f>B36+1</f>
        <v>27</v>
      </c>
      <c r="C37" s="34"/>
      <c r="D37" s="34"/>
      <c r="E37" s="37"/>
      <c r="F37" s="37" t="s">
        <v>111</v>
      </c>
      <c r="G37" s="37"/>
      <c r="H37" s="37"/>
      <c r="I37" s="37"/>
      <c r="J37" s="37"/>
      <c r="K37" s="64">
        <v>5</v>
      </c>
      <c r="L37" s="65">
        <v>70</v>
      </c>
    </row>
    <row r="38" spans="2:25" ht="14.25" customHeight="1" x14ac:dyDescent="0.15">
      <c r="B38" s="30">
        <f>B37+1</f>
        <v>28</v>
      </c>
      <c r="C38" s="34"/>
      <c r="D38" s="34"/>
      <c r="E38" s="37"/>
      <c r="F38" s="37" t="s">
        <v>149</v>
      </c>
      <c r="G38" s="37"/>
      <c r="H38" s="37"/>
      <c r="I38" s="37"/>
      <c r="J38" s="37"/>
      <c r="K38" s="64">
        <v>5</v>
      </c>
      <c r="L38" s="65">
        <v>5</v>
      </c>
      <c r="R38">
        <f>COUNTA(K11:K38)</f>
        <v>21</v>
      </c>
      <c r="S38">
        <f>COUNTA(L11:L38)</f>
        <v>21</v>
      </c>
    </row>
    <row r="39" spans="2:25" ht="14.25" customHeight="1" x14ac:dyDescent="0.15">
      <c r="B39" s="30">
        <f>B38+1</f>
        <v>29</v>
      </c>
      <c r="C39" s="34"/>
      <c r="D39" s="34"/>
      <c r="E39" s="37"/>
      <c r="F39" s="37" t="s">
        <v>183</v>
      </c>
      <c r="G39" s="37"/>
      <c r="H39" s="37"/>
      <c r="I39" s="37"/>
      <c r="J39" s="37"/>
      <c r="K39" s="64">
        <v>80</v>
      </c>
      <c r="L39" s="65" t="s">
        <v>119</v>
      </c>
    </row>
    <row r="40" spans="2:25" ht="14.25" customHeight="1" x14ac:dyDescent="0.15">
      <c r="B40" s="30">
        <f>B39+1</f>
        <v>30</v>
      </c>
      <c r="C40" s="34"/>
      <c r="D40" s="34"/>
      <c r="E40" s="37"/>
      <c r="F40" s="37" t="s">
        <v>192</v>
      </c>
      <c r="G40" s="37"/>
      <c r="H40" s="37"/>
      <c r="I40" s="37"/>
      <c r="J40" s="37"/>
      <c r="K40" s="64"/>
      <c r="L40" s="65" t="s">
        <v>119</v>
      </c>
    </row>
    <row r="41" spans="2:25" ht="14.25" customHeight="1" x14ac:dyDescent="0.15">
      <c r="B41" s="30">
        <f>B40+1</f>
        <v>31</v>
      </c>
      <c r="C41" s="34"/>
      <c r="D41" s="34"/>
      <c r="E41" s="37"/>
      <c r="F41" s="37" t="s">
        <v>106</v>
      </c>
      <c r="G41" s="37"/>
      <c r="H41" s="37"/>
      <c r="I41" s="37"/>
      <c r="J41" s="37"/>
      <c r="K41" s="64">
        <v>40</v>
      </c>
      <c r="L41" s="65">
        <v>200</v>
      </c>
    </row>
    <row r="42" spans="2:25" ht="14.25" customHeight="1" x14ac:dyDescent="0.15">
      <c r="B42" s="30">
        <f>B41+1</f>
        <v>32</v>
      </c>
      <c r="C42" s="34"/>
      <c r="D42" s="34"/>
      <c r="E42" s="37"/>
      <c r="F42" s="37" t="s">
        <v>168</v>
      </c>
      <c r="G42" s="37"/>
      <c r="H42" s="37"/>
      <c r="I42" s="37"/>
      <c r="J42" s="37"/>
      <c r="K42" s="64"/>
      <c r="L42" s="65">
        <v>16</v>
      </c>
    </row>
    <row r="43" spans="2:25" ht="14.25" customHeight="1" x14ac:dyDescent="0.15">
      <c r="B43" s="30">
        <f>B42+1</f>
        <v>33</v>
      </c>
      <c r="C43" s="34"/>
      <c r="D43" s="34"/>
      <c r="E43" s="37"/>
      <c r="F43" s="37" t="s">
        <v>180</v>
      </c>
      <c r="G43" s="37"/>
      <c r="H43" s="37"/>
      <c r="I43" s="37"/>
      <c r="J43" s="37"/>
      <c r="K43" s="64">
        <v>15</v>
      </c>
      <c r="L43" s="65">
        <v>5</v>
      </c>
      <c r="N43" s="131"/>
      <c r="Y43" s="130"/>
    </row>
    <row r="44" spans="2:25" ht="14.25" customHeight="1" x14ac:dyDescent="0.15">
      <c r="B44" s="30">
        <f>B43+1</f>
        <v>34</v>
      </c>
      <c r="C44" s="34"/>
      <c r="D44" s="34"/>
      <c r="E44" s="37"/>
      <c r="F44" s="37" t="s">
        <v>87</v>
      </c>
      <c r="G44" s="37"/>
      <c r="H44" s="37"/>
      <c r="I44" s="37"/>
      <c r="J44" s="37"/>
      <c r="K44" s="64">
        <v>80</v>
      </c>
      <c r="L44" s="65">
        <v>140</v>
      </c>
    </row>
    <row r="45" spans="2:25" ht="14.25" customHeight="1" x14ac:dyDescent="0.15">
      <c r="B45" s="30">
        <f>B44+1</f>
        <v>35</v>
      </c>
      <c r="C45" s="34"/>
      <c r="D45" s="34"/>
      <c r="E45" s="37"/>
      <c r="F45" s="37" t="s">
        <v>25</v>
      </c>
      <c r="G45" s="37"/>
      <c r="H45" s="37"/>
      <c r="I45" s="37"/>
      <c r="J45" s="37"/>
      <c r="K45" s="64">
        <v>5</v>
      </c>
      <c r="L45" s="65">
        <v>90</v>
      </c>
    </row>
    <row r="46" spans="2:25" ht="14.25" customHeight="1" x14ac:dyDescent="0.15">
      <c r="B46" s="30">
        <f>B45+1</f>
        <v>36</v>
      </c>
      <c r="C46" s="34"/>
      <c r="D46" s="34"/>
      <c r="E46" s="37"/>
      <c r="F46" s="37" t="s">
        <v>191</v>
      </c>
      <c r="G46" s="37"/>
      <c r="H46" s="37"/>
      <c r="I46" s="37"/>
      <c r="J46" s="37"/>
      <c r="K46" s="64"/>
      <c r="L46" s="65">
        <v>10</v>
      </c>
    </row>
    <row r="47" spans="2:25" ht="14.25" customHeight="1" x14ac:dyDescent="0.15">
      <c r="B47" s="30">
        <f>B46+1</f>
        <v>37</v>
      </c>
      <c r="C47" s="34"/>
      <c r="D47" s="34"/>
      <c r="E47" s="37"/>
      <c r="F47" s="37" t="s">
        <v>26</v>
      </c>
      <c r="G47" s="37"/>
      <c r="H47" s="37"/>
      <c r="I47" s="37"/>
      <c r="J47" s="37"/>
      <c r="K47" s="64">
        <v>8</v>
      </c>
      <c r="L47" s="65">
        <v>64</v>
      </c>
    </row>
    <row r="48" spans="2:25" ht="14.25" customHeight="1" x14ac:dyDescent="0.15">
      <c r="B48" s="30">
        <f>B47+1</f>
        <v>38</v>
      </c>
      <c r="C48" s="34"/>
      <c r="D48" s="34"/>
      <c r="E48" s="37"/>
      <c r="F48" s="37" t="s">
        <v>145</v>
      </c>
      <c r="G48" s="37"/>
      <c r="H48" s="37"/>
      <c r="I48" s="37"/>
      <c r="J48" s="37"/>
      <c r="K48" s="64" t="s">
        <v>119</v>
      </c>
      <c r="L48" s="65">
        <v>8</v>
      </c>
    </row>
    <row r="49" spans="2:19" ht="14.25" customHeight="1" x14ac:dyDescent="0.15">
      <c r="B49" s="30">
        <f>B48+1</f>
        <v>39</v>
      </c>
      <c r="C49" s="34"/>
      <c r="D49" s="34"/>
      <c r="E49" s="37"/>
      <c r="F49" s="37" t="s">
        <v>166</v>
      </c>
      <c r="G49" s="37"/>
      <c r="H49" s="37"/>
      <c r="I49" s="37"/>
      <c r="J49" s="37"/>
      <c r="K49" s="64"/>
      <c r="L49" s="65" t="s">
        <v>119</v>
      </c>
    </row>
    <row r="50" spans="2:19" ht="14.25" customHeight="1" x14ac:dyDescent="0.15">
      <c r="B50" s="30">
        <f>B49+1</f>
        <v>40</v>
      </c>
      <c r="C50" s="34"/>
      <c r="D50" s="34"/>
      <c r="E50" s="37"/>
      <c r="F50" s="37" t="s">
        <v>67</v>
      </c>
      <c r="G50" s="37"/>
      <c r="H50" s="37"/>
      <c r="I50" s="37"/>
      <c r="J50" s="37"/>
      <c r="K50" s="64">
        <v>60</v>
      </c>
      <c r="L50" s="65"/>
    </row>
    <row r="51" spans="2:19" ht="14.25" customHeight="1" x14ac:dyDescent="0.15">
      <c r="B51" s="30">
        <f>B50+1</f>
        <v>41</v>
      </c>
      <c r="C51" s="34"/>
      <c r="D51" s="34"/>
      <c r="E51" s="37"/>
      <c r="F51" s="37" t="s">
        <v>107</v>
      </c>
      <c r="G51" s="37"/>
      <c r="H51" s="37"/>
      <c r="I51" s="37"/>
      <c r="J51" s="37"/>
      <c r="K51" s="64">
        <v>90</v>
      </c>
      <c r="L51" s="65">
        <v>140</v>
      </c>
    </row>
    <row r="52" spans="2:19" ht="14.25" customHeight="1" x14ac:dyDescent="0.15">
      <c r="B52" s="30">
        <f>B51+1</f>
        <v>42</v>
      </c>
      <c r="C52" s="34"/>
      <c r="D52" s="34"/>
      <c r="E52" s="37"/>
      <c r="F52" s="37" t="s">
        <v>138</v>
      </c>
      <c r="G52" s="37"/>
      <c r="H52" s="37"/>
      <c r="I52" s="37"/>
      <c r="J52" s="37"/>
      <c r="K52" s="64" t="s">
        <v>119</v>
      </c>
      <c r="L52" s="65" t="s">
        <v>119</v>
      </c>
    </row>
    <row r="53" spans="2:19" ht="14.25" customHeight="1" x14ac:dyDescent="0.15">
      <c r="B53" s="30">
        <f>B52+1</f>
        <v>43</v>
      </c>
      <c r="C53" s="34"/>
      <c r="D53" s="34"/>
      <c r="E53" s="37"/>
      <c r="F53" s="37" t="s">
        <v>139</v>
      </c>
      <c r="G53" s="37"/>
      <c r="H53" s="37"/>
      <c r="I53" s="37"/>
      <c r="J53" s="37"/>
      <c r="K53" s="64"/>
      <c r="L53" s="65" t="s">
        <v>119</v>
      </c>
    </row>
    <row r="54" spans="2:19" ht="14.25" customHeight="1" x14ac:dyDescent="0.15">
      <c r="B54" s="30">
        <f>B53+1</f>
        <v>44</v>
      </c>
      <c r="C54" s="34"/>
      <c r="D54" s="34"/>
      <c r="E54" s="37"/>
      <c r="F54" s="37" t="s">
        <v>27</v>
      </c>
      <c r="G54" s="37"/>
      <c r="H54" s="37"/>
      <c r="I54" s="37"/>
      <c r="J54" s="37"/>
      <c r="K54" s="64">
        <v>130</v>
      </c>
      <c r="L54" s="65">
        <v>200</v>
      </c>
    </row>
    <row r="55" spans="2:19" ht="14.25" customHeight="1" x14ac:dyDescent="0.15">
      <c r="B55" s="30">
        <f>B54+1</f>
        <v>45</v>
      </c>
      <c r="C55" s="32" t="s">
        <v>28</v>
      </c>
      <c r="D55" s="32" t="s">
        <v>29</v>
      </c>
      <c r="E55" s="37"/>
      <c r="F55" s="37" t="s">
        <v>143</v>
      </c>
      <c r="G55" s="37"/>
      <c r="H55" s="37"/>
      <c r="I55" s="37"/>
      <c r="J55" s="37"/>
      <c r="K55" s="64">
        <v>1</v>
      </c>
      <c r="L55" s="65" t="s">
        <v>119</v>
      </c>
    </row>
    <row r="56" spans="2:19" ht="14.25" customHeight="1" x14ac:dyDescent="0.15">
      <c r="B56" s="30">
        <f>B55+1</f>
        <v>46</v>
      </c>
      <c r="C56" s="34"/>
      <c r="D56" s="34"/>
      <c r="E56" s="37"/>
      <c r="F56" s="37" t="s">
        <v>190</v>
      </c>
      <c r="G56" s="37"/>
      <c r="H56" s="37"/>
      <c r="I56" s="37"/>
      <c r="J56" s="37"/>
      <c r="K56" s="64"/>
      <c r="L56" s="65">
        <v>1</v>
      </c>
    </row>
    <row r="57" spans="2:19" ht="14.25" customHeight="1" x14ac:dyDescent="0.15">
      <c r="B57" s="30">
        <f>B56+1</f>
        <v>47</v>
      </c>
      <c r="C57" s="34"/>
      <c r="D57" s="34"/>
      <c r="E57" s="37"/>
      <c r="F57" s="37" t="s">
        <v>189</v>
      </c>
      <c r="G57" s="37"/>
      <c r="H57" s="37"/>
      <c r="I57" s="37"/>
      <c r="J57" s="37"/>
      <c r="K57" s="64">
        <v>3</v>
      </c>
      <c r="L57" s="65">
        <v>3</v>
      </c>
    </row>
    <row r="58" spans="2:19" ht="14.25" customHeight="1" x14ac:dyDescent="0.15">
      <c r="B58" s="30">
        <f>B57+1</f>
        <v>48</v>
      </c>
      <c r="C58" s="34"/>
      <c r="D58" s="34"/>
      <c r="E58" s="37"/>
      <c r="F58" s="37" t="s">
        <v>175</v>
      </c>
      <c r="G58" s="37"/>
      <c r="H58" s="37"/>
      <c r="I58" s="37"/>
      <c r="J58" s="37"/>
      <c r="K58" s="64"/>
      <c r="L58" s="65" t="s">
        <v>119</v>
      </c>
    </row>
    <row r="59" spans="2:19" ht="14.25" customHeight="1" x14ac:dyDescent="0.15">
      <c r="B59" s="30">
        <f>B58+1</f>
        <v>49</v>
      </c>
      <c r="C59" s="34"/>
      <c r="D59" s="34"/>
      <c r="E59" s="37"/>
      <c r="F59" s="37" t="s">
        <v>165</v>
      </c>
      <c r="G59" s="37"/>
      <c r="H59" s="37"/>
      <c r="I59" s="37"/>
      <c r="J59" s="37"/>
      <c r="K59" s="64" t="s">
        <v>119</v>
      </c>
      <c r="L59" s="65">
        <v>3</v>
      </c>
    </row>
    <row r="60" spans="2:19" ht="14.25" customHeight="1" x14ac:dyDescent="0.15">
      <c r="B60" s="30">
        <f>B59+1</f>
        <v>50</v>
      </c>
      <c r="C60" s="34"/>
      <c r="D60" s="34"/>
      <c r="E60" s="37"/>
      <c r="F60" s="37" t="s">
        <v>30</v>
      </c>
      <c r="G60" s="37"/>
      <c r="H60" s="37"/>
      <c r="I60" s="37"/>
      <c r="J60" s="37"/>
      <c r="K60" s="64"/>
      <c r="L60" s="65">
        <v>1</v>
      </c>
    </row>
    <row r="61" spans="2:19" ht="14.25" customHeight="1" x14ac:dyDescent="0.15">
      <c r="B61" s="30">
        <f>B60+1</f>
        <v>51</v>
      </c>
      <c r="C61" s="32" t="s">
        <v>31</v>
      </c>
      <c r="D61" s="32" t="s">
        <v>32</v>
      </c>
      <c r="E61" s="37"/>
      <c r="F61" s="37" t="s">
        <v>164</v>
      </c>
      <c r="G61" s="37"/>
      <c r="H61" s="37"/>
      <c r="I61" s="37"/>
      <c r="J61" s="37"/>
      <c r="K61" s="64">
        <v>4</v>
      </c>
      <c r="L61" s="65">
        <v>5</v>
      </c>
    </row>
    <row r="62" spans="2:19" ht="14.25" customHeight="1" x14ac:dyDescent="0.15">
      <c r="B62" s="30">
        <f>B61+1</f>
        <v>52</v>
      </c>
      <c r="C62" s="34"/>
      <c r="D62" s="35"/>
      <c r="E62" s="37"/>
      <c r="F62" s="37" t="s">
        <v>33</v>
      </c>
      <c r="G62" s="37"/>
      <c r="H62" s="37"/>
      <c r="I62" s="37"/>
      <c r="J62" s="37"/>
      <c r="K62" s="64">
        <v>60</v>
      </c>
      <c r="L62" s="65">
        <v>15</v>
      </c>
    </row>
    <row r="63" spans="2:19" ht="14.25" customHeight="1" x14ac:dyDescent="0.15">
      <c r="B63" s="30">
        <f>B62+1</f>
        <v>53</v>
      </c>
      <c r="C63" s="35"/>
      <c r="D63" s="39" t="s">
        <v>34</v>
      </c>
      <c r="E63" s="37"/>
      <c r="F63" s="37" t="s">
        <v>35</v>
      </c>
      <c r="G63" s="37"/>
      <c r="H63" s="37"/>
      <c r="I63" s="37"/>
      <c r="J63" s="37"/>
      <c r="K63" s="64"/>
      <c r="L63" s="65">
        <v>10</v>
      </c>
    </row>
    <row r="64" spans="2:19" ht="14.25" customHeight="1" x14ac:dyDescent="0.15">
      <c r="B64" s="30">
        <f>B63+1</f>
        <v>54</v>
      </c>
      <c r="C64" s="32" t="s">
        <v>142</v>
      </c>
      <c r="D64" s="39" t="s">
        <v>141</v>
      </c>
      <c r="E64" s="37"/>
      <c r="F64" s="37" t="s">
        <v>140</v>
      </c>
      <c r="G64" s="37"/>
      <c r="H64" s="37"/>
      <c r="I64" s="37"/>
      <c r="J64" s="37"/>
      <c r="K64" s="64">
        <v>10</v>
      </c>
      <c r="L64" s="65" t="s">
        <v>119</v>
      </c>
      <c r="R64">
        <f>COUNTA(K55:K64)</f>
        <v>6</v>
      </c>
      <c r="S64">
        <f>COUNTA(L55:L64)</f>
        <v>10</v>
      </c>
    </row>
    <row r="65" spans="2:19" ht="14.25" customHeight="1" x14ac:dyDescent="0.15">
      <c r="B65" s="30">
        <f>B64+1</f>
        <v>55</v>
      </c>
      <c r="C65" s="118" t="s">
        <v>36</v>
      </c>
      <c r="D65" s="119"/>
      <c r="E65" s="37"/>
      <c r="F65" s="37" t="s">
        <v>37</v>
      </c>
      <c r="G65" s="37"/>
      <c r="H65" s="37"/>
      <c r="I65" s="37"/>
      <c r="J65" s="37"/>
      <c r="K65" s="64">
        <v>100</v>
      </c>
      <c r="L65" s="65">
        <v>275</v>
      </c>
    </row>
    <row r="66" spans="2:19" ht="14.25" customHeight="1" x14ac:dyDescent="0.15">
      <c r="B66" s="30">
        <f>B65+1</f>
        <v>56</v>
      </c>
      <c r="C66" s="33"/>
      <c r="D66" s="36"/>
      <c r="E66" s="37"/>
      <c r="F66" s="37" t="s">
        <v>38</v>
      </c>
      <c r="G66" s="37"/>
      <c r="H66" s="37"/>
      <c r="I66" s="37"/>
      <c r="J66" s="37"/>
      <c r="K66" s="64">
        <v>125</v>
      </c>
      <c r="L66" s="65">
        <v>350</v>
      </c>
    </row>
    <row r="67" spans="2:19" ht="14.25" customHeight="1" thickBot="1" x14ac:dyDescent="0.2">
      <c r="B67" s="30">
        <f>B66+1</f>
        <v>57</v>
      </c>
      <c r="C67" s="33"/>
      <c r="D67" s="36"/>
      <c r="E67" s="37"/>
      <c r="F67" s="37" t="s">
        <v>71</v>
      </c>
      <c r="G67" s="37"/>
      <c r="H67" s="37"/>
      <c r="I67" s="37"/>
      <c r="J67" s="37"/>
      <c r="K67" s="64">
        <v>75</v>
      </c>
      <c r="L67" s="66">
        <v>100</v>
      </c>
    </row>
    <row r="68" spans="2:19" ht="13.9" customHeight="1" x14ac:dyDescent="0.15">
      <c r="B68" s="129"/>
      <c r="C68" s="128"/>
      <c r="D68" s="128"/>
      <c r="E68" s="127"/>
      <c r="F68" s="127"/>
      <c r="G68" s="127"/>
      <c r="H68" s="127"/>
      <c r="I68" s="127"/>
      <c r="J68" s="127"/>
      <c r="K68" s="127"/>
      <c r="L68" s="127"/>
    </row>
    <row r="69" spans="2:19" ht="18" customHeight="1" x14ac:dyDescent="0.15">
      <c r="R69">
        <f>COUNTA(K11:K67)</f>
        <v>41</v>
      </c>
      <c r="S69">
        <f>COUNTA(L11:L67)</f>
        <v>49</v>
      </c>
    </row>
    <row r="70" spans="2:19" ht="18" customHeight="1" x14ac:dyDescent="0.15">
      <c r="B70" s="18"/>
      <c r="R70">
        <f>SUM(R11:R16,K17:K67)</f>
        <v>4933</v>
      </c>
      <c r="S70">
        <f>SUM(S11:S16,L17:L67)</f>
        <v>23183</v>
      </c>
    </row>
    <row r="71" spans="2:19" ht="9" customHeight="1" thickBot="1" x14ac:dyDescent="0.2"/>
    <row r="72" spans="2:19" ht="18" customHeight="1" x14ac:dyDescent="0.15">
      <c r="B72" s="1"/>
      <c r="C72" s="2"/>
      <c r="D72" s="123" t="s">
        <v>0</v>
      </c>
      <c r="E72" s="123"/>
      <c r="F72" s="123"/>
      <c r="G72" s="123"/>
      <c r="H72" s="2"/>
      <c r="I72" s="2"/>
      <c r="J72" s="3"/>
      <c r="K72" s="68" t="s">
        <v>55</v>
      </c>
      <c r="L72" s="84" t="s">
        <v>56</v>
      </c>
    </row>
    <row r="73" spans="2:19" ht="18" customHeight="1" thickBot="1" x14ac:dyDescent="0.2">
      <c r="B73" s="6"/>
      <c r="C73" s="7"/>
      <c r="D73" s="110" t="s">
        <v>1</v>
      </c>
      <c r="E73" s="110"/>
      <c r="F73" s="110"/>
      <c r="G73" s="110"/>
      <c r="H73" s="7"/>
      <c r="I73" s="7"/>
      <c r="J73" s="8"/>
      <c r="K73" s="126" t="str">
        <f>K5</f>
        <v>2024.6.24</v>
      </c>
      <c r="L73" s="125" t="str">
        <f>K73</f>
        <v>2024.6.24</v>
      </c>
    </row>
    <row r="74" spans="2:19" ht="19.899999999999999" customHeight="1" thickTop="1" x14ac:dyDescent="0.15">
      <c r="B74" s="120" t="s">
        <v>76</v>
      </c>
      <c r="C74" s="121"/>
      <c r="D74" s="121"/>
      <c r="E74" s="121"/>
      <c r="F74" s="121"/>
      <c r="G74" s="121"/>
      <c r="H74" s="121"/>
      <c r="I74" s="121"/>
      <c r="J74" s="29"/>
      <c r="K74" s="72">
        <f>SUM(K75:K83)</f>
        <v>4933</v>
      </c>
      <c r="L74" s="88">
        <f>SUM(L75:L83)</f>
        <v>23183</v>
      </c>
    </row>
    <row r="75" spans="2:19" ht="13.9" customHeight="1" x14ac:dyDescent="0.15">
      <c r="B75" s="108" t="s">
        <v>40</v>
      </c>
      <c r="C75" s="109"/>
      <c r="D75" s="122"/>
      <c r="E75" s="41"/>
      <c r="F75" s="15"/>
      <c r="G75" s="116" t="s">
        <v>12</v>
      </c>
      <c r="H75" s="116"/>
      <c r="I75" s="15"/>
      <c r="J75" s="16"/>
      <c r="K75" s="38">
        <f>SUM(R$11:R$16)</f>
        <v>15</v>
      </c>
      <c r="L75" s="89">
        <f>SUM(S$11:S$16)</f>
        <v>40</v>
      </c>
    </row>
    <row r="76" spans="2:19" ht="13.9" customHeight="1" x14ac:dyDescent="0.15">
      <c r="B76" s="17"/>
      <c r="C76" s="18"/>
      <c r="D76" s="19"/>
      <c r="E76" s="20"/>
      <c r="F76" s="37"/>
      <c r="G76" s="116" t="s">
        <v>65</v>
      </c>
      <c r="H76" s="116"/>
      <c r="I76" s="105"/>
      <c r="J76" s="42"/>
      <c r="K76" s="38">
        <f>SUM(K$17)</f>
        <v>600</v>
      </c>
      <c r="L76" s="89">
        <f>SUM(L$17)</f>
        <v>6900</v>
      </c>
    </row>
    <row r="77" spans="2:19" ht="13.9" customHeight="1" x14ac:dyDescent="0.15">
      <c r="B77" s="17"/>
      <c r="C77" s="18"/>
      <c r="D77" s="19"/>
      <c r="E77" s="20"/>
      <c r="F77" s="37"/>
      <c r="G77" s="116" t="s">
        <v>23</v>
      </c>
      <c r="H77" s="116"/>
      <c r="I77" s="15"/>
      <c r="J77" s="16"/>
      <c r="K77" s="38">
        <f>SUM(K$18:K$19)</f>
        <v>15</v>
      </c>
      <c r="L77" s="89">
        <f>SUM(L$18:L$19)</f>
        <v>75</v>
      </c>
    </row>
    <row r="78" spans="2:19" ht="13.9" customHeight="1" x14ac:dyDescent="0.15">
      <c r="B78" s="17"/>
      <c r="C78" s="18"/>
      <c r="D78" s="19"/>
      <c r="E78" s="20"/>
      <c r="F78" s="37"/>
      <c r="G78" s="116" t="s">
        <v>15</v>
      </c>
      <c r="H78" s="116"/>
      <c r="I78" s="15"/>
      <c r="J78" s="16"/>
      <c r="K78" s="38">
        <f>SUM(K$20:K$20)</f>
        <v>7</v>
      </c>
      <c r="L78" s="89">
        <f>SUM(L$20:L$20)</f>
        <v>0</v>
      </c>
    </row>
    <row r="79" spans="2:19" ht="13.9" customHeight="1" x14ac:dyDescent="0.15">
      <c r="B79" s="17"/>
      <c r="C79" s="18"/>
      <c r="D79" s="19"/>
      <c r="E79" s="20"/>
      <c r="F79" s="37"/>
      <c r="G79" s="116" t="s">
        <v>16</v>
      </c>
      <c r="H79" s="116"/>
      <c r="I79" s="15"/>
      <c r="J79" s="16"/>
      <c r="K79" s="38">
        <f>SUM(K$22:K$32)</f>
        <v>3385</v>
      </c>
      <c r="L79" s="89">
        <f>SUM(L$22:L$32)</f>
        <v>14410</v>
      </c>
    </row>
    <row r="80" spans="2:19" ht="13.9" customHeight="1" x14ac:dyDescent="0.15">
      <c r="B80" s="17"/>
      <c r="C80" s="18"/>
      <c r="D80" s="19"/>
      <c r="E80" s="20"/>
      <c r="F80" s="37"/>
      <c r="G80" s="116" t="s">
        <v>63</v>
      </c>
      <c r="H80" s="116"/>
      <c r="I80" s="15"/>
      <c r="J80" s="16"/>
      <c r="K80" s="38">
        <f>SUM(K$33:K$33)</f>
        <v>10</v>
      </c>
      <c r="L80" s="89">
        <f>SUM(L$33:L$33)</f>
        <v>5</v>
      </c>
    </row>
    <row r="81" spans="2:19" ht="13.9" customHeight="1" x14ac:dyDescent="0.15">
      <c r="B81" s="17"/>
      <c r="C81" s="18"/>
      <c r="D81" s="19"/>
      <c r="E81" s="20"/>
      <c r="F81" s="37"/>
      <c r="G81" s="116" t="s">
        <v>24</v>
      </c>
      <c r="H81" s="116"/>
      <c r="I81" s="15"/>
      <c r="J81" s="16"/>
      <c r="K81" s="38">
        <f>SUM(K$34:K$54)</f>
        <v>523</v>
      </c>
      <c r="L81" s="89">
        <f>SUM(L$34:L$54)</f>
        <v>988</v>
      </c>
    </row>
    <row r="82" spans="2:19" ht="13.9" customHeight="1" x14ac:dyDescent="0.15">
      <c r="B82" s="17"/>
      <c r="C82" s="18"/>
      <c r="D82" s="19"/>
      <c r="E82" s="20"/>
      <c r="F82" s="37"/>
      <c r="G82" s="116" t="s">
        <v>70</v>
      </c>
      <c r="H82" s="116"/>
      <c r="I82" s="15"/>
      <c r="J82" s="16"/>
      <c r="K82" s="38">
        <f>SUM(K$21:K$21,K$65:K$66)</f>
        <v>225</v>
      </c>
      <c r="L82" s="89">
        <f>SUM(L$21:L$21,L$65:L$66)</f>
        <v>627</v>
      </c>
      <c r="R82">
        <f>COUNTA(K$11:K$67)</f>
        <v>41</v>
      </c>
      <c r="S82">
        <f>COUNTA(L$11:L$67)</f>
        <v>49</v>
      </c>
    </row>
    <row r="83" spans="2:19" ht="13.9" customHeight="1" thickBot="1" x14ac:dyDescent="0.2">
      <c r="B83" s="21"/>
      <c r="C83" s="22"/>
      <c r="D83" s="23"/>
      <c r="E83" s="43"/>
      <c r="F83" s="10"/>
      <c r="G83" s="110" t="s">
        <v>39</v>
      </c>
      <c r="H83" s="110"/>
      <c r="I83" s="44"/>
      <c r="J83" s="45"/>
      <c r="K83" s="40">
        <f>SUM(K$55:K$64,K$67)</f>
        <v>153</v>
      </c>
      <c r="L83" s="90">
        <f>SUM(L$55:L$64,L$67)</f>
        <v>138</v>
      </c>
      <c r="R83">
        <f>SUM(R$11:R$16,K$17:K$67)</f>
        <v>4933</v>
      </c>
      <c r="S83">
        <f>SUM(S$11:S$16,L$17:L$67)</f>
        <v>23183</v>
      </c>
    </row>
    <row r="84" spans="2:19" ht="18" customHeight="1" thickTop="1" x14ac:dyDescent="0.15">
      <c r="B84" s="111" t="s">
        <v>41</v>
      </c>
      <c r="C84" s="112"/>
      <c r="D84" s="113"/>
      <c r="E84" s="51"/>
      <c r="F84" s="106"/>
      <c r="G84" s="114" t="s">
        <v>42</v>
      </c>
      <c r="H84" s="114"/>
      <c r="I84" s="106"/>
      <c r="J84" s="107"/>
      <c r="K84" s="73" t="s">
        <v>43</v>
      </c>
      <c r="L84" s="78"/>
    </row>
    <row r="85" spans="2:19" ht="18" customHeight="1" x14ac:dyDescent="0.15">
      <c r="B85" s="48"/>
      <c r="C85" s="49"/>
      <c r="D85" s="49"/>
      <c r="E85" s="46"/>
      <c r="F85" s="47"/>
      <c r="G85" s="31"/>
      <c r="H85" s="31"/>
      <c r="I85" s="47"/>
      <c r="J85" s="50"/>
      <c r="K85" s="74" t="s">
        <v>44</v>
      </c>
      <c r="L85" s="79"/>
    </row>
    <row r="86" spans="2:19" ht="18" customHeight="1" x14ac:dyDescent="0.15">
      <c r="B86" s="17"/>
      <c r="C86" s="18"/>
      <c r="D86" s="18"/>
      <c r="E86" s="52"/>
      <c r="F86" s="7"/>
      <c r="G86" s="115" t="s">
        <v>45</v>
      </c>
      <c r="H86" s="115"/>
      <c r="I86" s="103"/>
      <c r="J86" s="104"/>
      <c r="K86" s="75" t="s">
        <v>46</v>
      </c>
      <c r="L86" s="80"/>
    </row>
    <row r="87" spans="2:19" ht="18" customHeight="1" x14ac:dyDescent="0.15">
      <c r="B87" s="17"/>
      <c r="C87" s="18"/>
      <c r="D87" s="18"/>
      <c r="E87" s="53"/>
      <c r="F87" s="18"/>
      <c r="G87" s="54"/>
      <c r="H87" s="54"/>
      <c r="I87" s="49"/>
      <c r="J87" s="55"/>
      <c r="K87" s="76" t="s">
        <v>68</v>
      </c>
      <c r="L87" s="81"/>
    </row>
    <row r="88" spans="2:19" ht="18" customHeight="1" x14ac:dyDescent="0.15">
      <c r="B88" s="17"/>
      <c r="C88" s="18"/>
      <c r="D88" s="18"/>
      <c r="E88" s="53"/>
      <c r="F88" s="18"/>
      <c r="G88" s="54"/>
      <c r="H88" s="54"/>
      <c r="I88" s="49"/>
      <c r="J88" s="55"/>
      <c r="K88" s="76" t="s">
        <v>69</v>
      </c>
      <c r="L88" s="81"/>
    </row>
    <row r="89" spans="2:19" ht="18" customHeight="1" x14ac:dyDescent="0.15">
      <c r="B89" s="17"/>
      <c r="C89" s="18"/>
      <c r="D89" s="18"/>
      <c r="E89" s="52"/>
      <c r="F89" s="7"/>
      <c r="G89" s="115" t="s">
        <v>47</v>
      </c>
      <c r="H89" s="115"/>
      <c r="I89" s="103"/>
      <c r="J89" s="104"/>
      <c r="K89" s="75" t="s">
        <v>72</v>
      </c>
      <c r="L89" s="80"/>
    </row>
    <row r="90" spans="2:19" ht="18" customHeight="1" x14ac:dyDescent="0.15">
      <c r="B90" s="17"/>
      <c r="C90" s="18"/>
      <c r="D90" s="18"/>
      <c r="E90" s="53"/>
      <c r="F90" s="18"/>
      <c r="G90" s="54"/>
      <c r="H90" s="54"/>
      <c r="I90" s="49"/>
      <c r="J90" s="55"/>
      <c r="K90" s="76" t="s">
        <v>73</v>
      </c>
      <c r="L90" s="81"/>
    </row>
    <row r="91" spans="2:19" ht="18" customHeight="1" x14ac:dyDescent="0.15">
      <c r="B91" s="17"/>
      <c r="C91" s="18"/>
      <c r="D91" s="18"/>
      <c r="E91" s="53"/>
      <c r="F91" s="18"/>
      <c r="G91" s="54"/>
      <c r="H91" s="54"/>
      <c r="I91" s="49"/>
      <c r="J91" s="55"/>
      <c r="K91" s="76" t="s">
        <v>74</v>
      </c>
      <c r="L91" s="81"/>
    </row>
    <row r="92" spans="2:19" ht="18" customHeight="1" x14ac:dyDescent="0.15">
      <c r="B92" s="17"/>
      <c r="C92" s="18"/>
      <c r="D92" s="18"/>
      <c r="E92" s="12"/>
      <c r="F92" s="13"/>
      <c r="G92" s="31"/>
      <c r="H92" s="31"/>
      <c r="I92" s="47"/>
      <c r="J92" s="50"/>
      <c r="K92" s="76" t="s">
        <v>75</v>
      </c>
      <c r="L92" s="79"/>
    </row>
    <row r="93" spans="2:19" ht="18" customHeight="1" x14ac:dyDescent="0.15">
      <c r="B93" s="24"/>
      <c r="C93" s="13"/>
      <c r="D93" s="13"/>
      <c r="E93" s="20"/>
      <c r="F93" s="37"/>
      <c r="G93" s="116" t="s">
        <v>48</v>
      </c>
      <c r="H93" s="116"/>
      <c r="I93" s="15"/>
      <c r="J93" s="16"/>
      <c r="K93" s="67" t="s">
        <v>116</v>
      </c>
      <c r="L93" s="82"/>
    </row>
    <row r="94" spans="2:19" ht="18" customHeight="1" x14ac:dyDescent="0.15">
      <c r="B94" s="108" t="s">
        <v>49</v>
      </c>
      <c r="C94" s="109"/>
      <c r="D94" s="109"/>
      <c r="E94" s="7"/>
      <c r="F94" s="7"/>
      <c r="G94" s="7"/>
      <c r="H94" s="7"/>
      <c r="I94" s="7"/>
      <c r="J94" s="7"/>
      <c r="K94" s="7"/>
      <c r="L94" s="91"/>
    </row>
    <row r="95" spans="2:19" ht="14.1" customHeight="1" x14ac:dyDescent="0.15">
      <c r="B95" s="56"/>
      <c r="C95" s="57" t="s">
        <v>50</v>
      </c>
      <c r="D95" s="58"/>
      <c r="E95" s="57"/>
      <c r="F95" s="57"/>
      <c r="G95" s="57"/>
      <c r="H95" s="57"/>
      <c r="I95" s="57"/>
      <c r="J95" s="57"/>
      <c r="K95" s="57"/>
      <c r="L95" s="83"/>
    </row>
    <row r="96" spans="2:19" ht="14.1" customHeight="1" x14ac:dyDescent="0.15">
      <c r="B96" s="56"/>
      <c r="C96" s="57" t="s">
        <v>51</v>
      </c>
      <c r="D96" s="58"/>
      <c r="E96" s="57"/>
      <c r="F96" s="57"/>
      <c r="G96" s="57"/>
      <c r="H96" s="57"/>
      <c r="I96" s="57"/>
      <c r="J96" s="57"/>
      <c r="K96" s="57"/>
      <c r="L96" s="83"/>
    </row>
    <row r="97" spans="2:14" ht="14.1" customHeight="1" x14ac:dyDescent="0.15">
      <c r="B97" s="56"/>
      <c r="C97" s="57" t="s">
        <v>52</v>
      </c>
      <c r="D97" s="58"/>
      <c r="E97" s="57"/>
      <c r="F97" s="57"/>
      <c r="G97" s="57"/>
      <c r="H97" s="57"/>
      <c r="I97" s="57"/>
      <c r="J97" s="57"/>
      <c r="K97" s="57"/>
      <c r="L97" s="83"/>
    </row>
    <row r="98" spans="2:14" ht="14.1" customHeight="1" x14ac:dyDescent="0.15">
      <c r="B98" s="56"/>
      <c r="C98" s="57" t="s">
        <v>96</v>
      </c>
      <c r="D98" s="58"/>
      <c r="E98" s="57"/>
      <c r="F98" s="57"/>
      <c r="G98" s="57"/>
      <c r="H98" s="57"/>
      <c r="I98" s="57"/>
      <c r="J98" s="57"/>
      <c r="K98" s="57"/>
      <c r="L98" s="83"/>
    </row>
    <row r="99" spans="2:14" ht="14.1" customHeight="1" x14ac:dyDescent="0.15">
      <c r="B99" s="56"/>
      <c r="C99" s="57" t="s">
        <v>94</v>
      </c>
      <c r="D99" s="58"/>
      <c r="E99" s="57"/>
      <c r="F99" s="57"/>
      <c r="G99" s="57"/>
      <c r="H99" s="57"/>
      <c r="I99" s="57"/>
      <c r="J99" s="57"/>
      <c r="K99" s="57"/>
      <c r="L99" s="83"/>
    </row>
    <row r="100" spans="2:14" ht="14.1" customHeight="1" x14ac:dyDescent="0.15">
      <c r="B100" s="59"/>
      <c r="C100" s="57" t="s">
        <v>97</v>
      </c>
      <c r="D100" s="57"/>
      <c r="E100" s="57"/>
      <c r="F100" s="57"/>
      <c r="G100" s="57"/>
      <c r="H100" s="57"/>
      <c r="I100" s="57"/>
      <c r="J100" s="57"/>
      <c r="K100" s="57"/>
      <c r="L100" s="83"/>
    </row>
    <row r="101" spans="2:14" ht="14.1" customHeight="1" x14ac:dyDescent="0.15">
      <c r="B101" s="59"/>
      <c r="C101" s="57" t="s">
        <v>98</v>
      </c>
      <c r="D101" s="57"/>
      <c r="E101" s="57"/>
      <c r="F101" s="57"/>
      <c r="G101" s="57"/>
      <c r="H101" s="57"/>
      <c r="I101" s="57"/>
      <c r="J101" s="57"/>
      <c r="K101" s="57"/>
      <c r="L101" s="83"/>
    </row>
    <row r="102" spans="2:14" ht="14.1" customHeight="1" x14ac:dyDescent="0.15">
      <c r="B102" s="59"/>
      <c r="C102" s="57" t="s">
        <v>83</v>
      </c>
      <c r="D102" s="57"/>
      <c r="E102" s="57"/>
      <c r="F102" s="57"/>
      <c r="G102" s="57"/>
      <c r="H102" s="57"/>
      <c r="I102" s="57"/>
      <c r="J102" s="57"/>
      <c r="K102" s="57"/>
      <c r="L102" s="83"/>
    </row>
    <row r="103" spans="2:14" ht="14.1" customHeight="1" x14ac:dyDescent="0.15">
      <c r="B103" s="59"/>
      <c r="C103" s="57" t="s">
        <v>84</v>
      </c>
      <c r="D103" s="57"/>
      <c r="E103" s="57"/>
      <c r="F103" s="57"/>
      <c r="G103" s="57"/>
      <c r="H103" s="57"/>
      <c r="I103" s="57"/>
      <c r="J103" s="57"/>
      <c r="K103" s="57"/>
      <c r="L103" s="83"/>
    </row>
    <row r="104" spans="2:14" ht="14.1" customHeight="1" x14ac:dyDescent="0.15">
      <c r="B104" s="59"/>
      <c r="C104" s="57" t="s">
        <v>91</v>
      </c>
      <c r="D104" s="57"/>
      <c r="E104" s="57"/>
      <c r="F104" s="57"/>
      <c r="G104" s="57"/>
      <c r="H104" s="57"/>
      <c r="I104" s="57"/>
      <c r="J104" s="57"/>
      <c r="K104" s="57"/>
      <c r="L104" s="83"/>
    </row>
    <row r="105" spans="2:14" ht="14.1" customHeight="1" x14ac:dyDescent="0.15">
      <c r="B105" s="59"/>
      <c r="C105" s="57" t="s">
        <v>99</v>
      </c>
      <c r="D105" s="57"/>
      <c r="E105" s="57"/>
      <c r="F105" s="57"/>
      <c r="G105" s="57"/>
      <c r="H105" s="57"/>
      <c r="I105" s="57"/>
      <c r="J105" s="57"/>
      <c r="K105" s="57"/>
      <c r="L105" s="83"/>
    </row>
    <row r="106" spans="2:14" ht="14.1" customHeight="1" x14ac:dyDescent="0.15">
      <c r="B106" s="59"/>
      <c r="C106" s="57" t="s">
        <v>100</v>
      </c>
      <c r="D106" s="57"/>
      <c r="E106" s="57"/>
      <c r="F106" s="57"/>
      <c r="G106" s="57"/>
      <c r="H106" s="57"/>
      <c r="I106" s="57"/>
      <c r="J106" s="57"/>
      <c r="K106" s="57"/>
      <c r="L106" s="83"/>
    </row>
    <row r="107" spans="2:14" ht="14.1" customHeight="1" x14ac:dyDescent="0.15">
      <c r="B107" s="59"/>
      <c r="C107" s="57" t="s">
        <v>101</v>
      </c>
      <c r="D107" s="57"/>
      <c r="E107" s="57"/>
      <c r="F107" s="57"/>
      <c r="G107" s="57"/>
      <c r="H107" s="57"/>
      <c r="I107" s="57"/>
      <c r="J107" s="57"/>
      <c r="K107" s="57"/>
      <c r="L107" s="83"/>
    </row>
    <row r="108" spans="2:14" ht="18" customHeight="1" x14ac:dyDescent="0.15">
      <c r="B108" s="59"/>
      <c r="C108" s="57" t="s">
        <v>85</v>
      </c>
      <c r="D108" s="57"/>
      <c r="E108" s="57"/>
      <c r="F108" s="57"/>
      <c r="G108" s="57"/>
      <c r="H108" s="57"/>
      <c r="I108" s="57"/>
      <c r="J108" s="57"/>
      <c r="K108" s="57"/>
      <c r="L108" s="57"/>
      <c r="M108" s="92"/>
    </row>
    <row r="109" spans="2:14" x14ac:dyDescent="0.15">
      <c r="B109" s="59"/>
      <c r="C109" s="57" t="s">
        <v>92</v>
      </c>
      <c r="D109" s="57"/>
      <c r="E109" s="57"/>
      <c r="F109" s="57"/>
      <c r="G109" s="57"/>
      <c r="H109" s="57"/>
      <c r="I109" s="57"/>
      <c r="J109" s="57"/>
      <c r="K109" s="57"/>
      <c r="L109" s="57"/>
      <c r="M109" s="92"/>
    </row>
    <row r="110" spans="2:14" x14ac:dyDescent="0.15">
      <c r="B110" s="59"/>
      <c r="C110" s="57" t="s">
        <v>93</v>
      </c>
      <c r="D110" s="57"/>
      <c r="E110" s="57"/>
      <c r="F110" s="57"/>
      <c r="G110" s="57"/>
      <c r="H110" s="57"/>
      <c r="I110" s="57"/>
      <c r="J110" s="57"/>
      <c r="K110" s="57"/>
      <c r="L110" s="57"/>
      <c r="M110" s="92"/>
    </row>
    <row r="111" spans="2:14" x14ac:dyDescent="0.15">
      <c r="B111" s="59"/>
      <c r="C111" s="57" t="s">
        <v>102</v>
      </c>
      <c r="D111" s="57"/>
      <c r="E111" s="57"/>
      <c r="F111" s="57"/>
      <c r="G111" s="57"/>
      <c r="H111" s="57"/>
      <c r="I111" s="57"/>
      <c r="J111" s="57"/>
      <c r="K111" s="57"/>
      <c r="L111" s="57"/>
      <c r="M111" s="92"/>
    </row>
    <row r="112" spans="2:14" ht="14.1" customHeight="1" x14ac:dyDescent="0.15">
      <c r="B112" s="59"/>
      <c r="C112" s="57" t="s">
        <v>95</v>
      </c>
      <c r="D112" s="57"/>
      <c r="E112" s="57"/>
      <c r="F112" s="57"/>
      <c r="G112" s="57"/>
      <c r="H112" s="57"/>
      <c r="I112" s="57"/>
      <c r="J112" s="57"/>
      <c r="K112" s="57"/>
      <c r="L112" s="57"/>
      <c r="M112" s="59"/>
      <c r="N112" s="97"/>
    </row>
    <row r="113" spans="2:14" ht="14.1" customHeight="1" x14ac:dyDescent="0.15">
      <c r="B113" s="59"/>
      <c r="C113" s="57" t="s">
        <v>115</v>
      </c>
      <c r="D113" s="57"/>
      <c r="E113" s="57"/>
      <c r="F113" s="57"/>
      <c r="G113" s="57"/>
      <c r="H113" s="57"/>
      <c r="I113" s="57"/>
      <c r="J113" s="57"/>
      <c r="K113" s="57"/>
      <c r="L113" s="57"/>
      <c r="M113" s="59"/>
      <c r="N113" s="57"/>
    </row>
    <row r="114" spans="2:14" x14ac:dyDescent="0.15">
      <c r="B114" s="59"/>
      <c r="C114" s="57" t="s">
        <v>103</v>
      </c>
      <c r="D114" s="57"/>
      <c r="E114" s="57"/>
      <c r="F114" s="57"/>
      <c r="G114" s="57"/>
      <c r="H114" s="57"/>
      <c r="I114" s="57"/>
      <c r="J114" s="57"/>
      <c r="K114" s="57"/>
      <c r="L114" s="57"/>
      <c r="M114" s="92"/>
    </row>
    <row r="115" spans="2:14" x14ac:dyDescent="0.15">
      <c r="B115" s="59"/>
      <c r="C115" s="57" t="s">
        <v>66</v>
      </c>
      <c r="D115" s="57"/>
      <c r="E115" s="57"/>
      <c r="F115" s="57"/>
      <c r="G115" s="57"/>
      <c r="H115" s="57"/>
      <c r="I115" s="57"/>
      <c r="J115" s="57"/>
      <c r="K115" s="57"/>
      <c r="L115" s="57"/>
      <c r="M115" s="92"/>
    </row>
    <row r="116" spans="2:14" x14ac:dyDescent="0.15">
      <c r="B116" s="92"/>
      <c r="C116" s="57" t="s">
        <v>53</v>
      </c>
      <c r="M116" s="92"/>
    </row>
    <row r="117" spans="2:14" x14ac:dyDescent="0.15">
      <c r="B117" s="92"/>
      <c r="C117" s="57" t="s">
        <v>104</v>
      </c>
      <c r="M117" s="92"/>
      <c r="N117" s="93"/>
    </row>
    <row r="118" spans="2:14" x14ac:dyDescent="0.15">
      <c r="B118" s="92"/>
      <c r="C118" s="57" t="s">
        <v>112</v>
      </c>
      <c r="M118" s="92"/>
    </row>
    <row r="119" spans="2:14" ht="14.25" thickBot="1" x14ac:dyDescent="0.2">
      <c r="B119" s="94"/>
      <c r="C119" s="77" t="s">
        <v>105</v>
      </c>
      <c r="D119" s="95"/>
      <c r="E119" s="95"/>
      <c r="F119" s="95"/>
      <c r="G119" s="95"/>
      <c r="H119" s="95"/>
      <c r="I119" s="95"/>
      <c r="J119" s="95"/>
      <c r="K119" s="95"/>
      <c r="L119" s="96"/>
    </row>
  </sheetData>
  <mergeCells count="27">
    <mergeCell ref="G78:H78"/>
    <mergeCell ref="G79:H79"/>
    <mergeCell ref="G80:H80"/>
    <mergeCell ref="D9:F9"/>
    <mergeCell ref="D4:G4"/>
    <mergeCell ref="D5:G5"/>
    <mergeCell ref="D6:G6"/>
    <mergeCell ref="D7:F7"/>
    <mergeCell ref="D8:F8"/>
    <mergeCell ref="G81:H81"/>
    <mergeCell ref="G10:H10"/>
    <mergeCell ref="C65:D65"/>
    <mergeCell ref="D72:G72"/>
    <mergeCell ref="D73:G73"/>
    <mergeCell ref="B74:I74"/>
    <mergeCell ref="B75:D75"/>
    <mergeCell ref="G75:H75"/>
    <mergeCell ref="G76:H76"/>
    <mergeCell ref="G77:H77"/>
    <mergeCell ref="G93:H93"/>
    <mergeCell ref="B94:D94"/>
    <mergeCell ref="G82:H82"/>
    <mergeCell ref="G83:H83"/>
    <mergeCell ref="B84:D84"/>
    <mergeCell ref="G84:H84"/>
    <mergeCell ref="G86:H86"/>
    <mergeCell ref="G89:H89"/>
  </mergeCells>
  <phoneticPr fontId="23"/>
  <conditionalFormatting sqref="M11:M67">
    <cfRule type="expression" dxfId="18"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4509-BC0E-4CDA-B7BA-EBC2F5E37ED6}">
  <sheetPr>
    <tabColor rgb="FFC00000"/>
  </sheetPr>
  <dimension ref="B1:Y119"/>
  <sheetViews>
    <sheetView view="pageBreakPreview" zoomScale="75" zoomScaleNormal="75" zoomScaleSheetLayoutView="75" workbookViewId="0">
      <selection activeCell="L8" sqref="L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210</v>
      </c>
      <c r="L5" s="85" t="str">
        <f>K5</f>
        <v>2024.7.2</v>
      </c>
    </row>
    <row r="6" spans="2:19" ht="18" customHeight="1" x14ac:dyDescent="0.15">
      <c r="B6" s="4"/>
      <c r="C6" s="37"/>
      <c r="D6" s="116" t="s">
        <v>2</v>
      </c>
      <c r="E6" s="116"/>
      <c r="F6" s="116"/>
      <c r="G6" s="116"/>
      <c r="H6" s="37"/>
      <c r="I6" s="37"/>
      <c r="J6" s="5"/>
      <c r="K6" s="98">
        <v>0.39791666666666664</v>
      </c>
      <c r="L6" s="99">
        <v>0.42152777777777778</v>
      </c>
    </row>
    <row r="7" spans="2:19" ht="18" customHeight="1" x14ac:dyDescent="0.15">
      <c r="B7" s="4"/>
      <c r="C7" s="37"/>
      <c r="D7" s="116" t="s">
        <v>3</v>
      </c>
      <c r="E7" s="124"/>
      <c r="F7" s="124"/>
      <c r="G7" s="25" t="s">
        <v>4</v>
      </c>
      <c r="H7" s="37"/>
      <c r="I7" s="37"/>
      <c r="J7" s="5"/>
      <c r="K7" s="100">
        <v>2.31</v>
      </c>
      <c r="L7" s="101">
        <v>1.88</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t="s">
        <v>118</v>
      </c>
      <c r="L11" s="63" t="s">
        <v>209</v>
      </c>
      <c r="N11" t="s">
        <v>13</v>
      </c>
      <c r="O11" t="e">
        <f>IF(#REF!="",0,VALUE(MID(#REF!,2,LEN(#REF!)-2)))</f>
        <v>#REF!</v>
      </c>
      <c r="P11">
        <f>IF(L11="",0,VALUE(MID(L11,2,LEN(L11)-2)))</f>
        <v>30</v>
      </c>
      <c r="Q11" t="e">
        <f>IF(#REF!="",0,VALUE(MID(#REF!,2,LEN(#REF!)-2)))</f>
        <v>#REF!</v>
      </c>
      <c r="R11">
        <f>IF(K11="＋",0,IF(K11="(＋)",0,ABS(K11)))</f>
        <v>5</v>
      </c>
      <c r="S11">
        <f>IF(L11="＋",0,IF(L11="(＋)",0,ABS(L11)))</f>
        <v>30</v>
      </c>
    </row>
    <row r="12" spans="2:19" ht="14.25" customHeight="1" x14ac:dyDescent="0.15">
      <c r="B12" s="30">
        <f>B11+1</f>
        <v>2</v>
      </c>
      <c r="C12" s="33"/>
      <c r="D12" s="34"/>
      <c r="E12" s="37"/>
      <c r="F12" s="37" t="s">
        <v>208</v>
      </c>
      <c r="G12" s="37"/>
      <c r="H12" s="37"/>
      <c r="I12" s="37"/>
      <c r="J12" s="37"/>
      <c r="K12" s="62" t="s">
        <v>118</v>
      </c>
      <c r="L12" s="63" t="s">
        <v>122</v>
      </c>
      <c r="N12" s="60" t="s">
        <v>14</v>
      </c>
      <c r="O12" t="str">
        <f>K12</f>
        <v>(5)</v>
      </c>
      <c r="P12" t="str">
        <f>L12</f>
        <v>(20)</v>
      </c>
      <c r="Q12" t="e">
        <f>#REF!</f>
        <v>#REF!</v>
      </c>
      <c r="R12">
        <f>IF(K12="＋",0,IF(K12="(＋)",0,ABS(K12)))</f>
        <v>5</v>
      </c>
      <c r="S12">
        <f>IF(L12="＋",0,IF(L12="(＋)",0,ABS(L12)))</f>
        <v>20</v>
      </c>
    </row>
    <row r="13" spans="2:19" ht="14.25" customHeight="1" x14ac:dyDescent="0.15">
      <c r="B13" s="30">
        <f>B12+1</f>
        <v>3</v>
      </c>
      <c r="C13" s="33"/>
      <c r="D13" s="34"/>
      <c r="E13" s="37"/>
      <c r="F13" s="37" t="s">
        <v>207</v>
      </c>
      <c r="G13" s="37"/>
      <c r="H13" s="37"/>
      <c r="I13" s="37"/>
      <c r="J13" s="37"/>
      <c r="K13" s="62"/>
      <c r="L13" s="63" t="s">
        <v>173</v>
      </c>
      <c r="N13" s="60"/>
      <c r="R13">
        <f>IF(K13="＋",0,IF(K13="(＋)",0,ABS(K13)))</f>
        <v>0</v>
      </c>
      <c r="S13">
        <f>IF(L13="＋",0,IF(L13="(＋)",0,ABS(L13)))</f>
        <v>0</v>
      </c>
    </row>
    <row r="14" spans="2:19" ht="14.25" customHeight="1" x14ac:dyDescent="0.15">
      <c r="B14" s="30">
        <f>B13+1</f>
        <v>4</v>
      </c>
      <c r="C14" s="33"/>
      <c r="D14" s="34"/>
      <c r="E14" s="37"/>
      <c r="F14" s="37" t="s">
        <v>89</v>
      </c>
      <c r="G14" s="37"/>
      <c r="H14" s="37"/>
      <c r="I14" s="37"/>
      <c r="J14" s="37"/>
      <c r="K14" s="62" t="s">
        <v>132</v>
      </c>
      <c r="L14" s="63" t="s">
        <v>122</v>
      </c>
      <c r="N14" t="s">
        <v>13</v>
      </c>
      <c r="O14">
        <f>IF(K14="",0,VALUE(MID(K14,2,LEN(K14)-2)))</f>
        <v>10</v>
      </c>
      <c r="P14">
        <f>IF(L14="",0,VALUE(MID(L14,2,LEN(L14)-2)))</f>
        <v>20</v>
      </c>
      <c r="Q14" t="e">
        <f>IF(#REF!="",0,VALUE(MID(#REF!,2,LEN(#REF!)-2)))</f>
        <v>#REF!</v>
      </c>
      <c r="R14">
        <f>IF(K14="＋",0,IF(K14="(＋)",0,ABS(K14)))</f>
        <v>10</v>
      </c>
      <c r="S14">
        <f>IF(L14="＋",0,IF(L14="(＋)",0,ABS(L14)))</f>
        <v>20</v>
      </c>
    </row>
    <row r="15" spans="2:19" ht="14.25" customHeight="1" x14ac:dyDescent="0.15">
      <c r="B15" s="30">
        <f>B14+1</f>
        <v>5</v>
      </c>
      <c r="C15" s="33"/>
      <c r="D15" s="34"/>
      <c r="E15" s="37"/>
      <c r="F15" s="37" t="s">
        <v>131</v>
      </c>
      <c r="G15" s="37"/>
      <c r="H15" s="37"/>
      <c r="I15" s="37"/>
      <c r="J15" s="37"/>
      <c r="K15" s="62"/>
      <c r="L15" s="63" t="s">
        <v>118</v>
      </c>
      <c r="N15" t="s">
        <v>13</v>
      </c>
      <c r="O15" t="e">
        <f>IF(#REF!="",0,VALUE(MID(#REF!,2,LEN(#REF!)-2)))</f>
        <v>#REF!</v>
      </c>
      <c r="P15">
        <f>IF(L15="",0,VALUE(MID(L15,2,LEN(L15)-2)))</f>
        <v>5</v>
      </c>
      <c r="Q15" t="e">
        <f>IF(#REF!="",0,VALUE(MID(#REF!,2,LEN(#REF!)-2)))</f>
        <v>#REF!</v>
      </c>
      <c r="R15">
        <f>IF(K15="＋",0,IF(K15="(＋)",0,ABS(K15)))</f>
        <v>0</v>
      </c>
      <c r="S15">
        <f>IF(L15="＋",0,IF(L15="(＋)",0,ABS(L15)))</f>
        <v>5</v>
      </c>
    </row>
    <row r="16" spans="2:19" ht="14.25" customHeight="1" x14ac:dyDescent="0.15">
      <c r="B16" s="30">
        <f>B15+1</f>
        <v>6</v>
      </c>
      <c r="C16" s="32" t="s">
        <v>21</v>
      </c>
      <c r="D16" s="32" t="s">
        <v>22</v>
      </c>
      <c r="E16" s="37"/>
      <c r="F16" s="37" t="s">
        <v>88</v>
      </c>
      <c r="G16" s="37"/>
      <c r="H16" s="37"/>
      <c r="I16" s="37"/>
      <c r="J16" s="37"/>
      <c r="K16" s="64">
        <v>1050</v>
      </c>
      <c r="L16" s="65">
        <v>2000</v>
      </c>
      <c r="S16">
        <f>COUNTA(L11:L15)</f>
        <v>5</v>
      </c>
    </row>
    <row r="17" spans="2:12" ht="14.25" customHeight="1" x14ac:dyDescent="0.15">
      <c r="B17" s="30">
        <f>B16+1</f>
        <v>7</v>
      </c>
      <c r="C17" s="32" t="s">
        <v>158</v>
      </c>
      <c r="D17" s="32" t="s">
        <v>23</v>
      </c>
      <c r="E17" s="37"/>
      <c r="F17" s="37" t="s">
        <v>197</v>
      </c>
      <c r="G17" s="37"/>
      <c r="H17" s="37"/>
      <c r="I17" s="37"/>
      <c r="J17" s="37"/>
      <c r="K17" s="64"/>
      <c r="L17" s="65" t="s">
        <v>119</v>
      </c>
    </row>
    <row r="18" spans="2:12" ht="14.25" customHeight="1" x14ac:dyDescent="0.15">
      <c r="B18" s="30">
        <f>B17+1</f>
        <v>8</v>
      </c>
      <c r="C18" s="34"/>
      <c r="D18" s="34"/>
      <c r="E18" s="37"/>
      <c r="F18" s="37" t="s">
        <v>157</v>
      </c>
      <c r="G18" s="37"/>
      <c r="H18" s="37"/>
      <c r="I18" s="37"/>
      <c r="J18" s="37"/>
      <c r="K18" s="64">
        <v>15</v>
      </c>
      <c r="L18" s="65">
        <v>50</v>
      </c>
    </row>
    <row r="19" spans="2:12" ht="14.25" customHeight="1" x14ac:dyDescent="0.15">
      <c r="B19" s="30">
        <f>B18+1</f>
        <v>9</v>
      </c>
      <c r="C19" s="32" t="s">
        <v>61</v>
      </c>
      <c r="D19" s="32" t="s">
        <v>15</v>
      </c>
      <c r="E19" s="37"/>
      <c r="F19" s="37" t="s">
        <v>196</v>
      </c>
      <c r="G19" s="37"/>
      <c r="H19" s="37"/>
      <c r="I19" s="37"/>
      <c r="J19" s="37"/>
      <c r="K19" s="64">
        <v>25</v>
      </c>
      <c r="L19" s="65"/>
    </row>
    <row r="20" spans="2:12" ht="14.25" customHeight="1" x14ac:dyDescent="0.15">
      <c r="B20" s="30">
        <f>B19+1</f>
        <v>10</v>
      </c>
      <c r="C20" s="34"/>
      <c r="D20" s="34"/>
      <c r="E20" s="37"/>
      <c r="F20" s="37" t="s">
        <v>156</v>
      </c>
      <c r="G20" s="37"/>
      <c r="H20" s="37"/>
      <c r="I20" s="37"/>
      <c r="J20" s="37"/>
      <c r="K20" s="64" t="s">
        <v>119</v>
      </c>
      <c r="L20" s="65"/>
    </row>
    <row r="21" spans="2:12" ht="14.25" customHeight="1" x14ac:dyDescent="0.15">
      <c r="B21" s="30">
        <f>B20+1</f>
        <v>11</v>
      </c>
      <c r="C21" s="34"/>
      <c r="D21" s="39" t="s">
        <v>195</v>
      </c>
      <c r="E21" s="37"/>
      <c r="F21" s="37" t="s">
        <v>194</v>
      </c>
      <c r="G21" s="37"/>
      <c r="H21" s="37"/>
      <c r="I21" s="37"/>
      <c r="J21" s="37"/>
      <c r="K21" s="64"/>
      <c r="L21" s="65">
        <v>1</v>
      </c>
    </row>
    <row r="22" spans="2:12" ht="14.25" customHeight="1" x14ac:dyDescent="0.15">
      <c r="B22" s="30">
        <f>B21+1</f>
        <v>12</v>
      </c>
      <c r="C22" s="34"/>
      <c r="D22" s="32" t="s">
        <v>16</v>
      </c>
      <c r="E22" s="37"/>
      <c r="F22" s="37" t="s">
        <v>155</v>
      </c>
      <c r="G22" s="37"/>
      <c r="H22" s="37"/>
      <c r="I22" s="37"/>
      <c r="J22" s="37"/>
      <c r="K22" s="64">
        <v>5</v>
      </c>
      <c r="L22" s="65">
        <v>5</v>
      </c>
    </row>
    <row r="23" spans="2:12" ht="14.25" customHeight="1" x14ac:dyDescent="0.15">
      <c r="B23" s="30">
        <f>B22+1</f>
        <v>13</v>
      </c>
      <c r="C23" s="34"/>
      <c r="D23" s="34"/>
      <c r="E23" s="37"/>
      <c r="F23" s="37" t="s">
        <v>78</v>
      </c>
      <c r="G23" s="37"/>
      <c r="H23" s="37"/>
      <c r="I23" s="37"/>
      <c r="J23" s="37"/>
      <c r="K23" s="64"/>
      <c r="L23" s="65" t="s">
        <v>119</v>
      </c>
    </row>
    <row r="24" spans="2:12" ht="14.25" customHeight="1" x14ac:dyDescent="0.15">
      <c r="B24" s="30">
        <f>B23+1</f>
        <v>14</v>
      </c>
      <c r="C24" s="34"/>
      <c r="D24" s="34"/>
      <c r="E24" s="37"/>
      <c r="F24" s="37" t="s">
        <v>79</v>
      </c>
      <c r="G24" s="37"/>
      <c r="H24" s="37"/>
      <c r="I24" s="37"/>
      <c r="J24" s="37"/>
      <c r="K24" s="64"/>
      <c r="L24" s="65">
        <v>30</v>
      </c>
    </row>
    <row r="25" spans="2:12" ht="14.25" customHeight="1" x14ac:dyDescent="0.15">
      <c r="B25" s="30">
        <f>B24+1</f>
        <v>15</v>
      </c>
      <c r="C25" s="34"/>
      <c r="D25" s="34"/>
      <c r="E25" s="37"/>
      <c r="F25" s="37" t="s">
        <v>154</v>
      </c>
      <c r="G25" s="37"/>
      <c r="H25" s="37"/>
      <c r="I25" s="37"/>
      <c r="J25" s="37"/>
      <c r="K25" s="64" t="s">
        <v>119</v>
      </c>
      <c r="L25" s="65" t="s">
        <v>119</v>
      </c>
    </row>
    <row r="26" spans="2:12" ht="14.25" customHeight="1" x14ac:dyDescent="0.15">
      <c r="B26" s="30">
        <f>B25+1</f>
        <v>16</v>
      </c>
      <c r="C26" s="34"/>
      <c r="D26" s="34"/>
      <c r="E26" s="37"/>
      <c r="F26" s="37" t="s">
        <v>133</v>
      </c>
      <c r="G26" s="37"/>
      <c r="H26" s="37"/>
      <c r="I26" s="37"/>
      <c r="J26" s="37"/>
      <c r="K26" s="64" t="s">
        <v>119</v>
      </c>
      <c r="L26" s="65"/>
    </row>
    <row r="27" spans="2:12" ht="14.25" customHeight="1" x14ac:dyDescent="0.15">
      <c r="B27" s="30">
        <f>B26+1</f>
        <v>17</v>
      </c>
      <c r="C27" s="34"/>
      <c r="D27" s="34"/>
      <c r="E27" s="37"/>
      <c r="F27" s="37" t="s">
        <v>152</v>
      </c>
      <c r="G27" s="37"/>
      <c r="H27" s="37"/>
      <c r="I27" s="37"/>
      <c r="J27" s="37"/>
      <c r="K27" s="64"/>
      <c r="L27" s="65" t="s">
        <v>119</v>
      </c>
    </row>
    <row r="28" spans="2:12" ht="14.25" customHeight="1" x14ac:dyDescent="0.15">
      <c r="B28" s="30">
        <f>B27+1</f>
        <v>18</v>
      </c>
      <c r="C28" s="34"/>
      <c r="D28" s="34"/>
      <c r="E28" s="37"/>
      <c r="F28" s="37" t="s">
        <v>17</v>
      </c>
      <c r="G28" s="37"/>
      <c r="H28" s="37"/>
      <c r="I28" s="37"/>
      <c r="J28" s="37"/>
      <c r="K28" s="64">
        <v>20</v>
      </c>
      <c r="L28" s="65">
        <v>55</v>
      </c>
    </row>
    <row r="29" spans="2:12" ht="14.25" customHeight="1" x14ac:dyDescent="0.15">
      <c r="B29" s="30">
        <f>B28+1</f>
        <v>19</v>
      </c>
      <c r="C29" s="34"/>
      <c r="D29" s="34"/>
      <c r="E29" s="37"/>
      <c r="F29" s="37" t="s">
        <v>80</v>
      </c>
      <c r="G29" s="37"/>
      <c r="H29" s="37"/>
      <c r="I29" s="37"/>
      <c r="J29" s="37"/>
      <c r="K29" s="64" t="s">
        <v>119</v>
      </c>
      <c r="L29" s="65" t="s">
        <v>119</v>
      </c>
    </row>
    <row r="30" spans="2:12" ht="14.25" customHeight="1" x14ac:dyDescent="0.15">
      <c r="B30" s="30">
        <f>B29+1</f>
        <v>20</v>
      </c>
      <c r="C30" s="34"/>
      <c r="D30" s="34"/>
      <c r="E30" s="37"/>
      <c r="F30" s="37" t="s">
        <v>86</v>
      </c>
      <c r="G30" s="37"/>
      <c r="H30" s="37"/>
      <c r="I30" s="37"/>
      <c r="J30" s="37"/>
      <c r="K30" s="64">
        <v>25</v>
      </c>
      <c r="L30" s="65">
        <v>190</v>
      </c>
    </row>
    <row r="31" spans="2:12" ht="14.25" customHeight="1" x14ac:dyDescent="0.15">
      <c r="B31" s="30">
        <f>B30+1</f>
        <v>21</v>
      </c>
      <c r="C31" s="34"/>
      <c r="D31" s="34"/>
      <c r="E31" s="37"/>
      <c r="F31" s="37" t="s">
        <v>62</v>
      </c>
      <c r="G31" s="37"/>
      <c r="H31" s="37"/>
      <c r="I31" s="37"/>
      <c r="J31" s="37"/>
      <c r="K31" s="64">
        <v>5400</v>
      </c>
      <c r="L31" s="65">
        <v>630</v>
      </c>
    </row>
    <row r="32" spans="2:12" ht="14.25" customHeight="1" x14ac:dyDescent="0.15">
      <c r="B32" s="30">
        <f>B31+1</f>
        <v>22</v>
      </c>
      <c r="C32" s="34"/>
      <c r="D32" s="34"/>
      <c r="E32" s="37"/>
      <c r="F32" s="37" t="s">
        <v>90</v>
      </c>
      <c r="G32" s="37"/>
      <c r="H32" s="37"/>
      <c r="I32" s="37"/>
      <c r="J32" s="37"/>
      <c r="K32" s="64" t="s">
        <v>119</v>
      </c>
      <c r="L32" s="65"/>
    </row>
    <row r="33" spans="2:25" ht="14.25" customHeight="1" x14ac:dyDescent="0.15">
      <c r="B33" s="30">
        <f>B32+1</f>
        <v>23</v>
      </c>
      <c r="C33" s="34"/>
      <c r="D33" s="34"/>
      <c r="E33" s="37"/>
      <c r="F33" s="37" t="s">
        <v>18</v>
      </c>
      <c r="G33" s="37"/>
      <c r="H33" s="37"/>
      <c r="I33" s="37"/>
      <c r="J33" s="37"/>
      <c r="K33" s="64">
        <v>1300</v>
      </c>
      <c r="L33" s="65">
        <v>3600</v>
      </c>
    </row>
    <row r="34" spans="2:25" ht="14.25" customHeight="1" x14ac:dyDescent="0.15">
      <c r="B34" s="30">
        <f>B33+1</f>
        <v>24</v>
      </c>
      <c r="C34" s="34"/>
      <c r="D34" s="34"/>
      <c r="E34" s="37"/>
      <c r="F34" s="37" t="s">
        <v>19</v>
      </c>
      <c r="G34" s="37"/>
      <c r="H34" s="37"/>
      <c r="I34" s="37"/>
      <c r="J34" s="37"/>
      <c r="K34" s="64">
        <v>1250</v>
      </c>
      <c r="L34" s="65">
        <v>1650</v>
      </c>
    </row>
    <row r="35" spans="2:25" ht="14.25" customHeight="1" x14ac:dyDescent="0.15">
      <c r="B35" s="30">
        <f>B34+1</f>
        <v>25</v>
      </c>
      <c r="C35" s="34"/>
      <c r="D35" s="34"/>
      <c r="E35" s="37"/>
      <c r="F35" s="37" t="s">
        <v>20</v>
      </c>
      <c r="G35" s="37"/>
      <c r="H35" s="37"/>
      <c r="I35" s="37"/>
      <c r="J35" s="37"/>
      <c r="K35" s="64"/>
      <c r="L35" s="65" t="s">
        <v>119</v>
      </c>
    </row>
    <row r="36" spans="2:25" ht="14.25" customHeight="1" x14ac:dyDescent="0.15">
      <c r="B36" s="30">
        <f>B35+1</f>
        <v>26</v>
      </c>
      <c r="C36" s="32" t="s">
        <v>134</v>
      </c>
      <c r="D36" s="32" t="s">
        <v>63</v>
      </c>
      <c r="E36" s="37"/>
      <c r="F36" s="37" t="s">
        <v>193</v>
      </c>
      <c r="G36" s="37"/>
      <c r="H36" s="37"/>
      <c r="I36" s="37"/>
      <c r="J36" s="37"/>
      <c r="K36" s="64" t="s">
        <v>119</v>
      </c>
      <c r="L36" s="65">
        <v>5</v>
      </c>
    </row>
    <row r="37" spans="2:25" ht="14.25" customHeight="1" x14ac:dyDescent="0.15">
      <c r="B37" s="30">
        <f>B36+1</f>
        <v>27</v>
      </c>
      <c r="C37" s="32" t="s">
        <v>64</v>
      </c>
      <c r="D37" s="32" t="s">
        <v>24</v>
      </c>
      <c r="E37" s="37"/>
      <c r="F37" s="37" t="s">
        <v>126</v>
      </c>
      <c r="G37" s="37"/>
      <c r="H37" s="37"/>
      <c r="I37" s="37"/>
      <c r="J37" s="37"/>
      <c r="K37" s="64" t="s">
        <v>119</v>
      </c>
      <c r="L37" s="65">
        <v>40</v>
      </c>
    </row>
    <row r="38" spans="2:25" ht="14.25" customHeight="1" x14ac:dyDescent="0.15">
      <c r="B38" s="30">
        <f>B37+1</f>
        <v>28</v>
      </c>
      <c r="C38" s="34"/>
      <c r="D38" s="34"/>
      <c r="E38" s="37"/>
      <c r="F38" s="37" t="s">
        <v>185</v>
      </c>
      <c r="G38" s="37"/>
      <c r="H38" s="37"/>
      <c r="I38" s="37"/>
      <c r="J38" s="37"/>
      <c r="K38" s="64" t="s">
        <v>119</v>
      </c>
      <c r="L38" s="65"/>
    </row>
    <row r="39" spans="2:25" ht="14.25" customHeight="1" x14ac:dyDescent="0.15">
      <c r="B39" s="30">
        <f>B38+1</f>
        <v>29</v>
      </c>
      <c r="C39" s="34"/>
      <c r="D39" s="34"/>
      <c r="E39" s="37"/>
      <c r="F39" s="37" t="s">
        <v>111</v>
      </c>
      <c r="G39" s="37"/>
      <c r="H39" s="37"/>
      <c r="I39" s="37"/>
      <c r="J39" s="37"/>
      <c r="K39" s="64">
        <v>15</v>
      </c>
      <c r="L39" s="65">
        <v>5</v>
      </c>
    </row>
    <row r="40" spans="2:25" ht="14.25" customHeight="1" x14ac:dyDescent="0.15">
      <c r="B40" s="30">
        <f>B39+1</f>
        <v>30</v>
      </c>
      <c r="C40" s="34"/>
      <c r="D40" s="34"/>
      <c r="E40" s="37"/>
      <c r="F40" s="37" t="s">
        <v>206</v>
      </c>
      <c r="G40" s="37"/>
      <c r="H40" s="37"/>
      <c r="I40" s="37"/>
      <c r="J40" s="37"/>
      <c r="K40" s="64"/>
      <c r="L40" s="65" t="s">
        <v>119</v>
      </c>
    </row>
    <row r="41" spans="2:25" ht="14.25" customHeight="1" x14ac:dyDescent="0.15">
      <c r="B41" s="30">
        <f>B40+1</f>
        <v>31</v>
      </c>
      <c r="C41" s="34"/>
      <c r="D41" s="34"/>
      <c r="E41" s="37"/>
      <c r="F41" s="37" t="s">
        <v>183</v>
      </c>
      <c r="G41" s="37"/>
      <c r="H41" s="37"/>
      <c r="I41" s="37"/>
      <c r="J41" s="37"/>
      <c r="K41" s="64">
        <v>40</v>
      </c>
      <c r="L41" s="65" t="s">
        <v>119</v>
      </c>
    </row>
    <row r="42" spans="2:25" ht="14.25" customHeight="1" x14ac:dyDescent="0.15">
      <c r="B42" s="30">
        <f>B41+1</f>
        <v>32</v>
      </c>
      <c r="C42" s="34"/>
      <c r="D42" s="34"/>
      <c r="E42" s="37"/>
      <c r="F42" s="37" t="s">
        <v>169</v>
      </c>
      <c r="G42" s="37"/>
      <c r="H42" s="37"/>
      <c r="I42" s="37"/>
      <c r="J42" s="37"/>
      <c r="K42" s="64"/>
      <c r="L42" s="65" t="s">
        <v>119</v>
      </c>
    </row>
    <row r="43" spans="2:25" ht="14.25" customHeight="1" x14ac:dyDescent="0.15">
      <c r="B43" s="30">
        <f>B42+1</f>
        <v>33</v>
      </c>
      <c r="C43" s="34"/>
      <c r="D43" s="34"/>
      <c r="E43" s="37"/>
      <c r="F43" s="37" t="s">
        <v>192</v>
      </c>
      <c r="G43" s="37"/>
      <c r="H43" s="37"/>
      <c r="I43" s="37"/>
      <c r="J43" s="37"/>
      <c r="K43" s="64"/>
      <c r="L43" s="65">
        <v>20</v>
      </c>
    </row>
    <row r="44" spans="2:25" ht="14.25" customHeight="1" x14ac:dyDescent="0.15">
      <c r="B44" s="30">
        <f>B43+1</f>
        <v>34</v>
      </c>
      <c r="C44" s="34"/>
      <c r="D44" s="34"/>
      <c r="E44" s="37"/>
      <c r="F44" s="37" t="s">
        <v>106</v>
      </c>
      <c r="G44" s="37"/>
      <c r="H44" s="37"/>
      <c r="I44" s="37"/>
      <c r="J44" s="37"/>
      <c r="K44" s="64">
        <v>220</v>
      </c>
      <c r="L44" s="65">
        <v>80</v>
      </c>
    </row>
    <row r="45" spans="2:25" ht="14.25" customHeight="1" x14ac:dyDescent="0.15">
      <c r="B45" s="30">
        <f>B44+1</f>
        <v>35</v>
      </c>
      <c r="C45" s="34"/>
      <c r="D45" s="34"/>
      <c r="E45" s="37"/>
      <c r="F45" s="37" t="s">
        <v>146</v>
      </c>
      <c r="G45" s="37"/>
      <c r="H45" s="37"/>
      <c r="I45" s="37"/>
      <c r="J45" s="37"/>
      <c r="K45" s="64">
        <v>5</v>
      </c>
      <c r="L45" s="65"/>
      <c r="N45" s="131"/>
      <c r="Y45" s="130"/>
    </row>
    <row r="46" spans="2:25" ht="14.25" customHeight="1" x14ac:dyDescent="0.15">
      <c r="B46" s="30">
        <f>B45+1</f>
        <v>36</v>
      </c>
      <c r="C46" s="34"/>
      <c r="D46" s="34"/>
      <c r="E46" s="37"/>
      <c r="F46" s="37" t="s">
        <v>205</v>
      </c>
      <c r="G46" s="37"/>
      <c r="H46" s="37"/>
      <c r="I46" s="37"/>
      <c r="J46" s="37"/>
      <c r="K46" s="64" t="s">
        <v>119</v>
      </c>
      <c r="L46" s="65" t="s">
        <v>119</v>
      </c>
    </row>
    <row r="47" spans="2:25" ht="14.25" customHeight="1" x14ac:dyDescent="0.15">
      <c r="B47" s="30">
        <f>B46+1</f>
        <v>37</v>
      </c>
      <c r="C47" s="34"/>
      <c r="D47" s="34"/>
      <c r="E47" s="37"/>
      <c r="F47" s="37" t="s">
        <v>191</v>
      </c>
      <c r="G47" s="37"/>
      <c r="H47" s="37"/>
      <c r="I47" s="37"/>
      <c r="J47" s="37"/>
      <c r="K47" s="64" t="s">
        <v>119</v>
      </c>
      <c r="L47" s="65"/>
    </row>
    <row r="48" spans="2:25" ht="14.25" customHeight="1" x14ac:dyDescent="0.15">
      <c r="B48" s="30">
        <f>B47+1</f>
        <v>38</v>
      </c>
      <c r="C48" s="34"/>
      <c r="D48" s="34"/>
      <c r="E48" s="37"/>
      <c r="F48" s="37" t="s">
        <v>145</v>
      </c>
      <c r="G48" s="37"/>
      <c r="H48" s="37"/>
      <c r="I48" s="37"/>
      <c r="J48" s="37"/>
      <c r="K48" s="64">
        <v>32</v>
      </c>
      <c r="L48" s="65" t="s">
        <v>119</v>
      </c>
    </row>
    <row r="49" spans="2:19" ht="14.25" customHeight="1" x14ac:dyDescent="0.15">
      <c r="B49" s="30">
        <f>B48+1</f>
        <v>39</v>
      </c>
      <c r="C49" s="34"/>
      <c r="D49" s="34"/>
      <c r="E49" s="37"/>
      <c r="F49" s="37" t="s">
        <v>204</v>
      </c>
      <c r="G49" s="37"/>
      <c r="H49" s="37"/>
      <c r="I49" s="37"/>
      <c r="J49" s="37"/>
      <c r="K49" s="64" t="s">
        <v>119</v>
      </c>
      <c r="L49" s="65"/>
    </row>
    <row r="50" spans="2:19" ht="14.25" customHeight="1" x14ac:dyDescent="0.15">
      <c r="B50" s="30">
        <f>B49+1</f>
        <v>40</v>
      </c>
      <c r="C50" s="34"/>
      <c r="D50" s="34"/>
      <c r="E50" s="37"/>
      <c r="F50" s="37" t="s">
        <v>107</v>
      </c>
      <c r="G50" s="37"/>
      <c r="H50" s="37"/>
      <c r="I50" s="37"/>
      <c r="J50" s="37"/>
      <c r="K50" s="64">
        <v>160</v>
      </c>
      <c r="L50" s="65">
        <v>100</v>
      </c>
    </row>
    <row r="51" spans="2:19" ht="14.25" customHeight="1" x14ac:dyDescent="0.15">
      <c r="B51" s="30">
        <f>B50+1</f>
        <v>41</v>
      </c>
      <c r="C51" s="34"/>
      <c r="D51" s="34"/>
      <c r="E51" s="37"/>
      <c r="F51" s="37" t="s">
        <v>137</v>
      </c>
      <c r="G51" s="37"/>
      <c r="H51" s="37"/>
      <c r="I51" s="37"/>
      <c r="J51" s="37"/>
      <c r="K51" s="64"/>
      <c r="L51" s="65">
        <v>5</v>
      </c>
    </row>
    <row r="52" spans="2:19" ht="14.25" customHeight="1" x14ac:dyDescent="0.15">
      <c r="B52" s="30">
        <f>B51+1</f>
        <v>42</v>
      </c>
      <c r="C52" s="34"/>
      <c r="D52" s="34"/>
      <c r="E52" s="37"/>
      <c r="F52" s="37" t="s">
        <v>203</v>
      </c>
      <c r="G52" s="37"/>
      <c r="H52" s="37"/>
      <c r="I52" s="37"/>
      <c r="J52" s="37"/>
      <c r="K52" s="64" t="s">
        <v>119</v>
      </c>
      <c r="L52" s="65"/>
    </row>
    <row r="53" spans="2:19" ht="14.25" customHeight="1" x14ac:dyDescent="0.15">
      <c r="B53" s="30">
        <f>B52+1</f>
        <v>43</v>
      </c>
      <c r="C53" s="34"/>
      <c r="D53" s="34"/>
      <c r="E53" s="37"/>
      <c r="F53" s="37" t="s">
        <v>27</v>
      </c>
      <c r="G53" s="37"/>
      <c r="H53" s="37"/>
      <c r="I53" s="37"/>
      <c r="J53" s="37"/>
      <c r="K53" s="64">
        <v>310</v>
      </c>
      <c r="L53" s="65">
        <v>95</v>
      </c>
    </row>
    <row r="54" spans="2:19" ht="14.25" customHeight="1" x14ac:dyDescent="0.15">
      <c r="B54" s="30">
        <f>B53+1</f>
        <v>44</v>
      </c>
      <c r="C54" s="32" t="s">
        <v>28</v>
      </c>
      <c r="D54" s="32" t="s">
        <v>29</v>
      </c>
      <c r="E54" s="37"/>
      <c r="F54" s="37" t="s">
        <v>143</v>
      </c>
      <c r="G54" s="37"/>
      <c r="H54" s="37"/>
      <c r="I54" s="37"/>
      <c r="J54" s="37"/>
      <c r="K54" s="64" t="s">
        <v>119</v>
      </c>
      <c r="L54" s="65">
        <v>1</v>
      </c>
    </row>
    <row r="55" spans="2:19" ht="14.25" customHeight="1" x14ac:dyDescent="0.15">
      <c r="B55" s="30">
        <f>B54+1</f>
        <v>45</v>
      </c>
      <c r="C55" s="34"/>
      <c r="D55" s="34"/>
      <c r="E55" s="37"/>
      <c r="F55" s="37" t="s">
        <v>202</v>
      </c>
      <c r="G55" s="37"/>
      <c r="H55" s="37"/>
      <c r="I55" s="37"/>
      <c r="J55" s="37"/>
      <c r="K55" s="64" t="s">
        <v>119</v>
      </c>
      <c r="L55" s="65"/>
    </row>
    <row r="56" spans="2:19" ht="14.25" customHeight="1" x14ac:dyDescent="0.15">
      <c r="B56" s="30">
        <f>B55+1</f>
        <v>46</v>
      </c>
      <c r="C56" s="34"/>
      <c r="D56" s="34"/>
      <c r="E56" s="37"/>
      <c r="F56" s="37" t="s">
        <v>189</v>
      </c>
      <c r="G56" s="37"/>
      <c r="H56" s="37"/>
      <c r="I56" s="37"/>
      <c r="J56" s="37"/>
      <c r="K56" s="64" t="s">
        <v>119</v>
      </c>
      <c r="L56" s="65">
        <v>2</v>
      </c>
    </row>
    <row r="57" spans="2:19" ht="14.25" customHeight="1" x14ac:dyDescent="0.15">
      <c r="B57" s="30">
        <f>B56+1</f>
        <v>47</v>
      </c>
      <c r="C57" s="34"/>
      <c r="D57" s="34"/>
      <c r="E57" s="37"/>
      <c r="F57" s="37" t="s">
        <v>201</v>
      </c>
      <c r="G57" s="37"/>
      <c r="H57" s="37"/>
      <c r="I57" s="37"/>
      <c r="J57" s="37"/>
      <c r="K57" s="64" t="s">
        <v>119</v>
      </c>
      <c r="L57" s="65"/>
    </row>
    <row r="58" spans="2:19" ht="14.25" customHeight="1" x14ac:dyDescent="0.15">
      <c r="B58" s="30">
        <f>B57+1</f>
        <v>48</v>
      </c>
      <c r="C58" s="34"/>
      <c r="D58" s="34"/>
      <c r="E58" s="37"/>
      <c r="F58" s="37" t="s">
        <v>165</v>
      </c>
      <c r="G58" s="37"/>
      <c r="H58" s="37"/>
      <c r="I58" s="37"/>
      <c r="J58" s="37"/>
      <c r="K58" s="64" t="s">
        <v>119</v>
      </c>
      <c r="L58" s="65" t="s">
        <v>119</v>
      </c>
    </row>
    <row r="59" spans="2:19" ht="14.25" customHeight="1" x14ac:dyDescent="0.15">
      <c r="B59" s="30">
        <f>B58+1</f>
        <v>49</v>
      </c>
      <c r="C59" s="34"/>
      <c r="D59" s="34"/>
      <c r="E59" s="37"/>
      <c r="F59" s="37" t="s">
        <v>30</v>
      </c>
      <c r="G59" s="37"/>
      <c r="H59" s="37"/>
      <c r="I59" s="37"/>
      <c r="J59" s="37"/>
      <c r="K59" s="64"/>
      <c r="L59" s="65" t="s">
        <v>119</v>
      </c>
    </row>
    <row r="60" spans="2:19" ht="14.25" customHeight="1" x14ac:dyDescent="0.15">
      <c r="B60" s="30">
        <f>B59+1</f>
        <v>50</v>
      </c>
      <c r="C60" s="32" t="s">
        <v>31</v>
      </c>
      <c r="D60" s="32" t="s">
        <v>32</v>
      </c>
      <c r="E60" s="37"/>
      <c r="F60" s="37" t="s">
        <v>164</v>
      </c>
      <c r="G60" s="37"/>
      <c r="H60" s="37"/>
      <c r="I60" s="37"/>
      <c r="J60" s="37"/>
      <c r="K60" s="64" t="s">
        <v>119</v>
      </c>
      <c r="L60" s="65">
        <v>3</v>
      </c>
    </row>
    <row r="61" spans="2:19" ht="14.25" customHeight="1" x14ac:dyDescent="0.15">
      <c r="B61" s="30">
        <f>B60+1</f>
        <v>51</v>
      </c>
      <c r="C61" s="34"/>
      <c r="D61" s="35"/>
      <c r="E61" s="37"/>
      <c r="F61" s="37" t="s">
        <v>33</v>
      </c>
      <c r="G61" s="37"/>
      <c r="H61" s="37"/>
      <c r="I61" s="37"/>
      <c r="J61" s="37"/>
      <c r="K61" s="64">
        <v>5</v>
      </c>
      <c r="L61" s="65">
        <v>20</v>
      </c>
    </row>
    <row r="62" spans="2:19" ht="14.25" customHeight="1" x14ac:dyDescent="0.15">
      <c r="B62" s="30">
        <f>B61+1</f>
        <v>52</v>
      </c>
      <c r="C62" s="35"/>
      <c r="D62" s="39" t="s">
        <v>34</v>
      </c>
      <c r="E62" s="37"/>
      <c r="F62" s="37" t="s">
        <v>35</v>
      </c>
      <c r="G62" s="37"/>
      <c r="H62" s="37"/>
      <c r="I62" s="37"/>
      <c r="J62" s="37"/>
      <c r="K62" s="64" t="s">
        <v>119</v>
      </c>
      <c r="L62" s="65">
        <v>20</v>
      </c>
    </row>
    <row r="63" spans="2:19" ht="14.25" customHeight="1" x14ac:dyDescent="0.15">
      <c r="B63" s="30">
        <f>B62+1</f>
        <v>53</v>
      </c>
      <c r="C63" s="32" t="s">
        <v>142</v>
      </c>
      <c r="D63" s="32" t="s">
        <v>163</v>
      </c>
      <c r="E63" s="37"/>
      <c r="F63" s="37" t="s">
        <v>162</v>
      </c>
      <c r="G63" s="37"/>
      <c r="H63" s="37"/>
      <c r="I63" s="37"/>
      <c r="J63" s="37"/>
      <c r="K63" s="64">
        <v>5</v>
      </c>
      <c r="L63" s="65"/>
    </row>
    <row r="64" spans="2:19" ht="14.25" customHeight="1" x14ac:dyDescent="0.15">
      <c r="B64" s="30">
        <f>B63+1</f>
        <v>54</v>
      </c>
      <c r="C64" s="34"/>
      <c r="D64" s="39" t="s">
        <v>141</v>
      </c>
      <c r="E64" s="37"/>
      <c r="F64" s="37" t="s">
        <v>140</v>
      </c>
      <c r="G64" s="37"/>
      <c r="H64" s="37"/>
      <c r="I64" s="37"/>
      <c r="J64" s="37"/>
      <c r="K64" s="64" t="s">
        <v>119</v>
      </c>
      <c r="L64" s="65">
        <v>5</v>
      </c>
      <c r="R64">
        <f>COUNTA(K54:K64)</f>
        <v>10</v>
      </c>
      <c r="S64">
        <f>COUNTA(L54:L64)</f>
        <v>8</v>
      </c>
    </row>
    <row r="65" spans="2:19" ht="14.25" customHeight="1" x14ac:dyDescent="0.15">
      <c r="B65" s="30">
        <f>B64+1</f>
        <v>55</v>
      </c>
      <c r="C65" s="118" t="s">
        <v>36</v>
      </c>
      <c r="D65" s="119"/>
      <c r="E65" s="37"/>
      <c r="F65" s="37" t="s">
        <v>37</v>
      </c>
      <c r="G65" s="37"/>
      <c r="H65" s="37"/>
      <c r="I65" s="37"/>
      <c r="J65" s="37"/>
      <c r="K65" s="64">
        <v>50</v>
      </c>
      <c r="L65" s="65">
        <v>225</v>
      </c>
    </row>
    <row r="66" spans="2:19" ht="14.25" customHeight="1" x14ac:dyDescent="0.15">
      <c r="B66" s="30">
        <f>B65+1</f>
        <v>56</v>
      </c>
      <c r="C66" s="33"/>
      <c r="D66" s="36"/>
      <c r="E66" s="37"/>
      <c r="F66" s="37" t="s">
        <v>38</v>
      </c>
      <c r="G66" s="37"/>
      <c r="H66" s="37"/>
      <c r="I66" s="37"/>
      <c r="J66" s="37"/>
      <c r="K66" s="64">
        <v>175</v>
      </c>
      <c r="L66" s="65">
        <v>275</v>
      </c>
    </row>
    <row r="67" spans="2:19" ht="14.25" customHeight="1" thickBot="1" x14ac:dyDescent="0.2">
      <c r="B67" s="30">
        <f>B66+1</f>
        <v>57</v>
      </c>
      <c r="C67" s="33"/>
      <c r="D67" s="36"/>
      <c r="E67" s="37"/>
      <c r="F67" s="37" t="s">
        <v>71</v>
      </c>
      <c r="G67" s="37"/>
      <c r="H67" s="37"/>
      <c r="I67" s="37"/>
      <c r="J67" s="37"/>
      <c r="K67" s="64">
        <v>100</v>
      </c>
      <c r="L67" s="66">
        <v>200</v>
      </c>
    </row>
    <row r="68" spans="2:19" ht="13.9" customHeight="1" x14ac:dyDescent="0.15">
      <c r="B68" s="129"/>
      <c r="C68" s="128"/>
      <c r="D68" s="128"/>
      <c r="E68" s="127"/>
      <c r="F68" s="127"/>
      <c r="G68" s="127"/>
      <c r="H68" s="127"/>
      <c r="I68" s="127"/>
      <c r="J68" s="127"/>
      <c r="K68" s="127"/>
      <c r="L68" s="127"/>
    </row>
    <row r="69" spans="2:19" ht="18" customHeight="1" x14ac:dyDescent="0.15">
      <c r="R69">
        <f>COUNTA(K11:K67)</f>
        <v>44</v>
      </c>
      <c r="S69">
        <f>COUNTA(L11:L67)</f>
        <v>45</v>
      </c>
    </row>
    <row r="70" spans="2:19" ht="18" customHeight="1" x14ac:dyDescent="0.15">
      <c r="B70" s="18"/>
      <c r="R70">
        <f>SUM(R11:R15,K16:K67)</f>
        <v>10227</v>
      </c>
      <c r="S70">
        <f>SUM(S11:S15,L16:L67)</f>
        <v>9387</v>
      </c>
    </row>
    <row r="71" spans="2:19" ht="9" customHeight="1" thickBot="1" x14ac:dyDescent="0.2"/>
    <row r="72" spans="2:19" ht="18" customHeight="1" x14ac:dyDescent="0.15">
      <c r="B72" s="1"/>
      <c r="C72" s="2"/>
      <c r="D72" s="123" t="s">
        <v>0</v>
      </c>
      <c r="E72" s="123"/>
      <c r="F72" s="123"/>
      <c r="G72" s="123"/>
      <c r="H72" s="2"/>
      <c r="I72" s="2"/>
      <c r="J72" s="3"/>
      <c r="K72" s="68" t="s">
        <v>55</v>
      </c>
      <c r="L72" s="84" t="s">
        <v>56</v>
      </c>
    </row>
    <row r="73" spans="2:19" ht="18" customHeight="1" thickBot="1" x14ac:dyDescent="0.2">
      <c r="B73" s="6"/>
      <c r="C73" s="7"/>
      <c r="D73" s="110" t="s">
        <v>1</v>
      </c>
      <c r="E73" s="110"/>
      <c r="F73" s="110"/>
      <c r="G73" s="110"/>
      <c r="H73" s="7"/>
      <c r="I73" s="7"/>
      <c r="J73" s="8"/>
      <c r="K73" s="126" t="str">
        <f>K5</f>
        <v>2024.7.2</v>
      </c>
      <c r="L73" s="125" t="str">
        <f>K73</f>
        <v>2024.7.2</v>
      </c>
    </row>
    <row r="74" spans="2:19" ht="19.899999999999999" customHeight="1" thickTop="1" x14ac:dyDescent="0.15">
      <c r="B74" s="120" t="s">
        <v>76</v>
      </c>
      <c r="C74" s="121"/>
      <c r="D74" s="121"/>
      <c r="E74" s="121"/>
      <c r="F74" s="121"/>
      <c r="G74" s="121"/>
      <c r="H74" s="121"/>
      <c r="I74" s="121"/>
      <c r="J74" s="29"/>
      <c r="K74" s="72">
        <f>SUM(K75:K83)</f>
        <v>10227</v>
      </c>
      <c r="L74" s="88">
        <f>SUM(L75:L83)</f>
        <v>9387</v>
      </c>
    </row>
    <row r="75" spans="2:19" ht="13.9" customHeight="1" x14ac:dyDescent="0.15">
      <c r="B75" s="108" t="s">
        <v>40</v>
      </c>
      <c r="C75" s="109"/>
      <c r="D75" s="122"/>
      <c r="E75" s="41"/>
      <c r="F75" s="15"/>
      <c r="G75" s="116" t="s">
        <v>12</v>
      </c>
      <c r="H75" s="116"/>
      <c r="I75" s="15"/>
      <c r="J75" s="16"/>
      <c r="K75" s="38">
        <f>SUM(R$11:R$15)</f>
        <v>20</v>
      </c>
      <c r="L75" s="89">
        <f>SUM(S$11:S$15)</f>
        <v>75</v>
      </c>
    </row>
    <row r="76" spans="2:19" ht="13.9" customHeight="1" x14ac:dyDescent="0.15">
      <c r="B76" s="17"/>
      <c r="C76" s="18"/>
      <c r="D76" s="19"/>
      <c r="E76" s="20"/>
      <c r="F76" s="37"/>
      <c r="G76" s="116" t="s">
        <v>65</v>
      </c>
      <c r="H76" s="116"/>
      <c r="I76" s="105"/>
      <c r="J76" s="42"/>
      <c r="K76" s="38">
        <f>SUM(K$16)</f>
        <v>1050</v>
      </c>
      <c r="L76" s="89">
        <f>SUM(L$16)</f>
        <v>2000</v>
      </c>
    </row>
    <row r="77" spans="2:19" ht="13.9" customHeight="1" x14ac:dyDescent="0.15">
      <c r="B77" s="17"/>
      <c r="C77" s="18"/>
      <c r="D77" s="19"/>
      <c r="E77" s="20"/>
      <c r="F77" s="37"/>
      <c r="G77" s="116" t="s">
        <v>23</v>
      </c>
      <c r="H77" s="116"/>
      <c r="I77" s="15"/>
      <c r="J77" s="16"/>
      <c r="K77" s="38">
        <f>SUM(K$17:K$18)</f>
        <v>15</v>
      </c>
      <c r="L77" s="89">
        <f>SUM(L$17:L$18)</f>
        <v>50</v>
      </c>
    </row>
    <row r="78" spans="2:19" ht="13.9" customHeight="1" x14ac:dyDescent="0.15">
      <c r="B78" s="17"/>
      <c r="C78" s="18"/>
      <c r="D78" s="19"/>
      <c r="E78" s="20"/>
      <c r="F78" s="37"/>
      <c r="G78" s="116" t="s">
        <v>15</v>
      </c>
      <c r="H78" s="116"/>
      <c r="I78" s="15"/>
      <c r="J78" s="16"/>
      <c r="K78" s="38">
        <f>SUM(K$19:K$20)</f>
        <v>25</v>
      </c>
      <c r="L78" s="89">
        <f>SUM(L$19:L$20)</f>
        <v>0</v>
      </c>
    </row>
    <row r="79" spans="2:19" ht="13.9" customHeight="1" x14ac:dyDescent="0.15">
      <c r="B79" s="17"/>
      <c r="C79" s="18"/>
      <c r="D79" s="19"/>
      <c r="E79" s="20"/>
      <c r="F79" s="37"/>
      <c r="G79" s="116" t="s">
        <v>16</v>
      </c>
      <c r="H79" s="116"/>
      <c r="I79" s="15"/>
      <c r="J79" s="16"/>
      <c r="K79" s="38">
        <f>SUM(K$22:K$35)</f>
        <v>8000</v>
      </c>
      <c r="L79" s="89">
        <f>SUM(L$22:L$35)</f>
        <v>6160</v>
      </c>
    </row>
    <row r="80" spans="2:19" ht="13.9" customHeight="1" x14ac:dyDescent="0.15">
      <c r="B80" s="17"/>
      <c r="C80" s="18"/>
      <c r="D80" s="19"/>
      <c r="E80" s="20"/>
      <c r="F80" s="37"/>
      <c r="G80" s="116" t="s">
        <v>63</v>
      </c>
      <c r="H80" s="116"/>
      <c r="I80" s="15"/>
      <c r="J80" s="16"/>
      <c r="K80" s="38">
        <f>SUM(K$36:K$36)</f>
        <v>0</v>
      </c>
      <c r="L80" s="89">
        <f>SUM(L$36:L$36)</f>
        <v>5</v>
      </c>
    </row>
    <row r="81" spans="2:19" ht="13.9" customHeight="1" x14ac:dyDescent="0.15">
      <c r="B81" s="17"/>
      <c r="C81" s="18"/>
      <c r="D81" s="19"/>
      <c r="E81" s="20"/>
      <c r="F81" s="37"/>
      <c r="G81" s="116" t="s">
        <v>24</v>
      </c>
      <c r="H81" s="116"/>
      <c r="I81" s="15"/>
      <c r="J81" s="16"/>
      <c r="K81" s="38">
        <f>SUM(K$37:K$53)</f>
        <v>782</v>
      </c>
      <c r="L81" s="89">
        <f>SUM(L$37:L$53)</f>
        <v>345</v>
      </c>
    </row>
    <row r="82" spans="2:19" ht="13.9" customHeight="1" x14ac:dyDescent="0.15">
      <c r="B82" s="17"/>
      <c r="C82" s="18"/>
      <c r="D82" s="19"/>
      <c r="E82" s="20"/>
      <c r="F82" s="37"/>
      <c r="G82" s="116" t="s">
        <v>70</v>
      </c>
      <c r="H82" s="116"/>
      <c r="I82" s="15"/>
      <c r="J82" s="16"/>
      <c r="K82" s="38">
        <f>SUM(K$21:K$21,K$65:K$66)</f>
        <v>225</v>
      </c>
      <c r="L82" s="89">
        <f>SUM(L$21:L$21,L$65:L$66)</f>
        <v>501</v>
      </c>
      <c r="R82">
        <f>COUNTA(K$11:K$67)</f>
        <v>44</v>
      </c>
      <c r="S82">
        <f>COUNTA(L$11:L$67)</f>
        <v>45</v>
      </c>
    </row>
    <row r="83" spans="2:19" ht="13.9" customHeight="1" thickBot="1" x14ac:dyDescent="0.2">
      <c r="B83" s="21"/>
      <c r="C83" s="22"/>
      <c r="D83" s="23"/>
      <c r="E83" s="43"/>
      <c r="F83" s="10"/>
      <c r="G83" s="110" t="s">
        <v>39</v>
      </c>
      <c r="H83" s="110"/>
      <c r="I83" s="44"/>
      <c r="J83" s="45"/>
      <c r="K83" s="40">
        <f>SUM(K$54:K$64,K$67)</f>
        <v>110</v>
      </c>
      <c r="L83" s="90">
        <f>SUM(L$54:L$64,L$67)</f>
        <v>251</v>
      </c>
      <c r="R83">
        <f>SUM(R$11:R$15,K$16:K$67)</f>
        <v>10227</v>
      </c>
      <c r="S83">
        <f>SUM(S$11:S$15,L$16:L$67)</f>
        <v>9387</v>
      </c>
    </row>
    <row r="84" spans="2:19" ht="18" customHeight="1" thickTop="1" x14ac:dyDescent="0.15">
      <c r="B84" s="111" t="s">
        <v>41</v>
      </c>
      <c r="C84" s="112"/>
      <c r="D84" s="113"/>
      <c r="E84" s="51"/>
      <c r="F84" s="106"/>
      <c r="G84" s="114" t="s">
        <v>42</v>
      </c>
      <c r="H84" s="114"/>
      <c r="I84" s="106"/>
      <c r="J84" s="107"/>
      <c r="K84" s="73" t="s">
        <v>43</v>
      </c>
      <c r="L84" s="78"/>
    </row>
    <row r="85" spans="2:19" ht="18" customHeight="1" x14ac:dyDescent="0.15">
      <c r="B85" s="48"/>
      <c r="C85" s="49"/>
      <c r="D85" s="49"/>
      <c r="E85" s="46"/>
      <c r="F85" s="47"/>
      <c r="G85" s="31"/>
      <c r="H85" s="31"/>
      <c r="I85" s="47"/>
      <c r="J85" s="50"/>
      <c r="K85" s="74" t="s">
        <v>44</v>
      </c>
      <c r="L85" s="79"/>
    </row>
    <row r="86" spans="2:19" ht="18" customHeight="1" x14ac:dyDescent="0.15">
      <c r="B86" s="17"/>
      <c r="C86" s="18"/>
      <c r="D86" s="18"/>
      <c r="E86" s="52"/>
      <c r="F86" s="7"/>
      <c r="G86" s="115" t="s">
        <v>45</v>
      </c>
      <c r="H86" s="115"/>
      <c r="I86" s="103"/>
      <c r="J86" s="104"/>
      <c r="K86" s="75" t="s">
        <v>46</v>
      </c>
      <c r="L86" s="80"/>
    </row>
    <row r="87" spans="2:19" ht="18" customHeight="1" x14ac:dyDescent="0.15">
      <c r="B87" s="17"/>
      <c r="C87" s="18"/>
      <c r="D87" s="18"/>
      <c r="E87" s="53"/>
      <c r="F87" s="18"/>
      <c r="G87" s="54"/>
      <c r="H87" s="54"/>
      <c r="I87" s="49"/>
      <c r="J87" s="55"/>
      <c r="K87" s="76" t="s">
        <v>68</v>
      </c>
      <c r="L87" s="81"/>
    </row>
    <row r="88" spans="2:19" ht="18" customHeight="1" x14ac:dyDescent="0.15">
      <c r="B88" s="17"/>
      <c r="C88" s="18"/>
      <c r="D88" s="18"/>
      <c r="E88" s="53"/>
      <c r="F88" s="18"/>
      <c r="G88" s="54"/>
      <c r="H88" s="54"/>
      <c r="I88" s="49"/>
      <c r="J88" s="55"/>
      <c r="K88" s="76" t="s">
        <v>69</v>
      </c>
      <c r="L88" s="81"/>
    </row>
    <row r="89" spans="2:19" ht="18" customHeight="1" x14ac:dyDescent="0.15">
      <c r="B89" s="17"/>
      <c r="C89" s="18"/>
      <c r="D89" s="18"/>
      <c r="E89" s="52"/>
      <c r="F89" s="7"/>
      <c r="G89" s="115" t="s">
        <v>47</v>
      </c>
      <c r="H89" s="115"/>
      <c r="I89" s="103"/>
      <c r="J89" s="104"/>
      <c r="K89" s="75" t="s">
        <v>72</v>
      </c>
      <c r="L89" s="80"/>
    </row>
    <row r="90" spans="2:19" ht="18" customHeight="1" x14ac:dyDescent="0.15">
      <c r="B90" s="17"/>
      <c r="C90" s="18"/>
      <c r="D90" s="18"/>
      <c r="E90" s="53"/>
      <c r="F90" s="18"/>
      <c r="G90" s="54"/>
      <c r="H90" s="54"/>
      <c r="I90" s="49"/>
      <c r="J90" s="55"/>
      <c r="K90" s="76" t="s">
        <v>73</v>
      </c>
      <c r="L90" s="81"/>
    </row>
    <row r="91" spans="2:19" ht="18" customHeight="1" x14ac:dyDescent="0.15">
      <c r="B91" s="17"/>
      <c r="C91" s="18"/>
      <c r="D91" s="18"/>
      <c r="E91" s="53"/>
      <c r="F91" s="18"/>
      <c r="G91" s="54"/>
      <c r="H91" s="54"/>
      <c r="I91" s="49"/>
      <c r="J91" s="55"/>
      <c r="K91" s="76" t="s">
        <v>74</v>
      </c>
      <c r="L91" s="81"/>
    </row>
    <row r="92" spans="2:19" ht="18" customHeight="1" x14ac:dyDescent="0.15">
      <c r="B92" s="17"/>
      <c r="C92" s="18"/>
      <c r="D92" s="18"/>
      <c r="E92" s="12"/>
      <c r="F92" s="13"/>
      <c r="G92" s="31"/>
      <c r="H92" s="31"/>
      <c r="I92" s="47"/>
      <c r="J92" s="50"/>
      <c r="K92" s="76" t="s">
        <v>75</v>
      </c>
      <c r="L92" s="79"/>
    </row>
    <row r="93" spans="2:19" ht="18" customHeight="1" x14ac:dyDescent="0.15">
      <c r="B93" s="24"/>
      <c r="C93" s="13"/>
      <c r="D93" s="13"/>
      <c r="E93" s="20"/>
      <c r="F93" s="37"/>
      <c r="G93" s="116" t="s">
        <v>48</v>
      </c>
      <c r="H93" s="116"/>
      <c r="I93" s="15"/>
      <c r="J93" s="16"/>
      <c r="K93" s="67" t="s">
        <v>116</v>
      </c>
      <c r="L93" s="82"/>
    </row>
    <row r="94" spans="2:19" ht="18" customHeight="1" x14ac:dyDescent="0.15">
      <c r="B94" s="108" t="s">
        <v>49</v>
      </c>
      <c r="C94" s="109"/>
      <c r="D94" s="109"/>
      <c r="E94" s="7"/>
      <c r="F94" s="7"/>
      <c r="G94" s="7"/>
      <c r="H94" s="7"/>
      <c r="I94" s="7"/>
      <c r="J94" s="7"/>
      <c r="K94" s="7"/>
      <c r="L94" s="91"/>
    </row>
    <row r="95" spans="2:19" ht="14.1" customHeight="1" x14ac:dyDescent="0.15">
      <c r="B95" s="56"/>
      <c r="C95" s="57" t="s">
        <v>50</v>
      </c>
      <c r="D95" s="58"/>
      <c r="E95" s="57"/>
      <c r="F95" s="57"/>
      <c r="G95" s="57"/>
      <c r="H95" s="57"/>
      <c r="I95" s="57"/>
      <c r="J95" s="57"/>
      <c r="K95" s="57"/>
      <c r="L95" s="83"/>
    </row>
    <row r="96" spans="2:19" ht="14.1" customHeight="1" x14ac:dyDescent="0.15">
      <c r="B96" s="56"/>
      <c r="C96" s="57" t="s">
        <v>51</v>
      </c>
      <c r="D96" s="58"/>
      <c r="E96" s="57"/>
      <c r="F96" s="57"/>
      <c r="G96" s="57"/>
      <c r="H96" s="57"/>
      <c r="I96" s="57"/>
      <c r="J96" s="57"/>
      <c r="K96" s="57"/>
      <c r="L96" s="83"/>
    </row>
    <row r="97" spans="2:14" ht="14.1" customHeight="1" x14ac:dyDescent="0.15">
      <c r="B97" s="56"/>
      <c r="C97" s="57" t="s">
        <v>52</v>
      </c>
      <c r="D97" s="58"/>
      <c r="E97" s="57"/>
      <c r="F97" s="57"/>
      <c r="G97" s="57"/>
      <c r="H97" s="57"/>
      <c r="I97" s="57"/>
      <c r="J97" s="57"/>
      <c r="K97" s="57"/>
      <c r="L97" s="83"/>
    </row>
    <row r="98" spans="2:14" ht="14.1" customHeight="1" x14ac:dyDescent="0.15">
      <c r="B98" s="56"/>
      <c r="C98" s="57" t="s">
        <v>96</v>
      </c>
      <c r="D98" s="58"/>
      <c r="E98" s="57"/>
      <c r="F98" s="57"/>
      <c r="G98" s="57"/>
      <c r="H98" s="57"/>
      <c r="I98" s="57"/>
      <c r="J98" s="57"/>
      <c r="K98" s="57"/>
      <c r="L98" s="83"/>
    </row>
    <row r="99" spans="2:14" ht="14.1" customHeight="1" x14ac:dyDescent="0.15">
      <c r="B99" s="56"/>
      <c r="C99" s="57" t="s">
        <v>94</v>
      </c>
      <c r="D99" s="58"/>
      <c r="E99" s="57"/>
      <c r="F99" s="57"/>
      <c r="G99" s="57"/>
      <c r="H99" s="57"/>
      <c r="I99" s="57"/>
      <c r="J99" s="57"/>
      <c r="K99" s="57"/>
      <c r="L99" s="83"/>
    </row>
    <row r="100" spans="2:14" ht="14.1" customHeight="1" x14ac:dyDescent="0.15">
      <c r="B100" s="59"/>
      <c r="C100" s="57" t="s">
        <v>97</v>
      </c>
      <c r="D100" s="57"/>
      <c r="E100" s="57"/>
      <c r="F100" s="57"/>
      <c r="G100" s="57"/>
      <c r="H100" s="57"/>
      <c r="I100" s="57"/>
      <c r="J100" s="57"/>
      <c r="K100" s="57"/>
      <c r="L100" s="83"/>
    </row>
    <row r="101" spans="2:14" ht="14.1" customHeight="1" x14ac:dyDescent="0.15">
      <c r="B101" s="59"/>
      <c r="C101" s="57" t="s">
        <v>98</v>
      </c>
      <c r="D101" s="57"/>
      <c r="E101" s="57"/>
      <c r="F101" s="57"/>
      <c r="G101" s="57"/>
      <c r="H101" s="57"/>
      <c r="I101" s="57"/>
      <c r="J101" s="57"/>
      <c r="K101" s="57"/>
      <c r="L101" s="83"/>
    </row>
    <row r="102" spans="2:14" ht="14.1" customHeight="1" x14ac:dyDescent="0.15">
      <c r="B102" s="59"/>
      <c r="C102" s="57" t="s">
        <v>83</v>
      </c>
      <c r="D102" s="57"/>
      <c r="E102" s="57"/>
      <c r="F102" s="57"/>
      <c r="G102" s="57"/>
      <c r="H102" s="57"/>
      <c r="I102" s="57"/>
      <c r="J102" s="57"/>
      <c r="K102" s="57"/>
      <c r="L102" s="83"/>
    </row>
    <row r="103" spans="2:14" ht="14.1" customHeight="1" x14ac:dyDescent="0.15">
      <c r="B103" s="59"/>
      <c r="C103" s="57" t="s">
        <v>84</v>
      </c>
      <c r="D103" s="57"/>
      <c r="E103" s="57"/>
      <c r="F103" s="57"/>
      <c r="G103" s="57"/>
      <c r="H103" s="57"/>
      <c r="I103" s="57"/>
      <c r="J103" s="57"/>
      <c r="K103" s="57"/>
      <c r="L103" s="83"/>
    </row>
    <row r="104" spans="2:14" ht="14.1" customHeight="1" x14ac:dyDescent="0.15">
      <c r="B104" s="59"/>
      <c r="C104" s="57" t="s">
        <v>91</v>
      </c>
      <c r="D104" s="57"/>
      <c r="E104" s="57"/>
      <c r="F104" s="57"/>
      <c r="G104" s="57"/>
      <c r="H104" s="57"/>
      <c r="I104" s="57"/>
      <c r="J104" s="57"/>
      <c r="K104" s="57"/>
      <c r="L104" s="83"/>
    </row>
    <row r="105" spans="2:14" ht="14.1" customHeight="1" x14ac:dyDescent="0.15">
      <c r="B105" s="59"/>
      <c r="C105" s="57" t="s">
        <v>99</v>
      </c>
      <c r="D105" s="57"/>
      <c r="E105" s="57"/>
      <c r="F105" s="57"/>
      <c r="G105" s="57"/>
      <c r="H105" s="57"/>
      <c r="I105" s="57"/>
      <c r="J105" s="57"/>
      <c r="K105" s="57"/>
      <c r="L105" s="83"/>
    </row>
    <row r="106" spans="2:14" ht="14.1" customHeight="1" x14ac:dyDescent="0.15">
      <c r="B106" s="59"/>
      <c r="C106" s="57" t="s">
        <v>100</v>
      </c>
      <c r="D106" s="57"/>
      <c r="E106" s="57"/>
      <c r="F106" s="57"/>
      <c r="G106" s="57"/>
      <c r="H106" s="57"/>
      <c r="I106" s="57"/>
      <c r="J106" s="57"/>
      <c r="K106" s="57"/>
      <c r="L106" s="83"/>
    </row>
    <row r="107" spans="2:14" ht="14.1" customHeight="1" x14ac:dyDescent="0.15">
      <c r="B107" s="59"/>
      <c r="C107" s="57" t="s">
        <v>101</v>
      </c>
      <c r="D107" s="57"/>
      <c r="E107" s="57"/>
      <c r="F107" s="57"/>
      <c r="G107" s="57"/>
      <c r="H107" s="57"/>
      <c r="I107" s="57"/>
      <c r="J107" s="57"/>
      <c r="K107" s="57"/>
      <c r="L107" s="83"/>
    </row>
    <row r="108" spans="2:14" ht="18" customHeight="1" x14ac:dyDescent="0.15">
      <c r="B108" s="59"/>
      <c r="C108" s="57" t="s">
        <v>85</v>
      </c>
      <c r="D108" s="57"/>
      <c r="E108" s="57"/>
      <c r="F108" s="57"/>
      <c r="G108" s="57"/>
      <c r="H108" s="57"/>
      <c r="I108" s="57"/>
      <c r="J108" s="57"/>
      <c r="K108" s="57"/>
      <c r="L108" s="57"/>
      <c r="M108" s="92"/>
    </row>
    <row r="109" spans="2:14" x14ac:dyDescent="0.15">
      <c r="B109" s="59"/>
      <c r="C109" s="57" t="s">
        <v>92</v>
      </c>
      <c r="D109" s="57"/>
      <c r="E109" s="57"/>
      <c r="F109" s="57"/>
      <c r="G109" s="57"/>
      <c r="H109" s="57"/>
      <c r="I109" s="57"/>
      <c r="J109" s="57"/>
      <c r="K109" s="57"/>
      <c r="L109" s="57"/>
      <c r="M109" s="92"/>
    </row>
    <row r="110" spans="2:14" x14ac:dyDescent="0.15">
      <c r="B110" s="59"/>
      <c r="C110" s="57" t="s">
        <v>93</v>
      </c>
      <c r="D110" s="57"/>
      <c r="E110" s="57"/>
      <c r="F110" s="57"/>
      <c r="G110" s="57"/>
      <c r="H110" s="57"/>
      <c r="I110" s="57"/>
      <c r="J110" s="57"/>
      <c r="K110" s="57"/>
      <c r="L110" s="57"/>
      <c r="M110" s="92"/>
    </row>
    <row r="111" spans="2:14" x14ac:dyDescent="0.15">
      <c r="B111" s="59"/>
      <c r="C111" s="57" t="s">
        <v>102</v>
      </c>
      <c r="D111" s="57"/>
      <c r="E111" s="57"/>
      <c r="F111" s="57"/>
      <c r="G111" s="57"/>
      <c r="H111" s="57"/>
      <c r="I111" s="57"/>
      <c r="J111" s="57"/>
      <c r="K111" s="57"/>
      <c r="L111" s="57"/>
      <c r="M111" s="92"/>
    </row>
    <row r="112" spans="2:14" ht="14.1" customHeight="1" x14ac:dyDescent="0.15">
      <c r="B112" s="59"/>
      <c r="C112" s="57" t="s">
        <v>95</v>
      </c>
      <c r="D112" s="57"/>
      <c r="E112" s="57"/>
      <c r="F112" s="57"/>
      <c r="G112" s="57"/>
      <c r="H112" s="57"/>
      <c r="I112" s="57"/>
      <c r="J112" s="57"/>
      <c r="K112" s="57"/>
      <c r="L112" s="57"/>
      <c r="M112" s="59"/>
      <c r="N112" s="97"/>
    </row>
    <row r="113" spans="2:14" ht="14.1" customHeight="1" x14ac:dyDescent="0.15">
      <c r="B113" s="59"/>
      <c r="C113" s="57" t="s">
        <v>115</v>
      </c>
      <c r="D113" s="57"/>
      <c r="E113" s="57"/>
      <c r="F113" s="57"/>
      <c r="G113" s="57"/>
      <c r="H113" s="57"/>
      <c r="I113" s="57"/>
      <c r="J113" s="57"/>
      <c r="K113" s="57"/>
      <c r="L113" s="57"/>
      <c r="M113" s="59"/>
      <c r="N113" s="57"/>
    </row>
    <row r="114" spans="2:14" x14ac:dyDescent="0.15">
      <c r="B114" s="59"/>
      <c r="C114" s="57" t="s">
        <v>103</v>
      </c>
      <c r="D114" s="57"/>
      <c r="E114" s="57"/>
      <c r="F114" s="57"/>
      <c r="G114" s="57"/>
      <c r="H114" s="57"/>
      <c r="I114" s="57"/>
      <c r="J114" s="57"/>
      <c r="K114" s="57"/>
      <c r="L114" s="57"/>
      <c r="M114" s="92"/>
    </row>
    <row r="115" spans="2:14" x14ac:dyDescent="0.15">
      <c r="B115" s="59"/>
      <c r="C115" s="57" t="s">
        <v>66</v>
      </c>
      <c r="D115" s="57"/>
      <c r="E115" s="57"/>
      <c r="F115" s="57"/>
      <c r="G115" s="57"/>
      <c r="H115" s="57"/>
      <c r="I115" s="57"/>
      <c r="J115" s="57"/>
      <c r="K115" s="57"/>
      <c r="L115" s="57"/>
      <c r="M115" s="92"/>
    </row>
    <row r="116" spans="2:14" x14ac:dyDescent="0.15">
      <c r="B116" s="92"/>
      <c r="C116" s="57" t="s">
        <v>53</v>
      </c>
      <c r="M116" s="92"/>
    </row>
    <row r="117" spans="2:14" x14ac:dyDescent="0.15">
      <c r="B117" s="92"/>
      <c r="C117" s="57" t="s">
        <v>104</v>
      </c>
      <c r="M117" s="92"/>
      <c r="N117" s="93"/>
    </row>
    <row r="118" spans="2:14" x14ac:dyDescent="0.15">
      <c r="B118" s="92"/>
      <c r="C118" s="57" t="s">
        <v>112</v>
      </c>
      <c r="M118" s="92"/>
    </row>
    <row r="119" spans="2:14" ht="14.25" thickBot="1" x14ac:dyDescent="0.2">
      <c r="B119" s="94"/>
      <c r="C119" s="77" t="s">
        <v>105</v>
      </c>
      <c r="D119" s="95"/>
      <c r="E119" s="95"/>
      <c r="F119" s="95"/>
      <c r="G119" s="95"/>
      <c r="H119" s="95"/>
      <c r="I119" s="95"/>
      <c r="J119" s="95"/>
      <c r="K119" s="95"/>
      <c r="L119" s="96"/>
    </row>
  </sheetData>
  <mergeCells count="27">
    <mergeCell ref="G78:H78"/>
    <mergeCell ref="G79:H79"/>
    <mergeCell ref="G80:H80"/>
    <mergeCell ref="D9:F9"/>
    <mergeCell ref="D4:G4"/>
    <mergeCell ref="D5:G5"/>
    <mergeCell ref="D6:G6"/>
    <mergeCell ref="D7:F7"/>
    <mergeCell ref="D8:F8"/>
    <mergeCell ref="G81:H81"/>
    <mergeCell ref="G10:H10"/>
    <mergeCell ref="C65:D65"/>
    <mergeCell ref="D72:G72"/>
    <mergeCell ref="D73:G73"/>
    <mergeCell ref="B74:I74"/>
    <mergeCell ref="B75:D75"/>
    <mergeCell ref="G75:H75"/>
    <mergeCell ref="G76:H76"/>
    <mergeCell ref="G77:H77"/>
    <mergeCell ref="G93:H93"/>
    <mergeCell ref="B94:D94"/>
    <mergeCell ref="G82:H82"/>
    <mergeCell ref="G83:H83"/>
    <mergeCell ref="B84:D84"/>
    <mergeCell ref="G84:H84"/>
    <mergeCell ref="G86:H86"/>
    <mergeCell ref="G89:H89"/>
  </mergeCells>
  <phoneticPr fontId="23"/>
  <conditionalFormatting sqref="M11:M67">
    <cfRule type="expression" dxfId="17"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E358-C19E-4218-B6C8-BF1026F8D260}">
  <sheetPr>
    <tabColor rgb="FFC00000"/>
  </sheetPr>
  <dimension ref="B1:Y124"/>
  <sheetViews>
    <sheetView view="pageBreakPreview" topLeftCell="A67" zoomScale="75" zoomScaleNormal="75" zoomScaleSheetLayoutView="75" workbookViewId="0">
      <selection activeCell="L8" sqref="L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224</v>
      </c>
      <c r="L5" s="85" t="str">
        <f>K5</f>
        <v>2024.7.18</v>
      </c>
    </row>
    <row r="6" spans="2:19" ht="18" customHeight="1" x14ac:dyDescent="0.15">
      <c r="B6" s="4"/>
      <c r="C6" s="37"/>
      <c r="D6" s="116" t="s">
        <v>2</v>
      </c>
      <c r="E6" s="116"/>
      <c r="F6" s="116"/>
      <c r="G6" s="116"/>
      <c r="H6" s="37"/>
      <c r="I6" s="37"/>
      <c r="J6" s="5"/>
      <c r="K6" s="98">
        <v>0.38333333333333336</v>
      </c>
      <c r="L6" s="99">
        <v>0.40416666666666667</v>
      </c>
    </row>
    <row r="7" spans="2:19" ht="18" customHeight="1" x14ac:dyDescent="0.15">
      <c r="B7" s="4"/>
      <c r="C7" s="37"/>
      <c r="D7" s="116" t="s">
        <v>3</v>
      </c>
      <c r="E7" s="124"/>
      <c r="F7" s="124"/>
      <c r="G7" s="25" t="s">
        <v>4</v>
      </c>
      <c r="H7" s="37"/>
      <c r="I7" s="37"/>
      <c r="J7" s="5"/>
      <c r="K7" s="100">
        <v>2.2200000000000002</v>
      </c>
      <c r="L7" s="101">
        <v>1.8</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t="s">
        <v>217</v>
      </c>
      <c r="L11" s="63" t="s">
        <v>223</v>
      </c>
      <c r="N11" t="s">
        <v>13</v>
      </c>
      <c r="O11" t="e">
        <f>IF(#REF!="",0,VALUE(MID(#REF!,2,LEN(#REF!)-2)))</f>
        <v>#REF!</v>
      </c>
      <c r="P11">
        <f>IF(L11="",0,VALUE(MID(L11,2,LEN(L11)-2)))</f>
        <v>50</v>
      </c>
      <c r="Q11" t="e">
        <f>IF(#REF!="",0,VALUE(MID(#REF!,2,LEN(#REF!)-2)))</f>
        <v>#REF!</v>
      </c>
      <c r="R11">
        <f>IF(K11="＋",0,IF(K11="(＋)",0,ABS(K11)))</f>
        <v>25</v>
      </c>
      <c r="S11">
        <f>IF(L11="＋",0,IF(L11="(＋)",0,ABS(L11)))</f>
        <v>50</v>
      </c>
    </row>
    <row r="12" spans="2:19" ht="14.25" customHeight="1" x14ac:dyDescent="0.15">
      <c r="B12" s="30">
        <f>B11+1</f>
        <v>2</v>
      </c>
      <c r="C12" s="33"/>
      <c r="D12" s="34"/>
      <c r="E12" s="37"/>
      <c r="F12" s="37" t="s">
        <v>222</v>
      </c>
      <c r="G12" s="37"/>
      <c r="H12" s="37"/>
      <c r="I12" s="37"/>
      <c r="J12" s="37"/>
      <c r="K12" s="62" t="s">
        <v>221</v>
      </c>
      <c r="L12" s="63" t="s">
        <v>159</v>
      </c>
      <c r="R12">
        <f>IF(K12="＋",0,IF(K12="(＋)",0,ABS(K12)))</f>
        <v>70</v>
      </c>
      <c r="S12">
        <f>IF(L12="＋",0,IF(L12="(＋)",0,ABS(L12)))</f>
        <v>55</v>
      </c>
    </row>
    <row r="13" spans="2:19" ht="14.25" customHeight="1" x14ac:dyDescent="0.15">
      <c r="B13" s="30">
        <f>B12+1</f>
        <v>3</v>
      </c>
      <c r="C13" s="33"/>
      <c r="D13" s="34"/>
      <c r="E13" s="37"/>
      <c r="F13" s="37" t="s">
        <v>208</v>
      </c>
      <c r="G13" s="37"/>
      <c r="H13" s="37"/>
      <c r="I13" s="37"/>
      <c r="J13" s="37"/>
      <c r="K13" s="62" t="s">
        <v>121</v>
      </c>
      <c r="L13" s="63" t="s">
        <v>220</v>
      </c>
      <c r="N13" s="60" t="s">
        <v>14</v>
      </c>
      <c r="O13" t="str">
        <f>K13</f>
        <v>(60)</v>
      </c>
      <c r="P13" t="str">
        <f>L13</f>
        <v>(80)</v>
      </c>
      <c r="Q13" t="e">
        <f>#REF!</f>
        <v>#REF!</v>
      </c>
      <c r="R13">
        <f>IF(K13="＋",0,IF(K13="(＋)",0,ABS(K13)))</f>
        <v>60</v>
      </c>
      <c r="S13">
        <f>IF(L13="＋",0,IF(L13="(＋)",0,ABS(L13)))</f>
        <v>80</v>
      </c>
    </row>
    <row r="14" spans="2:19" ht="14.25" customHeight="1" x14ac:dyDescent="0.15">
      <c r="B14" s="30">
        <f>B13+1</f>
        <v>4</v>
      </c>
      <c r="C14" s="33"/>
      <c r="D14" s="34"/>
      <c r="E14" s="37"/>
      <c r="F14" s="37" t="s">
        <v>172</v>
      </c>
      <c r="G14" s="37"/>
      <c r="H14" s="37"/>
      <c r="I14" s="37"/>
      <c r="J14" s="37"/>
      <c r="K14" s="62" t="s">
        <v>173</v>
      </c>
      <c r="L14" s="63"/>
      <c r="N14" s="60" t="s">
        <v>14</v>
      </c>
      <c r="O14" t="str">
        <f>K14</f>
        <v>(＋)</v>
      </c>
      <c r="P14">
        <f>L14</f>
        <v>0</v>
      </c>
      <c r="Q14" t="e">
        <f>#REF!</f>
        <v>#REF!</v>
      </c>
      <c r="R14">
        <f>IF(K14="＋",0,IF(K14="(＋)",0,ABS(K14)))</f>
        <v>0</v>
      </c>
      <c r="S14">
        <f>IF(L14="＋",0,IF(L14="(＋)",0,ABS(L14)))</f>
        <v>0</v>
      </c>
    </row>
    <row r="15" spans="2:19" ht="14.25" customHeight="1" x14ac:dyDescent="0.15">
      <c r="B15" s="30">
        <f>B14+1</f>
        <v>5</v>
      </c>
      <c r="C15" s="33"/>
      <c r="D15" s="34"/>
      <c r="E15" s="37"/>
      <c r="F15" s="37" t="s">
        <v>89</v>
      </c>
      <c r="G15" s="37"/>
      <c r="H15" s="37"/>
      <c r="I15" s="37"/>
      <c r="J15" s="37"/>
      <c r="K15" s="62" t="s">
        <v>219</v>
      </c>
      <c r="L15" s="63" t="s">
        <v>218</v>
      </c>
      <c r="N15" t="s">
        <v>13</v>
      </c>
      <c r="O15">
        <f>IF(K15="",0,VALUE(MID(K15,2,LEN(K15)-2)))</f>
        <v>180</v>
      </c>
      <c r="P15">
        <f>IF(L15="",0,VALUE(MID(L15,2,LEN(L15)-2)))</f>
        <v>100</v>
      </c>
      <c r="Q15" t="e">
        <f>IF(#REF!="",0,VALUE(MID(#REF!,2,LEN(#REF!)-2)))</f>
        <v>#REF!</v>
      </c>
      <c r="R15">
        <f>IF(K15="＋",0,IF(K15="(＋)",0,ABS(K15)))</f>
        <v>180</v>
      </c>
      <c r="S15">
        <f>IF(L15="＋",0,IF(L15="(＋)",0,ABS(L15)))</f>
        <v>100</v>
      </c>
    </row>
    <row r="16" spans="2:19" ht="14.25" customHeight="1" x14ac:dyDescent="0.15">
      <c r="B16" s="30">
        <f>B15+1</f>
        <v>6</v>
      </c>
      <c r="C16" s="33"/>
      <c r="D16" s="34"/>
      <c r="E16" s="37"/>
      <c r="F16" s="37" t="s">
        <v>131</v>
      </c>
      <c r="G16" s="37"/>
      <c r="H16" s="37"/>
      <c r="I16" s="37"/>
      <c r="J16" s="37"/>
      <c r="K16" s="62" t="s">
        <v>132</v>
      </c>
      <c r="L16" s="63" t="s">
        <v>217</v>
      </c>
      <c r="N16" t="s">
        <v>13</v>
      </c>
      <c r="O16" t="e">
        <f>IF(#REF!="",0,VALUE(MID(#REF!,2,LEN(#REF!)-2)))</f>
        <v>#REF!</v>
      </c>
      <c r="P16">
        <f>IF(L16="",0,VALUE(MID(L16,2,LEN(L16)-2)))</f>
        <v>25</v>
      </c>
      <c r="Q16" t="e">
        <f>IF(#REF!="",0,VALUE(MID(#REF!,2,LEN(#REF!)-2)))</f>
        <v>#REF!</v>
      </c>
      <c r="R16">
        <f>IF(K16="＋",0,IF(K16="(＋)",0,ABS(K16)))</f>
        <v>10</v>
      </c>
      <c r="S16">
        <f>IF(L16="＋",0,IF(L16="(＋)",0,ABS(L16)))</f>
        <v>25</v>
      </c>
    </row>
    <row r="17" spans="2:19" ht="14.25" customHeight="1" x14ac:dyDescent="0.15">
      <c r="B17" s="30">
        <f>B16+1</f>
        <v>7</v>
      </c>
      <c r="C17" s="32" t="s">
        <v>21</v>
      </c>
      <c r="D17" s="32" t="s">
        <v>22</v>
      </c>
      <c r="E17" s="37"/>
      <c r="F17" s="37" t="s">
        <v>88</v>
      </c>
      <c r="G17" s="37"/>
      <c r="H17" s="37"/>
      <c r="I17" s="37"/>
      <c r="J17" s="37"/>
      <c r="K17" s="64">
        <v>750</v>
      </c>
      <c r="L17" s="65">
        <v>2550</v>
      </c>
      <c r="S17">
        <f>COUNTA(L11:L16)</f>
        <v>5</v>
      </c>
    </row>
    <row r="18" spans="2:19" ht="14.25" customHeight="1" x14ac:dyDescent="0.15">
      <c r="B18" s="30">
        <f>B17+1</f>
        <v>8</v>
      </c>
      <c r="C18" s="32" t="s">
        <v>158</v>
      </c>
      <c r="D18" s="32" t="s">
        <v>23</v>
      </c>
      <c r="E18" s="37"/>
      <c r="F18" s="37" t="s">
        <v>197</v>
      </c>
      <c r="G18" s="37"/>
      <c r="H18" s="37"/>
      <c r="I18" s="37"/>
      <c r="J18" s="37"/>
      <c r="K18" s="64" t="s">
        <v>119</v>
      </c>
      <c r="L18" s="65"/>
    </row>
    <row r="19" spans="2:19" ht="14.25" customHeight="1" x14ac:dyDescent="0.15">
      <c r="B19" s="30">
        <f>B18+1</f>
        <v>9</v>
      </c>
      <c r="C19" s="34"/>
      <c r="D19" s="34"/>
      <c r="E19" s="37"/>
      <c r="F19" s="37" t="s">
        <v>157</v>
      </c>
      <c r="G19" s="37"/>
      <c r="H19" s="37"/>
      <c r="I19" s="37"/>
      <c r="J19" s="37"/>
      <c r="K19" s="64">
        <v>10</v>
      </c>
      <c r="L19" s="65">
        <v>60</v>
      </c>
    </row>
    <row r="20" spans="2:19" ht="14.25" customHeight="1" x14ac:dyDescent="0.15">
      <c r="B20" s="30">
        <f>B19+1</f>
        <v>10</v>
      </c>
      <c r="C20" s="32" t="s">
        <v>61</v>
      </c>
      <c r="D20" s="39" t="s">
        <v>195</v>
      </c>
      <c r="E20" s="37"/>
      <c r="F20" s="37" t="s">
        <v>194</v>
      </c>
      <c r="G20" s="37"/>
      <c r="H20" s="37"/>
      <c r="I20" s="37"/>
      <c r="J20" s="37"/>
      <c r="K20" s="64"/>
      <c r="L20" s="65">
        <v>2</v>
      </c>
    </row>
    <row r="21" spans="2:19" ht="14.25" customHeight="1" x14ac:dyDescent="0.15">
      <c r="B21" s="30">
        <f>B20+1</f>
        <v>11</v>
      </c>
      <c r="C21" s="34"/>
      <c r="D21" s="32" t="s">
        <v>16</v>
      </c>
      <c r="E21" s="37"/>
      <c r="F21" s="37" t="s">
        <v>155</v>
      </c>
      <c r="G21" s="37"/>
      <c r="H21" s="37"/>
      <c r="I21" s="37"/>
      <c r="J21" s="37"/>
      <c r="K21" s="64"/>
      <c r="L21" s="65" t="s">
        <v>119</v>
      </c>
    </row>
    <row r="22" spans="2:19" ht="14.25" customHeight="1" x14ac:dyDescent="0.15">
      <c r="B22" s="30">
        <f>B21+1</f>
        <v>12</v>
      </c>
      <c r="C22" s="34"/>
      <c r="D22" s="34"/>
      <c r="E22" s="37"/>
      <c r="F22" s="37" t="s">
        <v>79</v>
      </c>
      <c r="G22" s="37"/>
      <c r="H22" s="37"/>
      <c r="I22" s="37"/>
      <c r="J22" s="37"/>
      <c r="K22" s="64" t="s">
        <v>119</v>
      </c>
      <c r="L22" s="65">
        <v>40</v>
      </c>
    </row>
    <row r="23" spans="2:19" ht="14.25" customHeight="1" x14ac:dyDescent="0.15">
      <c r="B23" s="30">
        <f>B22+1</f>
        <v>13</v>
      </c>
      <c r="C23" s="34"/>
      <c r="D23" s="34"/>
      <c r="E23" s="37"/>
      <c r="F23" s="37" t="s">
        <v>154</v>
      </c>
      <c r="G23" s="37"/>
      <c r="H23" s="37"/>
      <c r="I23" s="37"/>
      <c r="J23" s="37"/>
      <c r="K23" s="64" t="s">
        <v>119</v>
      </c>
      <c r="L23" s="65" t="s">
        <v>119</v>
      </c>
    </row>
    <row r="24" spans="2:19" ht="14.25" customHeight="1" x14ac:dyDescent="0.15">
      <c r="B24" s="30">
        <f>B23+1</f>
        <v>14</v>
      </c>
      <c r="C24" s="34"/>
      <c r="D24" s="34"/>
      <c r="E24" s="37"/>
      <c r="F24" s="37" t="s">
        <v>153</v>
      </c>
      <c r="G24" s="37"/>
      <c r="H24" s="37"/>
      <c r="I24" s="37"/>
      <c r="J24" s="37"/>
      <c r="K24" s="64"/>
      <c r="L24" s="65" t="s">
        <v>119</v>
      </c>
    </row>
    <row r="25" spans="2:19" ht="14.25" customHeight="1" x14ac:dyDescent="0.15">
      <c r="B25" s="30">
        <f>B24+1</f>
        <v>15</v>
      </c>
      <c r="C25" s="34"/>
      <c r="D25" s="34"/>
      <c r="E25" s="37"/>
      <c r="F25" s="37" t="s">
        <v>17</v>
      </c>
      <c r="G25" s="37"/>
      <c r="H25" s="37"/>
      <c r="I25" s="37"/>
      <c r="J25" s="37"/>
      <c r="K25" s="64">
        <v>25</v>
      </c>
      <c r="L25" s="65">
        <v>105</v>
      </c>
    </row>
    <row r="26" spans="2:19" ht="14.25" customHeight="1" x14ac:dyDescent="0.15">
      <c r="B26" s="30">
        <f>B25+1</f>
        <v>16</v>
      </c>
      <c r="C26" s="34"/>
      <c r="D26" s="34"/>
      <c r="E26" s="37"/>
      <c r="F26" s="37" t="s">
        <v>80</v>
      </c>
      <c r="G26" s="37"/>
      <c r="H26" s="37"/>
      <c r="I26" s="37"/>
      <c r="J26" s="37"/>
      <c r="K26" s="64" t="s">
        <v>119</v>
      </c>
      <c r="L26" s="65">
        <v>80</v>
      </c>
    </row>
    <row r="27" spans="2:19" ht="14.25" customHeight="1" x14ac:dyDescent="0.15">
      <c r="B27" s="30">
        <f>B26+1</f>
        <v>17</v>
      </c>
      <c r="C27" s="34"/>
      <c r="D27" s="34"/>
      <c r="E27" s="37"/>
      <c r="F27" s="37" t="s">
        <v>86</v>
      </c>
      <c r="G27" s="37"/>
      <c r="H27" s="37"/>
      <c r="I27" s="37"/>
      <c r="J27" s="37"/>
      <c r="K27" s="64">
        <v>115</v>
      </c>
      <c r="L27" s="65">
        <v>160</v>
      </c>
    </row>
    <row r="28" spans="2:19" ht="14.25" customHeight="1" x14ac:dyDescent="0.15">
      <c r="B28" s="30">
        <f>B27+1</f>
        <v>18</v>
      </c>
      <c r="C28" s="34"/>
      <c r="D28" s="34"/>
      <c r="E28" s="37"/>
      <c r="F28" s="37" t="s">
        <v>62</v>
      </c>
      <c r="G28" s="37"/>
      <c r="H28" s="37"/>
      <c r="I28" s="37"/>
      <c r="J28" s="37"/>
      <c r="K28" s="64">
        <v>5700</v>
      </c>
      <c r="L28" s="65">
        <v>5600</v>
      </c>
    </row>
    <row r="29" spans="2:19" ht="14.25" customHeight="1" x14ac:dyDescent="0.15">
      <c r="B29" s="30">
        <f>B28+1</f>
        <v>19</v>
      </c>
      <c r="C29" s="34"/>
      <c r="D29" s="34"/>
      <c r="E29" s="37"/>
      <c r="F29" s="37" t="s">
        <v>90</v>
      </c>
      <c r="G29" s="37"/>
      <c r="H29" s="37"/>
      <c r="I29" s="37"/>
      <c r="J29" s="37"/>
      <c r="K29" s="64" t="s">
        <v>119</v>
      </c>
      <c r="L29" s="65" t="s">
        <v>119</v>
      </c>
    </row>
    <row r="30" spans="2:19" ht="14.25" customHeight="1" x14ac:dyDescent="0.15">
      <c r="B30" s="30">
        <f>B29+1</f>
        <v>20</v>
      </c>
      <c r="C30" s="34"/>
      <c r="D30" s="34"/>
      <c r="E30" s="37"/>
      <c r="F30" s="37" t="s">
        <v>216</v>
      </c>
      <c r="G30" s="37"/>
      <c r="H30" s="37"/>
      <c r="I30" s="37"/>
      <c r="J30" s="37"/>
      <c r="K30" s="64">
        <v>5</v>
      </c>
      <c r="L30" s="65" t="s">
        <v>119</v>
      </c>
    </row>
    <row r="31" spans="2:19" ht="14.25" customHeight="1" x14ac:dyDescent="0.15">
      <c r="B31" s="30">
        <f>B30+1</f>
        <v>21</v>
      </c>
      <c r="C31" s="34"/>
      <c r="D31" s="34"/>
      <c r="E31" s="37"/>
      <c r="F31" s="37" t="s">
        <v>18</v>
      </c>
      <c r="G31" s="37"/>
      <c r="H31" s="37"/>
      <c r="I31" s="37"/>
      <c r="J31" s="37"/>
      <c r="K31" s="64">
        <v>13350</v>
      </c>
      <c r="L31" s="65">
        <v>18050</v>
      </c>
    </row>
    <row r="32" spans="2:19" ht="14.25" customHeight="1" x14ac:dyDescent="0.15">
      <c r="B32" s="30">
        <f>B31+1</f>
        <v>22</v>
      </c>
      <c r="C32" s="34"/>
      <c r="D32" s="34"/>
      <c r="E32" s="37"/>
      <c r="F32" s="37" t="s">
        <v>19</v>
      </c>
      <c r="G32" s="37"/>
      <c r="H32" s="37"/>
      <c r="I32" s="37"/>
      <c r="J32" s="37"/>
      <c r="K32" s="64">
        <v>5500</v>
      </c>
      <c r="L32" s="65">
        <v>5750</v>
      </c>
    </row>
    <row r="33" spans="2:25" ht="14.25" customHeight="1" x14ac:dyDescent="0.15">
      <c r="B33" s="30">
        <f>B32+1</f>
        <v>23</v>
      </c>
      <c r="C33" s="34"/>
      <c r="D33" s="34"/>
      <c r="E33" s="37"/>
      <c r="F33" s="37" t="s">
        <v>20</v>
      </c>
      <c r="G33" s="37"/>
      <c r="H33" s="37"/>
      <c r="I33" s="37"/>
      <c r="J33" s="37"/>
      <c r="K33" s="64"/>
      <c r="L33" s="65" t="s">
        <v>119</v>
      </c>
    </row>
    <row r="34" spans="2:25" ht="14.25" customHeight="1" x14ac:dyDescent="0.15">
      <c r="B34" s="30">
        <f>B33+1</f>
        <v>24</v>
      </c>
      <c r="C34" s="32" t="s">
        <v>134</v>
      </c>
      <c r="D34" s="32" t="s">
        <v>63</v>
      </c>
      <c r="E34" s="37"/>
      <c r="F34" s="37" t="s">
        <v>193</v>
      </c>
      <c r="G34" s="37"/>
      <c r="H34" s="37"/>
      <c r="I34" s="37"/>
      <c r="J34" s="37"/>
      <c r="K34" s="64" t="s">
        <v>119</v>
      </c>
      <c r="L34" s="65" t="s">
        <v>119</v>
      </c>
    </row>
    <row r="35" spans="2:25" ht="14.25" customHeight="1" x14ac:dyDescent="0.15">
      <c r="B35" s="30">
        <f>B34+1</f>
        <v>25</v>
      </c>
      <c r="C35" s="32" t="s">
        <v>64</v>
      </c>
      <c r="D35" s="32" t="s">
        <v>24</v>
      </c>
      <c r="E35" s="37"/>
      <c r="F35" s="37" t="s">
        <v>126</v>
      </c>
      <c r="G35" s="37"/>
      <c r="H35" s="37"/>
      <c r="I35" s="37"/>
      <c r="J35" s="37"/>
      <c r="K35" s="64">
        <v>40</v>
      </c>
      <c r="L35" s="65">
        <v>80</v>
      </c>
    </row>
    <row r="36" spans="2:25" ht="14.25" customHeight="1" x14ac:dyDescent="0.15">
      <c r="B36" s="30">
        <f>B35+1</f>
        <v>26</v>
      </c>
      <c r="C36" s="34"/>
      <c r="D36" s="34"/>
      <c r="E36" s="37"/>
      <c r="F36" s="37" t="s">
        <v>111</v>
      </c>
      <c r="G36" s="37"/>
      <c r="H36" s="37"/>
      <c r="I36" s="37"/>
      <c r="J36" s="37"/>
      <c r="K36" s="64">
        <v>150</v>
      </c>
      <c r="L36" s="65">
        <v>210</v>
      </c>
    </row>
    <row r="37" spans="2:25" ht="14.25" customHeight="1" x14ac:dyDescent="0.15">
      <c r="B37" s="30">
        <f>B36+1</f>
        <v>27</v>
      </c>
      <c r="C37" s="34"/>
      <c r="D37" s="34"/>
      <c r="E37" s="37"/>
      <c r="F37" s="37" t="s">
        <v>148</v>
      </c>
      <c r="G37" s="37"/>
      <c r="H37" s="37"/>
      <c r="I37" s="37"/>
      <c r="J37" s="37"/>
      <c r="K37" s="64"/>
      <c r="L37" s="65" t="s">
        <v>119</v>
      </c>
    </row>
    <row r="38" spans="2:25" ht="14.25" customHeight="1" x14ac:dyDescent="0.15">
      <c r="B38" s="30">
        <f>B37+1</f>
        <v>28</v>
      </c>
      <c r="C38" s="34"/>
      <c r="D38" s="34"/>
      <c r="E38" s="37"/>
      <c r="F38" s="37" t="s">
        <v>182</v>
      </c>
      <c r="G38" s="37"/>
      <c r="H38" s="37"/>
      <c r="I38" s="37"/>
      <c r="J38" s="37"/>
      <c r="K38" s="64" t="s">
        <v>119</v>
      </c>
      <c r="L38" s="65" t="s">
        <v>119</v>
      </c>
    </row>
    <row r="39" spans="2:25" ht="14.25" customHeight="1" x14ac:dyDescent="0.15">
      <c r="B39" s="30">
        <f>B38+1</f>
        <v>29</v>
      </c>
      <c r="C39" s="34"/>
      <c r="D39" s="34"/>
      <c r="E39" s="37"/>
      <c r="F39" s="37" t="s">
        <v>169</v>
      </c>
      <c r="G39" s="37"/>
      <c r="H39" s="37"/>
      <c r="I39" s="37"/>
      <c r="J39" s="37"/>
      <c r="K39" s="64">
        <v>20</v>
      </c>
      <c r="L39" s="65"/>
    </row>
    <row r="40" spans="2:25" ht="14.25" customHeight="1" x14ac:dyDescent="0.15">
      <c r="B40" s="30">
        <f>B39+1</f>
        <v>30</v>
      </c>
      <c r="C40" s="34"/>
      <c r="D40" s="34"/>
      <c r="E40" s="37"/>
      <c r="F40" s="37" t="s">
        <v>181</v>
      </c>
      <c r="G40" s="37"/>
      <c r="H40" s="37"/>
      <c r="I40" s="37"/>
      <c r="J40" s="37"/>
      <c r="K40" s="64">
        <v>60</v>
      </c>
      <c r="L40" s="65">
        <v>50</v>
      </c>
    </row>
    <row r="41" spans="2:25" ht="14.25" customHeight="1" x14ac:dyDescent="0.15">
      <c r="B41" s="30">
        <f>B40+1</f>
        <v>31</v>
      </c>
      <c r="C41" s="34"/>
      <c r="D41" s="34"/>
      <c r="E41" s="37"/>
      <c r="F41" s="37" t="s">
        <v>106</v>
      </c>
      <c r="G41" s="37"/>
      <c r="H41" s="37"/>
      <c r="I41" s="37"/>
      <c r="J41" s="37"/>
      <c r="K41" s="64">
        <v>120</v>
      </c>
      <c r="L41" s="65">
        <v>340</v>
      </c>
    </row>
    <row r="42" spans="2:25" ht="14.25" customHeight="1" x14ac:dyDescent="0.15">
      <c r="B42" s="30">
        <f>B41+1</f>
        <v>32</v>
      </c>
      <c r="C42" s="34"/>
      <c r="D42" s="34"/>
      <c r="E42" s="37"/>
      <c r="F42" s="37" t="s">
        <v>215</v>
      </c>
      <c r="G42" s="37"/>
      <c r="H42" s="37"/>
      <c r="I42" s="37"/>
      <c r="J42" s="37"/>
      <c r="K42" s="64" t="s">
        <v>119</v>
      </c>
      <c r="L42" s="65"/>
    </row>
    <row r="43" spans="2:25" ht="14.25" customHeight="1" x14ac:dyDescent="0.15">
      <c r="B43" s="30">
        <f>B42+1</f>
        <v>33</v>
      </c>
      <c r="C43" s="34"/>
      <c r="D43" s="34"/>
      <c r="E43" s="37"/>
      <c r="F43" s="37" t="s">
        <v>146</v>
      </c>
      <c r="G43" s="37"/>
      <c r="H43" s="37"/>
      <c r="I43" s="37"/>
      <c r="J43" s="37"/>
      <c r="K43" s="64">
        <v>5</v>
      </c>
      <c r="L43" s="65"/>
      <c r="N43" s="131"/>
      <c r="Y43" s="130"/>
    </row>
    <row r="44" spans="2:25" ht="14.25" customHeight="1" x14ac:dyDescent="0.15">
      <c r="B44" s="30">
        <f>B43+1</f>
        <v>34</v>
      </c>
      <c r="C44" s="34"/>
      <c r="D44" s="34"/>
      <c r="E44" s="37"/>
      <c r="F44" s="37" t="s">
        <v>214</v>
      </c>
      <c r="G44" s="37"/>
      <c r="H44" s="37"/>
      <c r="I44" s="37"/>
      <c r="J44" s="37"/>
      <c r="K44" s="64">
        <v>16</v>
      </c>
      <c r="L44" s="65">
        <v>48</v>
      </c>
    </row>
    <row r="45" spans="2:25" ht="14.25" customHeight="1" x14ac:dyDescent="0.15">
      <c r="B45" s="30">
        <f>B44+1</f>
        <v>35</v>
      </c>
      <c r="C45" s="34"/>
      <c r="D45" s="34"/>
      <c r="E45" s="37"/>
      <c r="F45" s="37" t="s">
        <v>87</v>
      </c>
      <c r="G45" s="37"/>
      <c r="H45" s="37"/>
      <c r="I45" s="37"/>
      <c r="J45" s="37"/>
      <c r="K45" s="64">
        <v>180</v>
      </c>
      <c r="L45" s="65">
        <v>20</v>
      </c>
    </row>
    <row r="46" spans="2:25" ht="14.25" customHeight="1" x14ac:dyDescent="0.15">
      <c r="B46" s="30">
        <f>B45+1</f>
        <v>36</v>
      </c>
      <c r="C46" s="34"/>
      <c r="D46" s="34"/>
      <c r="E46" s="37"/>
      <c r="F46" s="37" t="s">
        <v>213</v>
      </c>
      <c r="G46" s="37"/>
      <c r="H46" s="37"/>
      <c r="I46" s="37"/>
      <c r="J46" s="37"/>
      <c r="K46" s="64"/>
      <c r="L46" s="65">
        <v>15</v>
      </c>
    </row>
    <row r="47" spans="2:25" ht="14.25" customHeight="1" x14ac:dyDescent="0.15">
      <c r="B47" s="30">
        <f>B46+1</f>
        <v>37</v>
      </c>
      <c r="C47" s="34"/>
      <c r="D47" s="34"/>
      <c r="E47" s="37"/>
      <c r="F47" s="37" t="s">
        <v>212</v>
      </c>
      <c r="G47" s="37"/>
      <c r="H47" s="37"/>
      <c r="I47" s="37"/>
      <c r="J47" s="37"/>
      <c r="K47" s="64" t="s">
        <v>119</v>
      </c>
      <c r="L47" s="65"/>
    </row>
    <row r="48" spans="2:25" ht="14.25" customHeight="1" x14ac:dyDescent="0.15">
      <c r="B48" s="30">
        <f>B47+1</f>
        <v>38</v>
      </c>
      <c r="C48" s="34"/>
      <c r="D48" s="34"/>
      <c r="E48" s="37"/>
      <c r="F48" s="37" t="s">
        <v>191</v>
      </c>
      <c r="G48" s="37"/>
      <c r="H48" s="37"/>
      <c r="I48" s="37"/>
      <c r="J48" s="37"/>
      <c r="K48" s="64"/>
      <c r="L48" s="65">
        <v>20</v>
      </c>
    </row>
    <row r="49" spans="2:12" ht="14.25" customHeight="1" x14ac:dyDescent="0.15">
      <c r="B49" s="30">
        <f>B48+1</f>
        <v>39</v>
      </c>
      <c r="C49" s="34"/>
      <c r="D49" s="34"/>
      <c r="E49" s="37"/>
      <c r="F49" s="37" t="s">
        <v>145</v>
      </c>
      <c r="G49" s="37"/>
      <c r="H49" s="37"/>
      <c r="I49" s="37"/>
      <c r="J49" s="37"/>
      <c r="K49" s="64"/>
      <c r="L49" s="65" t="s">
        <v>119</v>
      </c>
    </row>
    <row r="50" spans="2:12" ht="14.25" customHeight="1" x14ac:dyDescent="0.15">
      <c r="B50" s="30">
        <f>B49+1</f>
        <v>40</v>
      </c>
      <c r="C50" s="34"/>
      <c r="D50" s="34"/>
      <c r="E50" s="37"/>
      <c r="F50" s="37" t="s">
        <v>178</v>
      </c>
      <c r="G50" s="37"/>
      <c r="H50" s="37"/>
      <c r="I50" s="37"/>
      <c r="J50" s="37"/>
      <c r="K50" s="64"/>
      <c r="L50" s="65">
        <v>5</v>
      </c>
    </row>
    <row r="51" spans="2:12" ht="14.25" customHeight="1" x14ac:dyDescent="0.15">
      <c r="B51" s="30">
        <f>B50+1</f>
        <v>41</v>
      </c>
      <c r="C51" s="34"/>
      <c r="D51" s="34"/>
      <c r="E51" s="37"/>
      <c r="F51" s="37" t="s">
        <v>67</v>
      </c>
      <c r="G51" s="37"/>
      <c r="H51" s="37"/>
      <c r="I51" s="37"/>
      <c r="J51" s="37"/>
      <c r="K51" s="64" t="s">
        <v>119</v>
      </c>
      <c r="L51" s="65"/>
    </row>
    <row r="52" spans="2:12" ht="14.25" customHeight="1" x14ac:dyDescent="0.15">
      <c r="B52" s="30">
        <f>B51+1</f>
        <v>42</v>
      </c>
      <c r="C52" s="34"/>
      <c r="D52" s="34"/>
      <c r="E52" s="37"/>
      <c r="F52" s="37" t="s">
        <v>144</v>
      </c>
      <c r="G52" s="37"/>
      <c r="H52" s="37"/>
      <c r="I52" s="37"/>
      <c r="J52" s="37"/>
      <c r="K52" s="64">
        <v>20</v>
      </c>
      <c r="L52" s="65">
        <v>60</v>
      </c>
    </row>
    <row r="53" spans="2:12" ht="14.25" customHeight="1" x14ac:dyDescent="0.15">
      <c r="B53" s="30">
        <f>B52+1</f>
        <v>43</v>
      </c>
      <c r="C53" s="34"/>
      <c r="D53" s="34"/>
      <c r="E53" s="37"/>
      <c r="F53" s="37" t="s">
        <v>177</v>
      </c>
      <c r="G53" s="37"/>
      <c r="H53" s="37"/>
      <c r="I53" s="37"/>
      <c r="J53" s="37"/>
      <c r="K53" s="64"/>
      <c r="L53" s="65">
        <v>20</v>
      </c>
    </row>
    <row r="54" spans="2:12" ht="14.25" customHeight="1" x14ac:dyDescent="0.15">
      <c r="B54" s="30">
        <f>B53+1</f>
        <v>44</v>
      </c>
      <c r="C54" s="34"/>
      <c r="D54" s="34"/>
      <c r="E54" s="37"/>
      <c r="F54" s="37" t="s">
        <v>107</v>
      </c>
      <c r="G54" s="37"/>
      <c r="H54" s="37"/>
      <c r="I54" s="37"/>
      <c r="J54" s="37"/>
      <c r="K54" s="64">
        <v>60</v>
      </c>
      <c r="L54" s="65">
        <v>150</v>
      </c>
    </row>
    <row r="55" spans="2:12" ht="14.25" customHeight="1" x14ac:dyDescent="0.15">
      <c r="B55" s="30">
        <f>B54+1</f>
        <v>45</v>
      </c>
      <c r="C55" s="34"/>
      <c r="D55" s="34"/>
      <c r="E55" s="37"/>
      <c r="F55" s="37" t="s">
        <v>211</v>
      </c>
      <c r="G55" s="37"/>
      <c r="H55" s="37"/>
      <c r="I55" s="37"/>
      <c r="J55" s="37"/>
      <c r="K55" s="64">
        <v>5</v>
      </c>
      <c r="L55" s="65">
        <v>15</v>
      </c>
    </row>
    <row r="56" spans="2:12" ht="14.25" customHeight="1" x14ac:dyDescent="0.15">
      <c r="B56" s="30">
        <f>B55+1</f>
        <v>46</v>
      </c>
      <c r="C56" s="34"/>
      <c r="D56" s="34"/>
      <c r="E56" s="37"/>
      <c r="F56" s="37" t="s">
        <v>139</v>
      </c>
      <c r="G56" s="37"/>
      <c r="H56" s="37"/>
      <c r="I56" s="37"/>
      <c r="J56" s="37"/>
      <c r="K56" s="64">
        <v>20</v>
      </c>
      <c r="L56" s="65"/>
    </row>
    <row r="57" spans="2:12" ht="14.25" customHeight="1" x14ac:dyDescent="0.15">
      <c r="B57" s="30">
        <f>B56+1</f>
        <v>47</v>
      </c>
      <c r="C57" s="34"/>
      <c r="D57" s="34"/>
      <c r="E57" s="37"/>
      <c r="F57" s="37" t="s">
        <v>203</v>
      </c>
      <c r="G57" s="37"/>
      <c r="H57" s="37"/>
      <c r="I57" s="37"/>
      <c r="J57" s="37"/>
      <c r="K57" s="64"/>
      <c r="L57" s="65">
        <v>20</v>
      </c>
    </row>
    <row r="58" spans="2:12" ht="14.25" customHeight="1" x14ac:dyDescent="0.15">
      <c r="B58" s="30">
        <f>B57+1</f>
        <v>48</v>
      </c>
      <c r="C58" s="34"/>
      <c r="D58" s="34"/>
      <c r="E58" s="37"/>
      <c r="F58" s="37" t="s">
        <v>109</v>
      </c>
      <c r="G58" s="37"/>
      <c r="H58" s="37"/>
      <c r="I58" s="37"/>
      <c r="J58" s="37"/>
      <c r="K58" s="64"/>
      <c r="L58" s="65" t="s">
        <v>119</v>
      </c>
    </row>
    <row r="59" spans="2:12" ht="14.25" customHeight="1" x14ac:dyDescent="0.15">
      <c r="B59" s="30">
        <f>B58+1</f>
        <v>49</v>
      </c>
      <c r="C59" s="34"/>
      <c r="D59" s="34"/>
      <c r="E59" s="37"/>
      <c r="F59" s="37" t="s">
        <v>27</v>
      </c>
      <c r="G59" s="37"/>
      <c r="H59" s="37"/>
      <c r="I59" s="37"/>
      <c r="J59" s="37"/>
      <c r="K59" s="64">
        <v>190</v>
      </c>
      <c r="L59" s="65">
        <v>180</v>
      </c>
    </row>
    <row r="60" spans="2:12" ht="14.25" customHeight="1" x14ac:dyDescent="0.15">
      <c r="B60" s="30">
        <f>B59+1</f>
        <v>50</v>
      </c>
      <c r="C60" s="32" t="s">
        <v>28</v>
      </c>
      <c r="D60" s="32" t="s">
        <v>29</v>
      </c>
      <c r="E60" s="37"/>
      <c r="F60" s="37" t="s">
        <v>176</v>
      </c>
      <c r="G60" s="37"/>
      <c r="H60" s="37"/>
      <c r="I60" s="37"/>
      <c r="J60" s="37"/>
      <c r="K60" s="64" t="s">
        <v>119</v>
      </c>
      <c r="L60" s="65"/>
    </row>
    <row r="61" spans="2:12" ht="14.25" customHeight="1" x14ac:dyDescent="0.15">
      <c r="B61" s="30">
        <f>B60+1</f>
        <v>51</v>
      </c>
      <c r="C61" s="34"/>
      <c r="D61" s="34"/>
      <c r="E61" s="37"/>
      <c r="F61" s="37" t="s">
        <v>143</v>
      </c>
      <c r="G61" s="37"/>
      <c r="H61" s="37"/>
      <c r="I61" s="37"/>
      <c r="J61" s="37"/>
      <c r="K61" s="64" t="s">
        <v>119</v>
      </c>
      <c r="L61" s="65" t="s">
        <v>119</v>
      </c>
    </row>
    <row r="62" spans="2:12" ht="14.25" customHeight="1" x14ac:dyDescent="0.15">
      <c r="B62" s="30">
        <f>B61+1</f>
        <v>52</v>
      </c>
      <c r="C62" s="34"/>
      <c r="D62" s="34"/>
      <c r="E62" s="37"/>
      <c r="F62" s="37" t="s">
        <v>189</v>
      </c>
      <c r="G62" s="37"/>
      <c r="H62" s="37"/>
      <c r="I62" s="37"/>
      <c r="J62" s="37"/>
      <c r="K62" s="64">
        <v>1</v>
      </c>
      <c r="L62" s="65">
        <v>2</v>
      </c>
    </row>
    <row r="63" spans="2:12" ht="14.25" customHeight="1" x14ac:dyDescent="0.15">
      <c r="B63" s="30">
        <f>B62+1</f>
        <v>53</v>
      </c>
      <c r="C63" s="34"/>
      <c r="D63" s="34"/>
      <c r="E63" s="37"/>
      <c r="F63" s="37" t="s">
        <v>165</v>
      </c>
      <c r="G63" s="37"/>
      <c r="H63" s="37"/>
      <c r="I63" s="37"/>
      <c r="J63" s="37"/>
      <c r="K63" s="64">
        <v>1</v>
      </c>
      <c r="L63" s="65">
        <v>3</v>
      </c>
    </row>
    <row r="64" spans="2:12" ht="14.25" customHeight="1" x14ac:dyDescent="0.15">
      <c r="B64" s="30">
        <f>B63+1</f>
        <v>54</v>
      </c>
      <c r="C64" s="34"/>
      <c r="D64" s="34"/>
      <c r="E64" s="37"/>
      <c r="F64" s="37" t="s">
        <v>30</v>
      </c>
      <c r="G64" s="37"/>
      <c r="H64" s="37"/>
      <c r="I64" s="37"/>
      <c r="J64" s="37"/>
      <c r="K64" s="64" t="s">
        <v>119</v>
      </c>
      <c r="L64" s="65"/>
    </row>
    <row r="65" spans="2:19" ht="14.25" customHeight="1" x14ac:dyDescent="0.15">
      <c r="B65" s="30">
        <f>B64+1</f>
        <v>55</v>
      </c>
      <c r="C65" s="32" t="s">
        <v>31</v>
      </c>
      <c r="D65" s="32" t="s">
        <v>32</v>
      </c>
      <c r="E65" s="37"/>
      <c r="F65" s="37" t="s">
        <v>164</v>
      </c>
      <c r="G65" s="37"/>
      <c r="H65" s="37"/>
      <c r="I65" s="37"/>
      <c r="J65" s="37"/>
      <c r="K65" s="64">
        <v>1</v>
      </c>
      <c r="L65" s="65">
        <v>2</v>
      </c>
    </row>
    <row r="66" spans="2:19" ht="14.25" customHeight="1" x14ac:dyDescent="0.15">
      <c r="B66" s="30">
        <f>B65+1</f>
        <v>56</v>
      </c>
      <c r="C66" s="34"/>
      <c r="D66" s="35"/>
      <c r="E66" s="37"/>
      <c r="F66" s="37" t="s">
        <v>33</v>
      </c>
      <c r="G66" s="37"/>
      <c r="H66" s="37"/>
      <c r="I66" s="37"/>
      <c r="J66" s="37"/>
      <c r="K66" s="64">
        <v>5</v>
      </c>
      <c r="L66" s="65">
        <v>5</v>
      </c>
    </row>
    <row r="67" spans="2:19" ht="14.25" customHeight="1" x14ac:dyDescent="0.15">
      <c r="B67" s="30">
        <f>B66+1</f>
        <v>57</v>
      </c>
      <c r="C67" s="35"/>
      <c r="D67" s="39" t="s">
        <v>34</v>
      </c>
      <c r="E67" s="37"/>
      <c r="F67" s="37" t="s">
        <v>35</v>
      </c>
      <c r="G67" s="37"/>
      <c r="H67" s="37"/>
      <c r="I67" s="37"/>
      <c r="J67" s="37"/>
      <c r="K67" s="64">
        <v>5</v>
      </c>
      <c r="L67" s="65">
        <v>10</v>
      </c>
    </row>
    <row r="68" spans="2:19" ht="14.25" customHeight="1" x14ac:dyDescent="0.15">
      <c r="B68" s="30">
        <f>B67+1</f>
        <v>58</v>
      </c>
      <c r="C68" s="32" t="s">
        <v>142</v>
      </c>
      <c r="D68" s="32" t="s">
        <v>163</v>
      </c>
      <c r="E68" s="37"/>
      <c r="F68" s="37" t="s">
        <v>162</v>
      </c>
      <c r="G68" s="37"/>
      <c r="H68" s="37"/>
      <c r="I68" s="37"/>
      <c r="J68" s="37"/>
      <c r="K68" s="64"/>
      <c r="L68" s="65">
        <v>5</v>
      </c>
    </row>
    <row r="69" spans="2:19" ht="14.25" customHeight="1" x14ac:dyDescent="0.15">
      <c r="B69" s="30">
        <f>B68+1</f>
        <v>59</v>
      </c>
      <c r="C69" s="34"/>
      <c r="D69" s="39" t="s">
        <v>141</v>
      </c>
      <c r="E69" s="37"/>
      <c r="F69" s="37" t="s">
        <v>140</v>
      </c>
      <c r="G69" s="37"/>
      <c r="H69" s="37"/>
      <c r="I69" s="37"/>
      <c r="J69" s="37"/>
      <c r="K69" s="64"/>
      <c r="L69" s="65" t="s">
        <v>119</v>
      </c>
      <c r="R69">
        <f>COUNTA(K60:K69)</f>
        <v>8</v>
      </c>
      <c r="S69">
        <f>COUNTA(L60:L69)</f>
        <v>8</v>
      </c>
    </row>
    <row r="70" spans="2:19" ht="14.25" customHeight="1" x14ac:dyDescent="0.15">
      <c r="B70" s="30">
        <f>B69+1</f>
        <v>60</v>
      </c>
      <c r="C70" s="118" t="s">
        <v>36</v>
      </c>
      <c r="D70" s="119"/>
      <c r="E70" s="37"/>
      <c r="F70" s="37" t="s">
        <v>37</v>
      </c>
      <c r="G70" s="37"/>
      <c r="H70" s="37"/>
      <c r="I70" s="37"/>
      <c r="J70" s="37"/>
      <c r="K70" s="64">
        <v>325</v>
      </c>
      <c r="L70" s="65">
        <v>975</v>
      </c>
    </row>
    <row r="71" spans="2:19" ht="14.25" customHeight="1" x14ac:dyDescent="0.15">
      <c r="B71" s="30">
        <f>B70+1</f>
        <v>61</v>
      </c>
      <c r="C71" s="33"/>
      <c r="D71" s="36"/>
      <c r="E71" s="37"/>
      <c r="F71" s="37" t="s">
        <v>38</v>
      </c>
      <c r="G71" s="37"/>
      <c r="H71" s="37"/>
      <c r="I71" s="37"/>
      <c r="J71" s="37"/>
      <c r="K71" s="64">
        <v>375</v>
      </c>
      <c r="L71" s="65">
        <v>375</v>
      </c>
    </row>
    <row r="72" spans="2:19" ht="14.25" customHeight="1" thickBot="1" x14ac:dyDescent="0.2">
      <c r="B72" s="30">
        <f>B71+1</f>
        <v>62</v>
      </c>
      <c r="C72" s="33"/>
      <c r="D72" s="36"/>
      <c r="E72" s="37"/>
      <c r="F72" s="37" t="s">
        <v>71</v>
      </c>
      <c r="G72" s="37"/>
      <c r="H72" s="37"/>
      <c r="I72" s="37"/>
      <c r="J72" s="37"/>
      <c r="K72" s="64">
        <v>250</v>
      </c>
      <c r="L72" s="66">
        <v>300</v>
      </c>
    </row>
    <row r="73" spans="2:19" ht="13.9" customHeight="1" x14ac:dyDescent="0.15">
      <c r="B73" s="129"/>
      <c r="C73" s="128"/>
      <c r="D73" s="128"/>
      <c r="E73" s="127"/>
      <c r="F73" s="127"/>
      <c r="G73" s="127"/>
      <c r="H73" s="127"/>
      <c r="I73" s="127"/>
      <c r="J73" s="127"/>
      <c r="K73" s="127"/>
      <c r="L73" s="127"/>
    </row>
    <row r="74" spans="2:19" ht="18" customHeight="1" x14ac:dyDescent="0.15">
      <c r="R74">
        <f>COUNTA(K11:K72)</f>
        <v>48</v>
      </c>
      <c r="S74">
        <f>COUNTA(L11:L72)</f>
        <v>52</v>
      </c>
    </row>
    <row r="75" spans="2:19" ht="18" customHeight="1" x14ac:dyDescent="0.15">
      <c r="B75" s="18"/>
      <c r="R75">
        <f>SUM(R11:R16,K17:K72)</f>
        <v>27649</v>
      </c>
      <c r="S75">
        <f>SUM(S11:S16,L17:L72)</f>
        <v>35617</v>
      </c>
    </row>
    <row r="76" spans="2:19" ht="9" customHeight="1" thickBot="1" x14ac:dyDescent="0.2"/>
    <row r="77" spans="2:19" ht="18" customHeight="1" x14ac:dyDescent="0.15">
      <c r="B77" s="1"/>
      <c r="C77" s="2"/>
      <c r="D77" s="123" t="s">
        <v>0</v>
      </c>
      <c r="E77" s="123"/>
      <c r="F77" s="123"/>
      <c r="G77" s="123"/>
      <c r="H77" s="2"/>
      <c r="I77" s="2"/>
      <c r="J77" s="3"/>
      <c r="K77" s="68" t="s">
        <v>55</v>
      </c>
      <c r="L77" s="84" t="s">
        <v>56</v>
      </c>
    </row>
    <row r="78" spans="2:19" ht="18" customHeight="1" thickBot="1" x14ac:dyDescent="0.2">
      <c r="B78" s="6"/>
      <c r="C78" s="7"/>
      <c r="D78" s="110" t="s">
        <v>1</v>
      </c>
      <c r="E78" s="110"/>
      <c r="F78" s="110"/>
      <c r="G78" s="110"/>
      <c r="H78" s="7"/>
      <c r="I78" s="7"/>
      <c r="J78" s="8"/>
      <c r="K78" s="126" t="str">
        <f>K5</f>
        <v>2024.7.18</v>
      </c>
      <c r="L78" s="125" t="str">
        <f>K78</f>
        <v>2024.7.18</v>
      </c>
    </row>
    <row r="79" spans="2:19" ht="19.899999999999999" customHeight="1" thickTop="1" x14ac:dyDescent="0.15">
      <c r="B79" s="120" t="s">
        <v>76</v>
      </c>
      <c r="C79" s="121"/>
      <c r="D79" s="121"/>
      <c r="E79" s="121"/>
      <c r="F79" s="121"/>
      <c r="G79" s="121"/>
      <c r="H79" s="121"/>
      <c r="I79" s="121"/>
      <c r="J79" s="29"/>
      <c r="K79" s="72">
        <f>SUM(K80:K88)</f>
        <v>27649</v>
      </c>
      <c r="L79" s="88">
        <f>SUM(L80:L88)</f>
        <v>35617</v>
      </c>
    </row>
    <row r="80" spans="2:19" ht="13.9" customHeight="1" x14ac:dyDescent="0.15">
      <c r="B80" s="108" t="s">
        <v>40</v>
      </c>
      <c r="C80" s="109"/>
      <c r="D80" s="122"/>
      <c r="E80" s="41"/>
      <c r="F80" s="15"/>
      <c r="G80" s="116" t="s">
        <v>12</v>
      </c>
      <c r="H80" s="116"/>
      <c r="I80" s="15"/>
      <c r="J80" s="16"/>
      <c r="K80" s="38">
        <f>SUM(R$11:R$16)</f>
        <v>345</v>
      </c>
      <c r="L80" s="89">
        <f>SUM(S$11:S$16)</f>
        <v>310</v>
      </c>
    </row>
    <row r="81" spans="2:19" ht="13.9" customHeight="1" x14ac:dyDescent="0.15">
      <c r="B81" s="17"/>
      <c r="C81" s="18"/>
      <c r="D81" s="19"/>
      <c r="E81" s="20"/>
      <c r="F81" s="37"/>
      <c r="G81" s="116" t="s">
        <v>65</v>
      </c>
      <c r="H81" s="116"/>
      <c r="I81" s="105"/>
      <c r="J81" s="42"/>
      <c r="K81" s="38">
        <f>SUM(K$17)</f>
        <v>750</v>
      </c>
      <c r="L81" s="89">
        <f>SUM(L$17)</f>
        <v>2550</v>
      </c>
    </row>
    <row r="82" spans="2:19" ht="13.9" customHeight="1" x14ac:dyDescent="0.15">
      <c r="B82" s="17"/>
      <c r="C82" s="18"/>
      <c r="D82" s="19"/>
      <c r="E82" s="20"/>
      <c r="F82" s="37"/>
      <c r="G82" s="116" t="s">
        <v>23</v>
      </c>
      <c r="H82" s="116"/>
      <c r="I82" s="15"/>
      <c r="J82" s="16"/>
      <c r="K82" s="38">
        <f>SUM(K$18:K$19)</f>
        <v>10</v>
      </c>
      <c r="L82" s="89">
        <f>SUM(L$18:L$19)</f>
        <v>60</v>
      </c>
    </row>
    <row r="83" spans="2:19" ht="13.9" customHeight="1" x14ac:dyDescent="0.15">
      <c r="B83" s="17"/>
      <c r="C83" s="18"/>
      <c r="D83" s="19"/>
      <c r="E83" s="20"/>
      <c r="F83" s="37"/>
      <c r="G83" s="116" t="s">
        <v>15</v>
      </c>
      <c r="H83" s="116"/>
      <c r="I83" s="15"/>
      <c r="J83" s="16"/>
      <c r="K83" s="38">
        <v>0</v>
      </c>
      <c r="L83" s="89">
        <v>0</v>
      </c>
    </row>
    <row r="84" spans="2:19" ht="13.9" customHeight="1" x14ac:dyDescent="0.15">
      <c r="B84" s="17"/>
      <c r="C84" s="18"/>
      <c r="D84" s="19"/>
      <c r="E84" s="20"/>
      <c r="F84" s="37"/>
      <c r="G84" s="116" t="s">
        <v>16</v>
      </c>
      <c r="H84" s="116"/>
      <c r="I84" s="15"/>
      <c r="J84" s="16"/>
      <c r="K84" s="38">
        <f>SUM(K$21:K$33)</f>
        <v>24695</v>
      </c>
      <c r="L84" s="89">
        <f>SUM(L$21:L$33)</f>
        <v>29785</v>
      </c>
    </row>
    <row r="85" spans="2:19" ht="13.9" customHeight="1" x14ac:dyDescent="0.15">
      <c r="B85" s="17"/>
      <c r="C85" s="18"/>
      <c r="D85" s="19"/>
      <c r="E85" s="20"/>
      <c r="F85" s="37"/>
      <c r="G85" s="116" t="s">
        <v>63</v>
      </c>
      <c r="H85" s="116"/>
      <c r="I85" s="15"/>
      <c r="J85" s="16"/>
      <c r="K85" s="38">
        <f>SUM(K$34:K$34)</f>
        <v>0</v>
      </c>
      <c r="L85" s="89">
        <f>SUM(L$34:L$34)</f>
        <v>0</v>
      </c>
    </row>
    <row r="86" spans="2:19" ht="13.9" customHeight="1" x14ac:dyDescent="0.15">
      <c r="B86" s="17"/>
      <c r="C86" s="18"/>
      <c r="D86" s="19"/>
      <c r="E86" s="20"/>
      <c r="F86" s="37"/>
      <c r="G86" s="116" t="s">
        <v>24</v>
      </c>
      <c r="H86" s="116"/>
      <c r="I86" s="15"/>
      <c r="J86" s="16"/>
      <c r="K86" s="38">
        <f>SUM(K$35:K$59)</f>
        <v>886</v>
      </c>
      <c r="L86" s="89">
        <f>SUM(L$35:L$59)</f>
        <v>1233</v>
      </c>
    </row>
    <row r="87" spans="2:19" ht="13.9" customHeight="1" x14ac:dyDescent="0.15">
      <c r="B87" s="17"/>
      <c r="C87" s="18"/>
      <c r="D87" s="19"/>
      <c r="E87" s="20"/>
      <c r="F87" s="37"/>
      <c r="G87" s="116" t="s">
        <v>70</v>
      </c>
      <c r="H87" s="116"/>
      <c r="I87" s="15"/>
      <c r="J87" s="16"/>
      <c r="K87" s="38">
        <f>SUM(K$20:K$20,K$70:K$71)</f>
        <v>700</v>
      </c>
      <c r="L87" s="89">
        <f>SUM(L$20:L$20,L$70:L$71)</f>
        <v>1352</v>
      </c>
      <c r="R87">
        <f>COUNTA(K$11:K$72)</f>
        <v>48</v>
      </c>
      <c r="S87">
        <f>COUNTA(L$11:L$72)</f>
        <v>52</v>
      </c>
    </row>
    <row r="88" spans="2:19" ht="13.9" customHeight="1" thickBot="1" x14ac:dyDescent="0.2">
      <c r="B88" s="21"/>
      <c r="C88" s="22"/>
      <c r="D88" s="23"/>
      <c r="E88" s="43"/>
      <c r="F88" s="10"/>
      <c r="G88" s="110" t="s">
        <v>39</v>
      </c>
      <c r="H88" s="110"/>
      <c r="I88" s="44"/>
      <c r="J88" s="45"/>
      <c r="K88" s="40">
        <f>SUM(K$60:K$69,K$72)</f>
        <v>263</v>
      </c>
      <c r="L88" s="90">
        <f>SUM(L$60:L$69,L$72)</f>
        <v>327</v>
      </c>
      <c r="R88">
        <f>SUM(R$11:R$16,K$17:K$72)</f>
        <v>27649</v>
      </c>
      <c r="S88">
        <f>SUM(S$11:S$16,L$17:L$72)</f>
        <v>35617</v>
      </c>
    </row>
    <row r="89" spans="2:19" ht="18" customHeight="1" thickTop="1" x14ac:dyDescent="0.15">
      <c r="B89" s="111" t="s">
        <v>41</v>
      </c>
      <c r="C89" s="112"/>
      <c r="D89" s="113"/>
      <c r="E89" s="51"/>
      <c r="F89" s="106"/>
      <c r="G89" s="114" t="s">
        <v>42</v>
      </c>
      <c r="H89" s="114"/>
      <c r="I89" s="106"/>
      <c r="J89" s="107"/>
      <c r="K89" s="73" t="s">
        <v>43</v>
      </c>
      <c r="L89" s="78"/>
    </row>
    <row r="90" spans="2:19" ht="18" customHeight="1" x14ac:dyDescent="0.15">
      <c r="B90" s="48"/>
      <c r="C90" s="49"/>
      <c r="D90" s="49"/>
      <c r="E90" s="46"/>
      <c r="F90" s="47"/>
      <c r="G90" s="31"/>
      <c r="H90" s="31"/>
      <c r="I90" s="47"/>
      <c r="J90" s="50"/>
      <c r="K90" s="74" t="s">
        <v>44</v>
      </c>
      <c r="L90" s="79"/>
    </row>
    <row r="91" spans="2:19" ht="18" customHeight="1" x14ac:dyDescent="0.15">
      <c r="B91" s="17"/>
      <c r="C91" s="18"/>
      <c r="D91" s="18"/>
      <c r="E91" s="52"/>
      <c r="F91" s="7"/>
      <c r="G91" s="115" t="s">
        <v>45</v>
      </c>
      <c r="H91" s="115"/>
      <c r="I91" s="103"/>
      <c r="J91" s="104"/>
      <c r="K91" s="75" t="s">
        <v>46</v>
      </c>
      <c r="L91" s="80"/>
    </row>
    <row r="92" spans="2:19" ht="18" customHeight="1" x14ac:dyDescent="0.15">
      <c r="B92" s="17"/>
      <c r="C92" s="18"/>
      <c r="D92" s="18"/>
      <c r="E92" s="53"/>
      <c r="F92" s="18"/>
      <c r="G92" s="54"/>
      <c r="H92" s="54"/>
      <c r="I92" s="49"/>
      <c r="J92" s="55"/>
      <c r="K92" s="76" t="s">
        <v>68</v>
      </c>
      <c r="L92" s="81"/>
    </row>
    <row r="93" spans="2:19" ht="18" customHeight="1" x14ac:dyDescent="0.15">
      <c r="B93" s="17"/>
      <c r="C93" s="18"/>
      <c r="D93" s="18"/>
      <c r="E93" s="53"/>
      <c r="F93" s="18"/>
      <c r="G93" s="54"/>
      <c r="H93" s="54"/>
      <c r="I93" s="49"/>
      <c r="J93" s="55"/>
      <c r="K93" s="76" t="s">
        <v>69</v>
      </c>
      <c r="L93" s="81"/>
    </row>
    <row r="94" spans="2:19" ht="18" customHeight="1" x14ac:dyDescent="0.15">
      <c r="B94" s="17"/>
      <c r="C94" s="18"/>
      <c r="D94" s="18"/>
      <c r="E94" s="52"/>
      <c r="F94" s="7"/>
      <c r="G94" s="115" t="s">
        <v>47</v>
      </c>
      <c r="H94" s="115"/>
      <c r="I94" s="103"/>
      <c r="J94" s="104"/>
      <c r="K94" s="75" t="s">
        <v>72</v>
      </c>
      <c r="L94" s="80"/>
    </row>
    <row r="95" spans="2:19" ht="18" customHeight="1" x14ac:dyDescent="0.15">
      <c r="B95" s="17"/>
      <c r="C95" s="18"/>
      <c r="D95" s="18"/>
      <c r="E95" s="53"/>
      <c r="F95" s="18"/>
      <c r="G95" s="54"/>
      <c r="H95" s="54"/>
      <c r="I95" s="49"/>
      <c r="J95" s="55"/>
      <c r="K95" s="76" t="s">
        <v>73</v>
      </c>
      <c r="L95" s="81"/>
    </row>
    <row r="96" spans="2:19" ht="18" customHeight="1" x14ac:dyDescent="0.15">
      <c r="B96" s="17"/>
      <c r="C96" s="18"/>
      <c r="D96" s="18"/>
      <c r="E96" s="53"/>
      <c r="F96" s="18"/>
      <c r="G96" s="54"/>
      <c r="H96" s="54"/>
      <c r="I96" s="49"/>
      <c r="J96" s="55"/>
      <c r="K96" s="76" t="s">
        <v>74</v>
      </c>
      <c r="L96" s="81"/>
    </row>
    <row r="97" spans="2:12" ht="18" customHeight="1" x14ac:dyDescent="0.15">
      <c r="B97" s="17"/>
      <c r="C97" s="18"/>
      <c r="D97" s="18"/>
      <c r="E97" s="12"/>
      <c r="F97" s="13"/>
      <c r="G97" s="31"/>
      <c r="H97" s="31"/>
      <c r="I97" s="47"/>
      <c r="J97" s="50"/>
      <c r="K97" s="76" t="s">
        <v>75</v>
      </c>
      <c r="L97" s="79"/>
    </row>
    <row r="98" spans="2:12" ht="18" customHeight="1" x14ac:dyDescent="0.15">
      <c r="B98" s="24"/>
      <c r="C98" s="13"/>
      <c r="D98" s="13"/>
      <c r="E98" s="20"/>
      <c r="F98" s="37"/>
      <c r="G98" s="116" t="s">
        <v>48</v>
      </c>
      <c r="H98" s="116"/>
      <c r="I98" s="15"/>
      <c r="J98" s="16"/>
      <c r="K98" s="67" t="s">
        <v>116</v>
      </c>
      <c r="L98" s="82"/>
    </row>
    <row r="99" spans="2:12" ht="18" customHeight="1" x14ac:dyDescent="0.15">
      <c r="B99" s="108" t="s">
        <v>49</v>
      </c>
      <c r="C99" s="109"/>
      <c r="D99" s="109"/>
      <c r="E99" s="7"/>
      <c r="F99" s="7"/>
      <c r="G99" s="7"/>
      <c r="H99" s="7"/>
      <c r="I99" s="7"/>
      <c r="J99" s="7"/>
      <c r="K99" s="7"/>
      <c r="L99" s="91"/>
    </row>
    <row r="100" spans="2:12" ht="14.1" customHeight="1" x14ac:dyDescent="0.15">
      <c r="B100" s="56"/>
      <c r="C100" s="57" t="s">
        <v>50</v>
      </c>
      <c r="D100" s="58"/>
      <c r="E100" s="57"/>
      <c r="F100" s="57"/>
      <c r="G100" s="57"/>
      <c r="H100" s="57"/>
      <c r="I100" s="57"/>
      <c r="J100" s="57"/>
      <c r="K100" s="57"/>
      <c r="L100" s="83"/>
    </row>
    <row r="101" spans="2:12" ht="14.1" customHeight="1" x14ac:dyDescent="0.15">
      <c r="B101" s="56"/>
      <c r="C101" s="57" t="s">
        <v>51</v>
      </c>
      <c r="D101" s="58"/>
      <c r="E101" s="57"/>
      <c r="F101" s="57"/>
      <c r="G101" s="57"/>
      <c r="H101" s="57"/>
      <c r="I101" s="57"/>
      <c r="J101" s="57"/>
      <c r="K101" s="57"/>
      <c r="L101" s="83"/>
    </row>
    <row r="102" spans="2:12" ht="14.1" customHeight="1" x14ac:dyDescent="0.15">
      <c r="B102" s="56"/>
      <c r="C102" s="57" t="s">
        <v>52</v>
      </c>
      <c r="D102" s="58"/>
      <c r="E102" s="57"/>
      <c r="F102" s="57"/>
      <c r="G102" s="57"/>
      <c r="H102" s="57"/>
      <c r="I102" s="57"/>
      <c r="J102" s="57"/>
      <c r="K102" s="57"/>
      <c r="L102" s="83"/>
    </row>
    <row r="103" spans="2:12" ht="14.1" customHeight="1" x14ac:dyDescent="0.15">
      <c r="B103" s="56"/>
      <c r="C103" s="57" t="s">
        <v>96</v>
      </c>
      <c r="D103" s="58"/>
      <c r="E103" s="57"/>
      <c r="F103" s="57"/>
      <c r="G103" s="57"/>
      <c r="H103" s="57"/>
      <c r="I103" s="57"/>
      <c r="J103" s="57"/>
      <c r="K103" s="57"/>
      <c r="L103" s="83"/>
    </row>
    <row r="104" spans="2:12" ht="14.1" customHeight="1" x14ac:dyDescent="0.15">
      <c r="B104" s="56"/>
      <c r="C104" s="57" t="s">
        <v>94</v>
      </c>
      <c r="D104" s="58"/>
      <c r="E104" s="57"/>
      <c r="F104" s="57"/>
      <c r="G104" s="57"/>
      <c r="H104" s="57"/>
      <c r="I104" s="57"/>
      <c r="J104" s="57"/>
      <c r="K104" s="57"/>
      <c r="L104" s="83"/>
    </row>
    <row r="105" spans="2:12" ht="14.1" customHeight="1" x14ac:dyDescent="0.15">
      <c r="B105" s="59"/>
      <c r="C105" s="57" t="s">
        <v>97</v>
      </c>
      <c r="D105" s="57"/>
      <c r="E105" s="57"/>
      <c r="F105" s="57"/>
      <c r="G105" s="57"/>
      <c r="H105" s="57"/>
      <c r="I105" s="57"/>
      <c r="J105" s="57"/>
      <c r="K105" s="57"/>
      <c r="L105" s="83"/>
    </row>
    <row r="106" spans="2:12" ht="14.1" customHeight="1" x14ac:dyDescent="0.15">
      <c r="B106" s="59"/>
      <c r="C106" s="57" t="s">
        <v>98</v>
      </c>
      <c r="D106" s="57"/>
      <c r="E106" s="57"/>
      <c r="F106" s="57"/>
      <c r="G106" s="57"/>
      <c r="H106" s="57"/>
      <c r="I106" s="57"/>
      <c r="J106" s="57"/>
      <c r="K106" s="57"/>
      <c r="L106" s="83"/>
    </row>
    <row r="107" spans="2:12" ht="14.1" customHeight="1" x14ac:dyDescent="0.15">
      <c r="B107" s="59"/>
      <c r="C107" s="57" t="s">
        <v>83</v>
      </c>
      <c r="D107" s="57"/>
      <c r="E107" s="57"/>
      <c r="F107" s="57"/>
      <c r="G107" s="57"/>
      <c r="H107" s="57"/>
      <c r="I107" s="57"/>
      <c r="J107" s="57"/>
      <c r="K107" s="57"/>
      <c r="L107" s="83"/>
    </row>
    <row r="108" spans="2:12" ht="14.1" customHeight="1" x14ac:dyDescent="0.15">
      <c r="B108" s="59"/>
      <c r="C108" s="57" t="s">
        <v>84</v>
      </c>
      <c r="D108" s="57"/>
      <c r="E108" s="57"/>
      <c r="F108" s="57"/>
      <c r="G108" s="57"/>
      <c r="H108" s="57"/>
      <c r="I108" s="57"/>
      <c r="J108" s="57"/>
      <c r="K108" s="57"/>
      <c r="L108" s="83"/>
    </row>
    <row r="109" spans="2:12" ht="14.1" customHeight="1" x14ac:dyDescent="0.15">
      <c r="B109" s="59"/>
      <c r="C109" s="57" t="s">
        <v>91</v>
      </c>
      <c r="D109" s="57"/>
      <c r="E109" s="57"/>
      <c r="F109" s="57"/>
      <c r="G109" s="57"/>
      <c r="H109" s="57"/>
      <c r="I109" s="57"/>
      <c r="J109" s="57"/>
      <c r="K109" s="57"/>
      <c r="L109" s="83"/>
    </row>
    <row r="110" spans="2:12" ht="14.1" customHeight="1" x14ac:dyDescent="0.15">
      <c r="B110" s="59"/>
      <c r="C110" s="57" t="s">
        <v>99</v>
      </c>
      <c r="D110" s="57"/>
      <c r="E110" s="57"/>
      <c r="F110" s="57"/>
      <c r="G110" s="57"/>
      <c r="H110" s="57"/>
      <c r="I110" s="57"/>
      <c r="J110" s="57"/>
      <c r="K110" s="57"/>
      <c r="L110" s="83"/>
    </row>
    <row r="111" spans="2:12" ht="14.1" customHeight="1" x14ac:dyDescent="0.15">
      <c r="B111" s="59"/>
      <c r="C111" s="57" t="s">
        <v>100</v>
      </c>
      <c r="D111" s="57"/>
      <c r="E111" s="57"/>
      <c r="F111" s="57"/>
      <c r="G111" s="57"/>
      <c r="H111" s="57"/>
      <c r="I111" s="57"/>
      <c r="J111" s="57"/>
      <c r="K111" s="57"/>
      <c r="L111" s="83"/>
    </row>
    <row r="112" spans="2:12" ht="14.1" customHeight="1" x14ac:dyDescent="0.15">
      <c r="B112" s="59"/>
      <c r="C112" s="57" t="s">
        <v>101</v>
      </c>
      <c r="D112" s="57"/>
      <c r="E112" s="57"/>
      <c r="F112" s="57"/>
      <c r="G112" s="57"/>
      <c r="H112" s="57"/>
      <c r="I112" s="57"/>
      <c r="J112" s="57"/>
      <c r="K112" s="57"/>
      <c r="L112" s="83"/>
    </row>
    <row r="113" spans="2:14" ht="18" customHeight="1" x14ac:dyDescent="0.15">
      <c r="B113" s="59"/>
      <c r="C113" s="57" t="s">
        <v>85</v>
      </c>
      <c r="D113" s="57"/>
      <c r="E113" s="57"/>
      <c r="F113" s="57"/>
      <c r="G113" s="57"/>
      <c r="H113" s="57"/>
      <c r="I113" s="57"/>
      <c r="J113" s="57"/>
      <c r="K113" s="57"/>
      <c r="L113" s="57"/>
      <c r="M113" s="92"/>
    </row>
    <row r="114" spans="2:14" x14ac:dyDescent="0.15">
      <c r="B114" s="59"/>
      <c r="C114" s="57" t="s">
        <v>92</v>
      </c>
      <c r="D114" s="57"/>
      <c r="E114" s="57"/>
      <c r="F114" s="57"/>
      <c r="G114" s="57"/>
      <c r="H114" s="57"/>
      <c r="I114" s="57"/>
      <c r="J114" s="57"/>
      <c r="K114" s="57"/>
      <c r="L114" s="57"/>
      <c r="M114" s="92"/>
    </row>
    <row r="115" spans="2:14" x14ac:dyDescent="0.15">
      <c r="B115" s="59"/>
      <c r="C115" s="57" t="s">
        <v>93</v>
      </c>
      <c r="D115" s="57"/>
      <c r="E115" s="57"/>
      <c r="F115" s="57"/>
      <c r="G115" s="57"/>
      <c r="H115" s="57"/>
      <c r="I115" s="57"/>
      <c r="J115" s="57"/>
      <c r="K115" s="57"/>
      <c r="L115" s="57"/>
      <c r="M115" s="92"/>
    </row>
    <row r="116" spans="2:14" x14ac:dyDescent="0.15">
      <c r="B116" s="59"/>
      <c r="C116" s="57" t="s">
        <v>102</v>
      </c>
      <c r="D116" s="57"/>
      <c r="E116" s="57"/>
      <c r="F116" s="57"/>
      <c r="G116" s="57"/>
      <c r="H116" s="57"/>
      <c r="I116" s="57"/>
      <c r="J116" s="57"/>
      <c r="K116" s="57"/>
      <c r="L116" s="57"/>
      <c r="M116" s="92"/>
    </row>
    <row r="117" spans="2:14" ht="14.1" customHeight="1" x14ac:dyDescent="0.15">
      <c r="B117" s="59"/>
      <c r="C117" s="57" t="s">
        <v>95</v>
      </c>
      <c r="D117" s="57"/>
      <c r="E117" s="57"/>
      <c r="F117" s="57"/>
      <c r="G117" s="57"/>
      <c r="H117" s="57"/>
      <c r="I117" s="57"/>
      <c r="J117" s="57"/>
      <c r="K117" s="57"/>
      <c r="L117" s="57"/>
      <c r="M117" s="59"/>
      <c r="N117" s="97"/>
    </row>
    <row r="118" spans="2:14" ht="14.1" customHeight="1" x14ac:dyDescent="0.15">
      <c r="B118" s="59"/>
      <c r="C118" s="57" t="s">
        <v>115</v>
      </c>
      <c r="D118" s="57"/>
      <c r="E118" s="57"/>
      <c r="F118" s="57"/>
      <c r="G118" s="57"/>
      <c r="H118" s="57"/>
      <c r="I118" s="57"/>
      <c r="J118" s="57"/>
      <c r="K118" s="57"/>
      <c r="L118" s="57"/>
      <c r="M118" s="59"/>
      <c r="N118" s="57"/>
    </row>
    <row r="119" spans="2:14" x14ac:dyDescent="0.15">
      <c r="B119" s="59"/>
      <c r="C119" s="57" t="s">
        <v>103</v>
      </c>
      <c r="D119" s="57"/>
      <c r="E119" s="57"/>
      <c r="F119" s="57"/>
      <c r="G119" s="57"/>
      <c r="H119" s="57"/>
      <c r="I119" s="57"/>
      <c r="J119" s="57"/>
      <c r="K119" s="57"/>
      <c r="L119" s="57"/>
      <c r="M119" s="92"/>
    </row>
    <row r="120" spans="2:14" x14ac:dyDescent="0.15">
      <c r="B120" s="59"/>
      <c r="C120" s="57" t="s">
        <v>66</v>
      </c>
      <c r="D120" s="57"/>
      <c r="E120" s="57"/>
      <c r="F120" s="57"/>
      <c r="G120" s="57"/>
      <c r="H120" s="57"/>
      <c r="I120" s="57"/>
      <c r="J120" s="57"/>
      <c r="K120" s="57"/>
      <c r="L120" s="57"/>
      <c r="M120" s="92"/>
    </row>
    <row r="121" spans="2:14" x14ac:dyDescent="0.15">
      <c r="B121" s="92"/>
      <c r="C121" s="57" t="s">
        <v>53</v>
      </c>
      <c r="M121" s="92"/>
    </row>
    <row r="122" spans="2:14" x14ac:dyDescent="0.15">
      <c r="B122" s="92"/>
      <c r="C122" s="57" t="s">
        <v>104</v>
      </c>
      <c r="M122" s="92"/>
      <c r="N122" s="93"/>
    </row>
    <row r="123" spans="2:14" x14ac:dyDescent="0.15">
      <c r="B123" s="92"/>
      <c r="C123" s="57" t="s">
        <v>112</v>
      </c>
      <c r="M123" s="92"/>
    </row>
    <row r="124" spans="2:14" ht="14.25" thickBot="1" x14ac:dyDescent="0.2">
      <c r="B124" s="94"/>
      <c r="C124" s="77" t="s">
        <v>105</v>
      </c>
      <c r="D124" s="95"/>
      <c r="E124" s="95"/>
      <c r="F124" s="95"/>
      <c r="G124" s="95"/>
      <c r="H124" s="95"/>
      <c r="I124" s="95"/>
      <c r="J124" s="95"/>
      <c r="K124" s="95"/>
      <c r="L124" s="96"/>
    </row>
  </sheetData>
  <mergeCells count="27">
    <mergeCell ref="G83:H83"/>
    <mergeCell ref="G84:H84"/>
    <mergeCell ref="G85:H85"/>
    <mergeCell ref="D9:F9"/>
    <mergeCell ref="D4:G4"/>
    <mergeCell ref="D5:G5"/>
    <mergeCell ref="D6:G6"/>
    <mergeCell ref="D7:F7"/>
    <mergeCell ref="D8:F8"/>
    <mergeCell ref="G86:H86"/>
    <mergeCell ref="G10:H10"/>
    <mergeCell ref="C70:D70"/>
    <mergeCell ref="D77:G77"/>
    <mergeCell ref="D78:G78"/>
    <mergeCell ref="B79:I79"/>
    <mergeCell ref="B80:D80"/>
    <mergeCell ref="G80:H80"/>
    <mergeCell ref="G81:H81"/>
    <mergeCell ref="G82:H82"/>
    <mergeCell ref="G98:H98"/>
    <mergeCell ref="B99:D99"/>
    <mergeCell ref="G87:H87"/>
    <mergeCell ref="G88:H88"/>
    <mergeCell ref="B89:D89"/>
    <mergeCell ref="G89:H89"/>
    <mergeCell ref="G91:H91"/>
    <mergeCell ref="G94:H94"/>
  </mergeCells>
  <phoneticPr fontId="23"/>
  <conditionalFormatting sqref="M11:M72">
    <cfRule type="expression" dxfId="16"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16105-C3EA-4CA0-9D99-027B85732B6C}">
  <sheetPr>
    <tabColor rgb="FFC00000"/>
  </sheetPr>
  <dimension ref="B1:S132"/>
  <sheetViews>
    <sheetView view="pageBreakPreview" zoomScale="75" zoomScaleNormal="75" zoomScaleSheetLayoutView="75" workbookViewId="0">
      <selection activeCell="F44" sqref="F44"/>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2" width="28.375" customWidth="1"/>
    <col min="14" max="17" width="9" hidden="1" customWidth="1"/>
  </cols>
  <sheetData>
    <row r="1" spans="2:19" ht="18" customHeight="1" x14ac:dyDescent="0.15"/>
    <row r="2" spans="2:19" ht="18" customHeight="1" x14ac:dyDescent="0.15">
      <c r="B2" s="18" t="s">
        <v>54</v>
      </c>
    </row>
    <row r="3" spans="2:19" ht="9" customHeight="1" thickBot="1" x14ac:dyDescent="0.2"/>
    <row r="4" spans="2:19" ht="18" customHeight="1" x14ac:dyDescent="0.15">
      <c r="B4" s="1"/>
      <c r="C4" s="2"/>
      <c r="D4" s="123" t="s">
        <v>0</v>
      </c>
      <c r="E4" s="123"/>
      <c r="F4" s="123"/>
      <c r="G4" s="123"/>
      <c r="H4" s="2"/>
      <c r="I4" s="2"/>
      <c r="J4" s="3"/>
      <c r="K4" s="68" t="s">
        <v>55</v>
      </c>
      <c r="L4" s="84" t="s">
        <v>56</v>
      </c>
    </row>
    <row r="5" spans="2:19" ht="18" customHeight="1" x14ac:dyDescent="0.15">
      <c r="B5" s="4"/>
      <c r="C5" s="37"/>
      <c r="D5" s="116" t="s">
        <v>1</v>
      </c>
      <c r="E5" s="116"/>
      <c r="F5" s="116"/>
      <c r="G5" s="116"/>
      <c r="H5" s="37"/>
      <c r="I5" s="37"/>
      <c r="J5" s="5"/>
      <c r="K5" s="69" t="s">
        <v>243</v>
      </c>
      <c r="L5" s="85" t="str">
        <f>K5</f>
        <v>2024.8.7</v>
      </c>
    </row>
    <row r="6" spans="2:19" ht="18" customHeight="1" x14ac:dyDescent="0.15">
      <c r="B6" s="4"/>
      <c r="C6" s="37"/>
      <c r="D6" s="116" t="s">
        <v>2</v>
      </c>
      <c r="E6" s="116"/>
      <c r="F6" s="116"/>
      <c r="G6" s="116"/>
      <c r="H6" s="37"/>
      <c r="I6" s="37"/>
      <c r="J6" s="5"/>
      <c r="K6" s="98">
        <v>0.38958333333333334</v>
      </c>
      <c r="L6" s="99">
        <v>0.41319444444444442</v>
      </c>
    </row>
    <row r="7" spans="2:19" ht="18" customHeight="1" x14ac:dyDescent="0.15">
      <c r="B7" s="4"/>
      <c r="C7" s="37"/>
      <c r="D7" s="116" t="s">
        <v>3</v>
      </c>
      <c r="E7" s="124"/>
      <c r="F7" s="124"/>
      <c r="G7" s="25" t="s">
        <v>4</v>
      </c>
      <c r="H7" s="37"/>
      <c r="I7" s="37"/>
      <c r="J7" s="5"/>
      <c r="K7" s="100">
        <v>2.2999999999999998</v>
      </c>
      <c r="L7" s="101">
        <v>1.85</v>
      </c>
    </row>
    <row r="8" spans="2:19" ht="18" customHeight="1" x14ac:dyDescent="0.15">
      <c r="B8" s="6"/>
      <c r="C8" s="7"/>
      <c r="D8" s="116" t="s">
        <v>5</v>
      </c>
      <c r="E8" s="116"/>
      <c r="F8" s="116"/>
      <c r="G8" s="25" t="s">
        <v>4</v>
      </c>
      <c r="H8" s="7"/>
      <c r="I8" s="7"/>
      <c r="J8" s="8"/>
      <c r="K8" s="102">
        <v>0.5</v>
      </c>
      <c r="L8" s="86">
        <v>0.5</v>
      </c>
    </row>
    <row r="9" spans="2:19" ht="18" customHeight="1" thickBot="1" x14ac:dyDescent="0.2">
      <c r="B9" s="9"/>
      <c r="C9" s="10"/>
      <c r="D9" s="110" t="s">
        <v>6</v>
      </c>
      <c r="E9" s="110"/>
      <c r="F9" s="110"/>
      <c r="G9" s="26" t="s">
        <v>7</v>
      </c>
      <c r="H9" s="10"/>
      <c r="I9" s="10"/>
      <c r="J9" s="11"/>
      <c r="K9" s="70">
        <v>100</v>
      </c>
      <c r="L9" s="87">
        <v>100</v>
      </c>
      <c r="O9" s="61" t="s">
        <v>57</v>
      </c>
      <c r="P9" s="61" t="s">
        <v>58</v>
      </c>
      <c r="Q9" s="61" t="s">
        <v>59</v>
      </c>
      <c r="R9" s="61" t="s">
        <v>57</v>
      </c>
      <c r="S9" s="61" t="s">
        <v>58</v>
      </c>
    </row>
    <row r="10" spans="2:19" ht="18" customHeight="1" thickTop="1" x14ac:dyDescent="0.15">
      <c r="B10" s="27" t="s">
        <v>8</v>
      </c>
      <c r="C10" s="28" t="s">
        <v>9</v>
      </c>
      <c r="D10" s="28" t="s">
        <v>10</v>
      </c>
      <c r="E10" s="12"/>
      <c r="F10" s="13"/>
      <c r="G10" s="117" t="s">
        <v>11</v>
      </c>
      <c r="H10" s="117"/>
      <c r="I10" s="13"/>
      <c r="J10" s="14"/>
      <c r="K10" s="71"/>
      <c r="L10" s="88"/>
    </row>
    <row r="11" spans="2:19" ht="14.25" customHeight="1" x14ac:dyDescent="0.15">
      <c r="B11" s="30">
        <v>1</v>
      </c>
      <c r="C11" s="32" t="s">
        <v>60</v>
      </c>
      <c r="D11" s="32" t="s">
        <v>12</v>
      </c>
      <c r="E11" s="37"/>
      <c r="F11" s="37" t="s">
        <v>110</v>
      </c>
      <c r="G11" s="37"/>
      <c r="H11" s="37"/>
      <c r="I11" s="37"/>
      <c r="J11" s="37"/>
      <c r="K11" s="62" t="s">
        <v>220</v>
      </c>
      <c r="L11" s="63" t="s">
        <v>242</v>
      </c>
      <c r="N11" t="s">
        <v>13</v>
      </c>
      <c r="O11" t="e">
        <f>IF(#REF!="",0,VALUE(MID(#REF!,2,LEN(#REF!)-2)))</f>
        <v>#REF!</v>
      </c>
      <c r="P11">
        <f>IF(L11="",0,VALUE(MID(L11,2,LEN(L11)-2)))</f>
        <v>800</v>
      </c>
      <c r="Q11" t="e">
        <f>IF(#REF!="",0,VALUE(MID(#REF!,2,LEN(#REF!)-2)))</f>
        <v>#REF!</v>
      </c>
      <c r="R11">
        <f>IF(K11="＋",0,IF(K11="(＋)",0,ABS(K11)))</f>
        <v>80</v>
      </c>
      <c r="S11">
        <f>IF(L11="＋",0,IF(L11="(＋)",0,ABS(L11)))</f>
        <v>800</v>
      </c>
    </row>
    <row r="12" spans="2:19" ht="14.25" customHeight="1" x14ac:dyDescent="0.15">
      <c r="B12" s="30">
        <f>B11+1</f>
        <v>2</v>
      </c>
      <c r="C12" s="33"/>
      <c r="D12" s="34"/>
      <c r="E12" s="37"/>
      <c r="F12" s="37" t="s">
        <v>222</v>
      </c>
      <c r="G12" s="37"/>
      <c r="H12" s="37"/>
      <c r="I12" s="37"/>
      <c r="J12" s="37"/>
      <c r="K12" s="62" t="s">
        <v>241</v>
      </c>
      <c r="L12" s="63" t="s">
        <v>240</v>
      </c>
      <c r="R12">
        <f>IF(K12="＋",0,IF(K12="(＋)",0,ABS(K12)))</f>
        <v>1250</v>
      </c>
      <c r="S12">
        <f>IF(L12="＋",0,IF(L12="(＋)",0,ABS(L12)))</f>
        <v>160</v>
      </c>
    </row>
    <row r="13" spans="2:19" ht="14.25" customHeight="1" x14ac:dyDescent="0.15">
      <c r="B13" s="30">
        <f>B12+1</f>
        <v>3</v>
      </c>
      <c r="C13" s="33"/>
      <c r="D13" s="34"/>
      <c r="E13" s="37"/>
      <c r="F13" s="37" t="s">
        <v>208</v>
      </c>
      <c r="G13" s="37"/>
      <c r="H13" s="37"/>
      <c r="I13" s="37"/>
      <c r="J13" s="37"/>
      <c r="K13" s="62" t="s">
        <v>239</v>
      </c>
      <c r="L13" s="63" t="s">
        <v>219</v>
      </c>
      <c r="N13" s="60" t="s">
        <v>14</v>
      </c>
      <c r="O13" t="str">
        <f>K13</f>
        <v>(190)</v>
      </c>
      <c r="P13" t="str">
        <f>L13</f>
        <v>(180)</v>
      </c>
      <c r="Q13" t="e">
        <f>#REF!</f>
        <v>#REF!</v>
      </c>
      <c r="R13">
        <f>IF(K13="＋",0,IF(K13="(＋)",0,ABS(K13)))</f>
        <v>190</v>
      </c>
      <c r="S13">
        <f>IF(L13="＋",0,IF(L13="(＋)",0,ABS(L13)))</f>
        <v>180</v>
      </c>
    </row>
    <row r="14" spans="2:19" ht="14.25" customHeight="1" x14ac:dyDescent="0.15">
      <c r="B14" s="30">
        <f>B13+1</f>
        <v>4</v>
      </c>
      <c r="C14" s="33"/>
      <c r="D14" s="34"/>
      <c r="E14" s="37"/>
      <c r="F14" s="37" t="s">
        <v>160</v>
      </c>
      <c r="G14" s="37"/>
      <c r="H14" s="37"/>
      <c r="I14" s="37"/>
      <c r="J14" s="37"/>
      <c r="K14" s="62" t="s">
        <v>238</v>
      </c>
      <c r="L14" s="63" t="s">
        <v>237</v>
      </c>
      <c r="N14" t="s">
        <v>13</v>
      </c>
      <c r="O14" t="e">
        <f>IF(K14="",0,VALUE(MID(K14,2,LEN(K14)-2)))</f>
        <v>#VALUE!</v>
      </c>
      <c r="P14" t="e">
        <f>IF(L14="",0,VALUE(MID(L14,2,LEN(L14)-2)))</f>
        <v>#VALUE!</v>
      </c>
      <c r="Q14" t="e">
        <f>IF(#REF!="",0,VALUE(MID(#REF!,2,LEN(#REF!)-2)))</f>
        <v>#REF!</v>
      </c>
      <c r="R14">
        <f>IF(K14="＋",0,IF(K14="(＋)",0,ABS(K14)))</f>
        <v>60</v>
      </c>
      <c r="S14">
        <f>IF(L14="＋",0,IF(L14="(＋)",0,ABS(L14)))</f>
        <v>64</v>
      </c>
    </row>
    <row r="15" spans="2:19" ht="14.25" customHeight="1" x14ac:dyDescent="0.15">
      <c r="B15" s="30">
        <f>B14+1</f>
        <v>5</v>
      </c>
      <c r="C15" s="33"/>
      <c r="D15" s="34"/>
      <c r="E15" s="37"/>
      <c r="F15" s="37" t="s">
        <v>124</v>
      </c>
      <c r="G15" s="37"/>
      <c r="H15" s="37"/>
      <c r="I15" s="37"/>
      <c r="J15" s="37"/>
      <c r="K15" s="62"/>
      <c r="L15" s="63" t="s">
        <v>132</v>
      </c>
      <c r="N15" s="60" t="s">
        <v>14</v>
      </c>
      <c r="O15">
        <f>K15</f>
        <v>0</v>
      </c>
      <c r="P15" t="str">
        <f>L15</f>
        <v>(10)</v>
      </c>
      <c r="Q15" t="e">
        <f>#REF!</f>
        <v>#REF!</v>
      </c>
      <c r="R15">
        <f>IF(K15="＋",0,IF(K15="(＋)",0,ABS(K15)))</f>
        <v>0</v>
      </c>
      <c r="S15">
        <f>IF(L15="＋",0,IF(L15="(＋)",0,ABS(L15)))</f>
        <v>10</v>
      </c>
    </row>
    <row r="16" spans="2:19" ht="14.25" customHeight="1" x14ac:dyDescent="0.15">
      <c r="B16" s="30">
        <f>B15+1</f>
        <v>6</v>
      </c>
      <c r="C16" s="33"/>
      <c r="D16" s="34"/>
      <c r="E16" s="37"/>
      <c r="F16" s="37" t="s">
        <v>236</v>
      </c>
      <c r="G16" s="37"/>
      <c r="H16" s="37"/>
      <c r="I16" s="37"/>
      <c r="J16" s="37"/>
      <c r="K16" s="62"/>
      <c r="L16" s="63" t="s">
        <v>235</v>
      </c>
      <c r="N16" t="s">
        <v>13</v>
      </c>
      <c r="O16">
        <f>IF(K16="",0,VALUE(MID(K16,2,LEN(K16)-2)))</f>
        <v>0</v>
      </c>
      <c r="P16">
        <f>IF(L16="",0,VALUE(MID(L16,2,LEN(L16)-2)))</f>
        <v>2</v>
      </c>
      <c r="Q16" t="e">
        <f>IF(#REF!="",0,VALUE(MID(#REF!,2,LEN(#REF!)-2)))</f>
        <v>#REF!</v>
      </c>
      <c r="R16">
        <f>IF(K16="＋",0,IF(K16="(＋)",0,ABS(K16)))</f>
        <v>0</v>
      </c>
      <c r="S16">
        <f>IF(L16="＋",0,IF(L16="(＋)",0,ABS(L16)))</f>
        <v>2</v>
      </c>
    </row>
    <row r="17" spans="2:19" ht="14.25" customHeight="1" x14ac:dyDescent="0.15">
      <c r="B17" s="30">
        <f>B16+1</f>
        <v>7</v>
      </c>
      <c r="C17" s="33"/>
      <c r="D17" s="34"/>
      <c r="E17" s="37"/>
      <c r="F17" s="37" t="s">
        <v>89</v>
      </c>
      <c r="G17" s="37"/>
      <c r="H17" s="37"/>
      <c r="I17" s="37"/>
      <c r="J17" s="37"/>
      <c r="K17" s="62" t="s">
        <v>218</v>
      </c>
      <c r="L17" s="63" t="s">
        <v>221</v>
      </c>
      <c r="N17" t="s">
        <v>13</v>
      </c>
      <c r="O17">
        <f>IF(K17="",0,VALUE(MID(K17,2,LEN(K17)-2)))</f>
        <v>100</v>
      </c>
      <c r="P17">
        <f>IF(L17="",0,VALUE(MID(L17,2,LEN(L17)-2)))</f>
        <v>70</v>
      </c>
      <c r="Q17" t="e">
        <f>IF(#REF!="",0,VALUE(MID(#REF!,2,LEN(#REF!)-2)))</f>
        <v>#REF!</v>
      </c>
      <c r="R17">
        <f>IF(K17="＋",0,IF(K17="(＋)",0,ABS(K17)))</f>
        <v>100</v>
      </c>
      <c r="S17">
        <f>IF(L17="＋",0,IF(L17="(＋)",0,ABS(L17)))</f>
        <v>70</v>
      </c>
    </row>
    <row r="18" spans="2:19" ht="14.25" customHeight="1" x14ac:dyDescent="0.15">
      <c r="B18" s="30">
        <f>B17+1</f>
        <v>8</v>
      </c>
      <c r="C18" s="33"/>
      <c r="D18" s="34"/>
      <c r="E18" s="37"/>
      <c r="F18" s="37" t="s">
        <v>131</v>
      </c>
      <c r="G18" s="37"/>
      <c r="H18" s="37"/>
      <c r="I18" s="37"/>
      <c r="J18" s="37"/>
      <c r="K18" s="62" t="s">
        <v>234</v>
      </c>
      <c r="L18" s="63" t="s">
        <v>233</v>
      </c>
      <c r="N18" t="s">
        <v>13</v>
      </c>
      <c r="O18" t="e">
        <f>IF(#REF!="",0,VALUE(MID(#REF!,2,LEN(#REF!)-2)))</f>
        <v>#REF!</v>
      </c>
      <c r="P18">
        <f>IF(L18="",0,VALUE(MID(L18,2,LEN(L18)-2)))</f>
        <v>1550</v>
      </c>
      <c r="Q18" t="e">
        <f>IF(#REF!="",0,VALUE(MID(#REF!,2,LEN(#REF!)-2)))</f>
        <v>#REF!</v>
      </c>
      <c r="R18">
        <f>IF(K18="＋",0,IF(K18="(＋)",0,ABS(K18)))</f>
        <v>1200</v>
      </c>
      <c r="S18">
        <f>IF(L18="＋",0,IF(L18="(＋)",0,ABS(L18)))</f>
        <v>1550</v>
      </c>
    </row>
    <row r="19" spans="2:19" ht="14.25" customHeight="1" x14ac:dyDescent="0.15">
      <c r="B19" s="30">
        <f>B18+1</f>
        <v>9</v>
      </c>
      <c r="C19" s="32" t="s">
        <v>21</v>
      </c>
      <c r="D19" s="32" t="s">
        <v>22</v>
      </c>
      <c r="E19" s="37"/>
      <c r="F19" s="37" t="s">
        <v>88</v>
      </c>
      <c r="G19" s="37"/>
      <c r="H19" s="37"/>
      <c r="I19" s="37"/>
      <c r="J19" s="37"/>
      <c r="K19" s="64">
        <v>1350</v>
      </c>
      <c r="L19" s="65">
        <v>1600</v>
      </c>
      <c r="S19">
        <f>COUNTA(L11:L18)</f>
        <v>8</v>
      </c>
    </row>
    <row r="20" spans="2:19" ht="14.25" customHeight="1" x14ac:dyDescent="0.15">
      <c r="B20" s="30">
        <f>B19+1</f>
        <v>10</v>
      </c>
      <c r="C20" s="32" t="s">
        <v>158</v>
      </c>
      <c r="D20" s="32" t="s">
        <v>23</v>
      </c>
      <c r="E20" s="37"/>
      <c r="F20" s="37" t="s">
        <v>157</v>
      </c>
      <c r="G20" s="37"/>
      <c r="H20" s="37"/>
      <c r="I20" s="37"/>
      <c r="J20" s="37"/>
      <c r="K20" s="64">
        <v>20</v>
      </c>
      <c r="L20" s="65">
        <v>45</v>
      </c>
    </row>
    <row r="21" spans="2:19" ht="14.25" customHeight="1" x14ac:dyDescent="0.15">
      <c r="B21" s="30">
        <f>B20+1</f>
        <v>11</v>
      </c>
      <c r="C21" s="32" t="s">
        <v>61</v>
      </c>
      <c r="D21" s="32" t="s">
        <v>15</v>
      </c>
      <c r="E21" s="37"/>
      <c r="F21" s="37" t="s">
        <v>232</v>
      </c>
      <c r="G21" s="37"/>
      <c r="H21" s="37"/>
      <c r="I21" s="37"/>
      <c r="J21" s="37"/>
      <c r="K21" s="64">
        <v>5</v>
      </c>
      <c r="L21" s="65"/>
    </row>
    <row r="22" spans="2:19" ht="14.25" customHeight="1" x14ac:dyDescent="0.15">
      <c r="B22" s="30">
        <f>B21+1</f>
        <v>12</v>
      </c>
      <c r="C22" s="34"/>
      <c r="D22" s="39" t="s">
        <v>195</v>
      </c>
      <c r="E22" s="37"/>
      <c r="F22" s="37" t="s">
        <v>194</v>
      </c>
      <c r="G22" s="37"/>
      <c r="H22" s="37"/>
      <c r="I22" s="37"/>
      <c r="J22" s="37"/>
      <c r="K22" s="64" t="s">
        <v>119</v>
      </c>
      <c r="L22" s="65">
        <v>1</v>
      </c>
    </row>
    <row r="23" spans="2:19" ht="14.25" customHeight="1" x14ac:dyDescent="0.15">
      <c r="B23" s="30">
        <f>B22+1</f>
        <v>13</v>
      </c>
      <c r="C23" s="34"/>
      <c r="D23" s="32" t="s">
        <v>16</v>
      </c>
      <c r="E23" s="37"/>
      <c r="F23" s="37" t="s">
        <v>78</v>
      </c>
      <c r="G23" s="37"/>
      <c r="H23" s="37"/>
      <c r="I23" s="37"/>
      <c r="J23" s="37"/>
      <c r="K23" s="64"/>
      <c r="L23" s="65" t="s">
        <v>119</v>
      </c>
    </row>
    <row r="24" spans="2:19" ht="14.25" customHeight="1" x14ac:dyDescent="0.15">
      <c r="B24" s="30">
        <f>B23+1</f>
        <v>14</v>
      </c>
      <c r="C24" s="34"/>
      <c r="D24" s="34"/>
      <c r="E24" s="37"/>
      <c r="F24" s="37" t="s">
        <v>79</v>
      </c>
      <c r="G24" s="37"/>
      <c r="H24" s="37"/>
      <c r="I24" s="37"/>
      <c r="J24" s="37"/>
      <c r="K24" s="64">
        <v>40</v>
      </c>
      <c r="L24" s="65">
        <v>20</v>
      </c>
    </row>
    <row r="25" spans="2:19" ht="14.25" customHeight="1" x14ac:dyDescent="0.15">
      <c r="B25" s="30">
        <f>B24+1</f>
        <v>15</v>
      </c>
      <c r="C25" s="34"/>
      <c r="D25" s="34"/>
      <c r="E25" s="37"/>
      <c r="F25" s="37" t="s">
        <v>154</v>
      </c>
      <c r="G25" s="37"/>
      <c r="H25" s="37"/>
      <c r="I25" s="37"/>
      <c r="J25" s="37"/>
      <c r="K25" s="64"/>
      <c r="L25" s="65" t="s">
        <v>119</v>
      </c>
    </row>
    <row r="26" spans="2:19" ht="14.25" customHeight="1" x14ac:dyDescent="0.15">
      <c r="B26" s="30">
        <f>B25+1</f>
        <v>16</v>
      </c>
      <c r="C26" s="34"/>
      <c r="D26" s="34"/>
      <c r="E26" s="37"/>
      <c r="F26" s="37" t="s">
        <v>17</v>
      </c>
      <c r="G26" s="37"/>
      <c r="H26" s="37"/>
      <c r="I26" s="37"/>
      <c r="J26" s="37"/>
      <c r="K26" s="64">
        <v>60</v>
      </c>
      <c r="L26" s="65">
        <v>200</v>
      </c>
    </row>
    <row r="27" spans="2:19" ht="14.25" customHeight="1" x14ac:dyDescent="0.15">
      <c r="B27" s="30">
        <f>B26+1</f>
        <v>17</v>
      </c>
      <c r="C27" s="34"/>
      <c r="D27" s="34"/>
      <c r="E27" s="37"/>
      <c r="F27" s="37" t="s">
        <v>80</v>
      </c>
      <c r="G27" s="37"/>
      <c r="H27" s="37"/>
      <c r="I27" s="37"/>
      <c r="J27" s="37"/>
      <c r="K27" s="64">
        <v>160</v>
      </c>
      <c r="L27" s="65">
        <v>120</v>
      </c>
    </row>
    <row r="28" spans="2:19" ht="14.25" customHeight="1" x14ac:dyDescent="0.15">
      <c r="B28" s="30">
        <f>B27+1</f>
        <v>18</v>
      </c>
      <c r="C28" s="34"/>
      <c r="D28" s="34"/>
      <c r="E28" s="37"/>
      <c r="F28" s="37" t="s">
        <v>86</v>
      </c>
      <c r="G28" s="37"/>
      <c r="H28" s="37"/>
      <c r="I28" s="37"/>
      <c r="J28" s="37"/>
      <c r="K28" s="64">
        <v>200</v>
      </c>
      <c r="L28" s="65">
        <v>1000</v>
      </c>
    </row>
    <row r="29" spans="2:19" ht="14.25" customHeight="1" x14ac:dyDescent="0.15">
      <c r="B29" s="30">
        <f>B28+1</f>
        <v>19</v>
      </c>
      <c r="C29" s="34"/>
      <c r="D29" s="34"/>
      <c r="E29" s="37"/>
      <c r="F29" s="37" t="s">
        <v>62</v>
      </c>
      <c r="G29" s="37"/>
      <c r="H29" s="37"/>
      <c r="I29" s="37"/>
      <c r="J29" s="37"/>
      <c r="K29" s="64">
        <v>925</v>
      </c>
      <c r="L29" s="65">
        <v>170</v>
      </c>
    </row>
    <row r="30" spans="2:19" ht="14.25" customHeight="1" x14ac:dyDescent="0.15">
      <c r="B30" s="30">
        <f>B29+1</f>
        <v>20</v>
      </c>
      <c r="C30" s="34"/>
      <c r="D30" s="34"/>
      <c r="E30" s="37"/>
      <c r="F30" s="37" t="s">
        <v>231</v>
      </c>
      <c r="G30" s="37"/>
      <c r="H30" s="37"/>
      <c r="I30" s="37"/>
      <c r="J30" s="37"/>
      <c r="K30" s="64">
        <v>1</v>
      </c>
      <c r="L30" s="65"/>
    </row>
    <row r="31" spans="2:19" ht="14.25" customHeight="1" x14ac:dyDescent="0.15">
      <c r="B31" s="30">
        <f>B30+1</f>
        <v>21</v>
      </c>
      <c r="C31" s="34"/>
      <c r="D31" s="34"/>
      <c r="E31" s="37"/>
      <c r="F31" s="37" t="s">
        <v>18</v>
      </c>
      <c r="G31" s="37"/>
      <c r="H31" s="37"/>
      <c r="I31" s="37"/>
      <c r="J31" s="37"/>
      <c r="K31" s="64">
        <v>5250</v>
      </c>
      <c r="L31" s="65">
        <v>10000</v>
      </c>
    </row>
    <row r="32" spans="2:19" ht="14.25" customHeight="1" x14ac:dyDescent="0.15">
      <c r="B32" s="30">
        <f>B31+1</f>
        <v>22</v>
      </c>
      <c r="C32" s="34"/>
      <c r="D32" s="34"/>
      <c r="E32" s="37"/>
      <c r="F32" s="37" t="s">
        <v>19</v>
      </c>
      <c r="G32" s="37"/>
      <c r="H32" s="37"/>
      <c r="I32" s="37"/>
      <c r="J32" s="37"/>
      <c r="K32" s="64">
        <v>3600</v>
      </c>
      <c r="L32" s="65">
        <v>4400</v>
      </c>
    </row>
    <row r="33" spans="2:19" ht="14.25" customHeight="1" x14ac:dyDescent="0.15">
      <c r="B33" s="30">
        <f>B32+1</f>
        <v>23</v>
      </c>
      <c r="C33" s="34"/>
      <c r="D33" s="34"/>
      <c r="E33" s="37"/>
      <c r="F33" s="37" t="s">
        <v>20</v>
      </c>
      <c r="G33" s="37"/>
      <c r="H33" s="37"/>
      <c r="I33" s="37"/>
      <c r="J33" s="37"/>
      <c r="K33" s="64">
        <v>5</v>
      </c>
      <c r="L33" s="65"/>
    </row>
    <row r="34" spans="2:19" ht="14.25" customHeight="1" x14ac:dyDescent="0.15">
      <c r="B34" s="30">
        <f>B33+1</f>
        <v>24</v>
      </c>
      <c r="C34" s="32" t="s">
        <v>134</v>
      </c>
      <c r="D34" s="32" t="s">
        <v>63</v>
      </c>
      <c r="E34" s="37"/>
      <c r="F34" s="37" t="s">
        <v>193</v>
      </c>
      <c r="G34" s="37"/>
      <c r="H34" s="37"/>
      <c r="I34" s="37"/>
      <c r="J34" s="37"/>
      <c r="K34" s="64">
        <v>5</v>
      </c>
      <c r="L34" s="65" t="s">
        <v>119</v>
      </c>
    </row>
    <row r="35" spans="2:19" ht="14.25" customHeight="1" x14ac:dyDescent="0.15">
      <c r="B35" s="30">
        <f>B34+1</f>
        <v>25</v>
      </c>
      <c r="C35" s="32" t="s">
        <v>64</v>
      </c>
      <c r="D35" s="32" t="s">
        <v>24</v>
      </c>
      <c r="E35" s="37"/>
      <c r="F35" s="37" t="s">
        <v>126</v>
      </c>
      <c r="G35" s="37"/>
      <c r="H35" s="37"/>
      <c r="I35" s="37"/>
      <c r="J35" s="37"/>
      <c r="K35" s="64" t="s">
        <v>119</v>
      </c>
      <c r="L35" s="65" t="s">
        <v>119</v>
      </c>
    </row>
    <row r="36" spans="2:19" ht="14.25" customHeight="1" x14ac:dyDescent="0.15">
      <c r="B36" s="30">
        <f>B35+1</f>
        <v>26</v>
      </c>
      <c r="C36" s="34"/>
      <c r="D36" s="34"/>
      <c r="E36" s="37"/>
      <c r="F36" s="37" t="s">
        <v>185</v>
      </c>
      <c r="G36" s="37"/>
      <c r="H36" s="37"/>
      <c r="I36" s="37"/>
      <c r="J36" s="37"/>
      <c r="K36" s="64">
        <v>20</v>
      </c>
      <c r="L36" s="65"/>
    </row>
    <row r="37" spans="2:19" ht="14.25" customHeight="1" x14ac:dyDescent="0.15">
      <c r="B37" s="30">
        <f>B36+1</f>
        <v>27</v>
      </c>
      <c r="C37" s="34"/>
      <c r="D37" s="34"/>
      <c r="E37" s="37"/>
      <c r="F37" s="37" t="s">
        <v>111</v>
      </c>
      <c r="G37" s="37"/>
      <c r="H37" s="37"/>
      <c r="I37" s="37"/>
      <c r="J37" s="37"/>
      <c r="K37" s="64">
        <v>100</v>
      </c>
      <c r="L37" s="65">
        <v>310</v>
      </c>
    </row>
    <row r="38" spans="2:19" ht="14.25" customHeight="1" x14ac:dyDescent="0.15">
      <c r="B38" s="30">
        <f>B37+1</f>
        <v>28</v>
      </c>
      <c r="C38" s="34"/>
      <c r="D38" s="34"/>
      <c r="E38" s="37"/>
      <c r="F38" s="37" t="s">
        <v>149</v>
      </c>
      <c r="G38" s="37"/>
      <c r="H38" s="37"/>
      <c r="I38" s="37"/>
      <c r="J38" s="37"/>
      <c r="K38" s="64">
        <v>5</v>
      </c>
      <c r="L38" s="65"/>
      <c r="R38">
        <f>COUNTA(K11:K38)</f>
        <v>24</v>
      </c>
      <c r="S38">
        <f>COUNTA(L11:L38)</f>
        <v>23</v>
      </c>
    </row>
    <row r="39" spans="2:19" ht="14.25" customHeight="1" x14ac:dyDescent="0.15">
      <c r="B39" s="30">
        <f>B38+1</f>
        <v>29</v>
      </c>
      <c r="C39" s="34"/>
      <c r="D39" s="34"/>
      <c r="E39" s="37"/>
      <c r="F39" s="37" t="s">
        <v>230</v>
      </c>
      <c r="G39" s="37"/>
      <c r="H39" s="37"/>
      <c r="I39" s="37"/>
      <c r="J39" s="37"/>
      <c r="K39" s="64">
        <v>5</v>
      </c>
      <c r="L39" s="65" t="s">
        <v>119</v>
      </c>
      <c r="R39">
        <f>SUM(R11:R18,K19:K38)</f>
        <v>14626</v>
      </c>
      <c r="S39">
        <f>SUM(S11:S18,L19:L38)</f>
        <v>20702</v>
      </c>
    </row>
    <row r="40" spans="2:19" ht="14.25" customHeight="1" x14ac:dyDescent="0.15">
      <c r="B40" s="30">
        <f>B39+1</f>
        <v>30</v>
      </c>
      <c r="C40" s="34"/>
      <c r="D40" s="34"/>
      <c r="E40" s="37"/>
      <c r="F40" s="37" t="s">
        <v>183</v>
      </c>
      <c r="G40" s="37"/>
      <c r="H40" s="37"/>
      <c r="I40" s="37"/>
      <c r="J40" s="37"/>
      <c r="K40" s="64" t="s">
        <v>119</v>
      </c>
      <c r="L40" s="65">
        <v>80</v>
      </c>
    </row>
    <row r="41" spans="2:19" ht="14.25" customHeight="1" x14ac:dyDescent="0.15">
      <c r="B41" s="30">
        <f>B40+1</f>
        <v>31</v>
      </c>
      <c r="C41" s="34"/>
      <c r="D41" s="34"/>
      <c r="E41" s="37"/>
      <c r="F41" s="37" t="s">
        <v>229</v>
      </c>
      <c r="G41" s="37"/>
      <c r="H41" s="37"/>
      <c r="I41" s="37"/>
      <c r="J41" s="37"/>
      <c r="K41" s="64"/>
      <c r="L41" s="65" t="s">
        <v>119</v>
      </c>
    </row>
    <row r="42" spans="2:19" ht="14.25" customHeight="1" x14ac:dyDescent="0.15">
      <c r="B42" s="30">
        <f>B41+1</f>
        <v>32</v>
      </c>
      <c r="C42" s="34"/>
      <c r="D42" s="34"/>
      <c r="E42" s="37"/>
      <c r="F42" s="37" t="s">
        <v>182</v>
      </c>
      <c r="G42" s="37"/>
      <c r="H42" s="37"/>
      <c r="I42" s="37"/>
      <c r="J42" s="37"/>
      <c r="K42" s="64" t="s">
        <v>119</v>
      </c>
      <c r="L42" s="65"/>
    </row>
    <row r="43" spans="2:19" ht="14.25" customHeight="1" x14ac:dyDescent="0.15">
      <c r="B43" s="30">
        <f>B42+1</f>
        <v>33</v>
      </c>
      <c r="C43" s="34"/>
      <c r="D43" s="34"/>
      <c r="E43" s="37"/>
      <c r="F43" s="37" t="s">
        <v>228</v>
      </c>
      <c r="G43" s="37"/>
      <c r="H43" s="37"/>
      <c r="I43" s="37"/>
      <c r="J43" s="37"/>
      <c r="K43" s="64">
        <v>20</v>
      </c>
      <c r="L43" s="65"/>
    </row>
    <row r="44" spans="2:19" ht="14.25" customHeight="1" x14ac:dyDescent="0.15">
      <c r="B44" s="30">
        <f>B43+1</f>
        <v>34</v>
      </c>
      <c r="C44" s="34"/>
      <c r="D44" s="34"/>
      <c r="E44" s="37"/>
      <c r="F44" s="37" t="s">
        <v>169</v>
      </c>
      <c r="G44" s="37"/>
      <c r="H44" s="37"/>
      <c r="I44" s="37"/>
      <c r="J44" s="37"/>
      <c r="K44" s="64">
        <v>220</v>
      </c>
      <c r="L44" s="65"/>
    </row>
    <row r="45" spans="2:19" ht="14.25" customHeight="1" x14ac:dyDescent="0.15">
      <c r="B45" s="30">
        <f>B44+1</f>
        <v>35</v>
      </c>
      <c r="C45" s="34"/>
      <c r="D45" s="34"/>
      <c r="E45" s="37"/>
      <c r="F45" s="37" t="s">
        <v>181</v>
      </c>
      <c r="G45" s="37"/>
      <c r="H45" s="37"/>
      <c r="I45" s="37"/>
      <c r="J45" s="37"/>
      <c r="K45" s="64">
        <v>40</v>
      </c>
      <c r="L45" s="65">
        <v>370</v>
      </c>
    </row>
    <row r="46" spans="2:19" ht="14.25" customHeight="1" x14ac:dyDescent="0.15">
      <c r="B46" s="30">
        <f>B45+1</f>
        <v>36</v>
      </c>
      <c r="C46" s="34"/>
      <c r="D46" s="34"/>
      <c r="E46" s="37"/>
      <c r="F46" s="37" t="s">
        <v>106</v>
      </c>
      <c r="G46" s="37"/>
      <c r="H46" s="37"/>
      <c r="I46" s="37"/>
      <c r="J46" s="37"/>
      <c r="K46" s="64">
        <v>340</v>
      </c>
      <c r="L46" s="65">
        <v>820</v>
      </c>
    </row>
    <row r="47" spans="2:19" ht="14.25" customHeight="1" x14ac:dyDescent="0.15">
      <c r="B47" s="30">
        <f>B46+1</f>
        <v>37</v>
      </c>
      <c r="C47" s="34"/>
      <c r="D47" s="34"/>
      <c r="E47" s="37"/>
      <c r="F47" s="37" t="s">
        <v>227</v>
      </c>
      <c r="G47" s="37"/>
      <c r="H47" s="37"/>
      <c r="I47" s="37"/>
      <c r="J47" s="37"/>
      <c r="K47" s="64" t="s">
        <v>119</v>
      </c>
      <c r="L47" s="65">
        <v>10</v>
      </c>
    </row>
    <row r="48" spans="2:19" ht="14.25" customHeight="1" x14ac:dyDescent="0.15">
      <c r="B48" s="30">
        <f>B47+1</f>
        <v>38</v>
      </c>
      <c r="C48" s="34"/>
      <c r="D48" s="34"/>
      <c r="E48" s="37"/>
      <c r="F48" s="37" t="s">
        <v>214</v>
      </c>
      <c r="G48" s="37"/>
      <c r="H48" s="37"/>
      <c r="I48" s="37"/>
      <c r="J48" s="37"/>
      <c r="K48" s="64">
        <v>32</v>
      </c>
      <c r="L48" s="65">
        <v>16</v>
      </c>
    </row>
    <row r="49" spans="2:12" ht="14.25" customHeight="1" x14ac:dyDescent="0.15">
      <c r="B49" s="30">
        <f>B48+1</f>
        <v>39</v>
      </c>
      <c r="C49" s="34"/>
      <c r="D49" s="34"/>
      <c r="E49" s="37"/>
      <c r="F49" s="37" t="s">
        <v>87</v>
      </c>
      <c r="G49" s="37"/>
      <c r="H49" s="37"/>
      <c r="I49" s="37"/>
      <c r="J49" s="37"/>
      <c r="K49" s="64">
        <v>60</v>
      </c>
      <c r="L49" s="65"/>
    </row>
    <row r="50" spans="2:12" ht="14.25" customHeight="1" x14ac:dyDescent="0.15">
      <c r="B50" s="30">
        <f>B49+1</f>
        <v>40</v>
      </c>
      <c r="C50" s="34"/>
      <c r="D50" s="34"/>
      <c r="E50" s="37"/>
      <c r="F50" s="37" t="s">
        <v>25</v>
      </c>
      <c r="G50" s="37"/>
      <c r="H50" s="37"/>
      <c r="I50" s="37"/>
      <c r="J50" s="37"/>
      <c r="K50" s="64">
        <v>20</v>
      </c>
      <c r="L50" s="65">
        <v>25</v>
      </c>
    </row>
    <row r="51" spans="2:12" ht="14.25" customHeight="1" x14ac:dyDescent="0.15">
      <c r="B51" s="30">
        <f>B50+1</f>
        <v>41</v>
      </c>
      <c r="C51" s="34"/>
      <c r="D51" s="34"/>
      <c r="E51" s="37"/>
      <c r="F51" s="37" t="s">
        <v>167</v>
      </c>
      <c r="G51" s="37"/>
      <c r="H51" s="37"/>
      <c r="I51" s="37"/>
      <c r="J51" s="37"/>
      <c r="K51" s="64">
        <v>20</v>
      </c>
      <c r="L51" s="65" t="s">
        <v>119</v>
      </c>
    </row>
    <row r="52" spans="2:12" ht="14.25" customHeight="1" x14ac:dyDescent="0.15">
      <c r="B52" s="30">
        <f>B51+1</f>
        <v>42</v>
      </c>
      <c r="C52" s="34"/>
      <c r="D52" s="34"/>
      <c r="E52" s="37"/>
      <c r="F52" s="37" t="s">
        <v>226</v>
      </c>
      <c r="G52" s="37"/>
      <c r="H52" s="37"/>
      <c r="I52" s="37"/>
      <c r="J52" s="37"/>
      <c r="K52" s="64" t="s">
        <v>119</v>
      </c>
      <c r="L52" s="65"/>
    </row>
    <row r="53" spans="2:12" ht="14.25" customHeight="1" x14ac:dyDescent="0.15">
      <c r="B53" s="30">
        <f>B52+1</f>
        <v>43</v>
      </c>
      <c r="C53" s="34"/>
      <c r="D53" s="34"/>
      <c r="E53" s="37"/>
      <c r="F53" s="37" t="s">
        <v>225</v>
      </c>
      <c r="G53" s="37"/>
      <c r="H53" s="37"/>
      <c r="I53" s="37"/>
      <c r="J53" s="37"/>
      <c r="K53" s="64" t="s">
        <v>119</v>
      </c>
      <c r="L53" s="65"/>
    </row>
    <row r="54" spans="2:12" ht="14.25" customHeight="1" x14ac:dyDescent="0.15">
      <c r="B54" s="30">
        <f>B53+1</f>
        <v>44</v>
      </c>
      <c r="C54" s="34"/>
      <c r="D54" s="34"/>
      <c r="E54" s="37"/>
      <c r="F54" s="37" t="s">
        <v>145</v>
      </c>
      <c r="G54" s="37"/>
      <c r="H54" s="37"/>
      <c r="I54" s="37"/>
      <c r="J54" s="37"/>
      <c r="K54" s="64">
        <v>32</v>
      </c>
      <c r="L54" s="65">
        <v>32</v>
      </c>
    </row>
    <row r="55" spans="2:12" ht="14.25" customHeight="1" x14ac:dyDescent="0.15">
      <c r="B55" s="30">
        <f>B54+1</f>
        <v>45</v>
      </c>
      <c r="C55" s="34"/>
      <c r="D55" s="34"/>
      <c r="E55" s="37"/>
      <c r="F55" s="37" t="s">
        <v>204</v>
      </c>
      <c r="G55" s="37"/>
      <c r="H55" s="37"/>
      <c r="I55" s="37"/>
      <c r="J55" s="37"/>
      <c r="K55" s="64" t="s">
        <v>119</v>
      </c>
      <c r="L55" s="65" t="s">
        <v>119</v>
      </c>
    </row>
    <row r="56" spans="2:12" ht="14.25" customHeight="1" x14ac:dyDescent="0.15">
      <c r="B56" s="30">
        <f>B55+1</f>
        <v>46</v>
      </c>
      <c r="C56" s="34"/>
      <c r="D56" s="34"/>
      <c r="E56" s="37"/>
      <c r="F56" s="37" t="s">
        <v>178</v>
      </c>
      <c r="G56" s="37"/>
      <c r="H56" s="37"/>
      <c r="I56" s="37"/>
      <c r="J56" s="37"/>
      <c r="K56" s="64" t="s">
        <v>119</v>
      </c>
      <c r="L56" s="65"/>
    </row>
    <row r="57" spans="2:12" ht="14.25" customHeight="1" x14ac:dyDescent="0.15">
      <c r="B57" s="30">
        <f>B56+1</f>
        <v>47</v>
      </c>
      <c r="C57" s="34"/>
      <c r="D57" s="34"/>
      <c r="E57" s="37"/>
      <c r="F57" s="37" t="s">
        <v>67</v>
      </c>
      <c r="G57" s="37"/>
      <c r="H57" s="37"/>
      <c r="I57" s="37"/>
      <c r="J57" s="37"/>
      <c r="K57" s="64"/>
      <c r="L57" s="65">
        <v>40</v>
      </c>
    </row>
    <row r="58" spans="2:12" ht="14.25" customHeight="1" x14ac:dyDescent="0.15">
      <c r="B58" s="30">
        <f>B57+1</f>
        <v>48</v>
      </c>
      <c r="C58" s="34"/>
      <c r="D58" s="34"/>
      <c r="E58" s="37"/>
      <c r="F58" s="37" t="s">
        <v>144</v>
      </c>
      <c r="G58" s="37"/>
      <c r="H58" s="37"/>
      <c r="I58" s="37"/>
      <c r="J58" s="37"/>
      <c r="K58" s="64">
        <v>40</v>
      </c>
      <c r="L58" s="65">
        <v>100</v>
      </c>
    </row>
    <row r="59" spans="2:12" ht="14.25" customHeight="1" x14ac:dyDescent="0.15">
      <c r="B59" s="30">
        <f>B58+1</f>
        <v>49</v>
      </c>
      <c r="C59" s="34"/>
      <c r="D59" s="34"/>
      <c r="E59" s="37"/>
      <c r="F59" s="37" t="s">
        <v>177</v>
      </c>
      <c r="G59" s="37"/>
      <c r="H59" s="37"/>
      <c r="I59" s="37"/>
      <c r="J59" s="37"/>
      <c r="K59" s="64" t="s">
        <v>119</v>
      </c>
      <c r="L59" s="65">
        <v>20</v>
      </c>
    </row>
    <row r="60" spans="2:12" ht="14.25" customHeight="1" x14ac:dyDescent="0.15">
      <c r="B60" s="30">
        <f>B59+1</f>
        <v>50</v>
      </c>
      <c r="C60" s="34"/>
      <c r="D60" s="34"/>
      <c r="E60" s="37"/>
      <c r="F60" s="37" t="s">
        <v>107</v>
      </c>
      <c r="G60" s="37"/>
      <c r="H60" s="37"/>
      <c r="I60" s="37"/>
      <c r="J60" s="37"/>
      <c r="K60" s="64">
        <v>400</v>
      </c>
      <c r="L60" s="65">
        <v>880</v>
      </c>
    </row>
    <row r="61" spans="2:12" ht="14.25" customHeight="1" x14ac:dyDescent="0.15">
      <c r="B61" s="30">
        <f>B60+1</f>
        <v>51</v>
      </c>
      <c r="C61" s="34"/>
      <c r="D61" s="34"/>
      <c r="E61" s="37"/>
      <c r="F61" s="37" t="s">
        <v>211</v>
      </c>
      <c r="G61" s="37"/>
      <c r="H61" s="37"/>
      <c r="I61" s="37"/>
      <c r="J61" s="37"/>
      <c r="K61" s="64"/>
      <c r="L61" s="65">
        <v>25</v>
      </c>
    </row>
    <row r="62" spans="2:12" ht="14.25" customHeight="1" x14ac:dyDescent="0.15">
      <c r="B62" s="30">
        <f>B61+1</f>
        <v>52</v>
      </c>
      <c r="C62" s="34"/>
      <c r="D62" s="34"/>
      <c r="E62" s="37"/>
      <c r="F62" s="37" t="s">
        <v>139</v>
      </c>
      <c r="G62" s="37"/>
      <c r="H62" s="37"/>
      <c r="I62" s="37"/>
      <c r="J62" s="37"/>
      <c r="K62" s="64">
        <v>20</v>
      </c>
      <c r="L62" s="65">
        <v>40</v>
      </c>
    </row>
    <row r="63" spans="2:12" ht="14.25" customHeight="1" x14ac:dyDescent="0.15">
      <c r="B63" s="30">
        <f>B62+1</f>
        <v>53</v>
      </c>
      <c r="C63" s="34"/>
      <c r="D63" s="34"/>
      <c r="E63" s="37"/>
      <c r="F63" s="37" t="s">
        <v>203</v>
      </c>
      <c r="G63" s="37"/>
      <c r="H63" s="37"/>
      <c r="I63" s="37"/>
      <c r="J63" s="37"/>
      <c r="K63" s="64"/>
      <c r="L63" s="65">
        <v>20</v>
      </c>
    </row>
    <row r="64" spans="2:12" ht="14.25" customHeight="1" x14ac:dyDescent="0.15">
      <c r="B64" s="30">
        <f>B63+1</f>
        <v>54</v>
      </c>
      <c r="C64" s="34"/>
      <c r="D64" s="34"/>
      <c r="E64" s="37"/>
      <c r="F64" s="37" t="s">
        <v>109</v>
      </c>
      <c r="G64" s="37"/>
      <c r="H64" s="37"/>
      <c r="I64" s="37"/>
      <c r="J64" s="37"/>
      <c r="K64" s="64"/>
      <c r="L64" s="65">
        <v>5</v>
      </c>
    </row>
    <row r="65" spans="2:19" ht="14.25" customHeight="1" x14ac:dyDescent="0.15">
      <c r="B65" s="30">
        <f>B64+1</f>
        <v>55</v>
      </c>
      <c r="C65" s="34"/>
      <c r="D65" s="34"/>
      <c r="E65" s="37"/>
      <c r="F65" s="37" t="s">
        <v>27</v>
      </c>
      <c r="G65" s="37"/>
      <c r="H65" s="37"/>
      <c r="I65" s="37"/>
      <c r="J65" s="37"/>
      <c r="K65" s="64">
        <v>145</v>
      </c>
      <c r="L65" s="65">
        <v>310</v>
      </c>
    </row>
    <row r="66" spans="2:19" ht="14.25" customHeight="1" x14ac:dyDescent="0.15">
      <c r="B66" s="30">
        <f>B65+1</f>
        <v>56</v>
      </c>
      <c r="C66" s="32" t="s">
        <v>28</v>
      </c>
      <c r="D66" s="32" t="s">
        <v>29</v>
      </c>
      <c r="E66" s="37"/>
      <c r="F66" s="37" t="s">
        <v>176</v>
      </c>
      <c r="G66" s="37"/>
      <c r="H66" s="37"/>
      <c r="I66" s="37"/>
      <c r="J66" s="37"/>
      <c r="K66" s="64"/>
      <c r="L66" s="65">
        <v>1</v>
      </c>
    </row>
    <row r="67" spans="2:19" ht="14.25" customHeight="1" x14ac:dyDescent="0.15">
      <c r="B67" s="30">
        <f>B66+1</f>
        <v>57</v>
      </c>
      <c r="C67" s="34"/>
      <c r="D67" s="34"/>
      <c r="E67" s="37"/>
      <c r="F67" s="37" t="s">
        <v>113</v>
      </c>
      <c r="G67" s="37"/>
      <c r="H67" s="37"/>
      <c r="I67" s="37"/>
      <c r="J67" s="37"/>
      <c r="K67" s="64"/>
      <c r="L67" s="65">
        <v>1</v>
      </c>
    </row>
    <row r="68" spans="2:19" ht="14.25" customHeight="1" x14ac:dyDescent="0.15">
      <c r="B68" s="30">
        <f>B67+1</f>
        <v>58</v>
      </c>
      <c r="C68" s="34"/>
      <c r="D68" s="34"/>
      <c r="E68" s="37"/>
      <c r="F68" s="37" t="s">
        <v>189</v>
      </c>
      <c r="G68" s="37"/>
      <c r="H68" s="37"/>
      <c r="I68" s="37"/>
      <c r="J68" s="37"/>
      <c r="K68" s="64">
        <v>2</v>
      </c>
      <c r="L68" s="65">
        <v>5</v>
      </c>
    </row>
    <row r="69" spans="2:19" ht="14.25" customHeight="1" x14ac:dyDescent="0.15">
      <c r="B69" s="30">
        <f>B68+1</f>
        <v>59</v>
      </c>
      <c r="C69" s="34"/>
      <c r="D69" s="34"/>
      <c r="E69" s="37"/>
      <c r="F69" s="37" t="s">
        <v>175</v>
      </c>
      <c r="G69" s="37"/>
      <c r="H69" s="37"/>
      <c r="I69" s="37"/>
      <c r="J69" s="37"/>
      <c r="K69" s="64" t="s">
        <v>119</v>
      </c>
      <c r="L69" s="65">
        <v>1</v>
      </c>
    </row>
    <row r="70" spans="2:19" ht="14.25" customHeight="1" x14ac:dyDescent="0.15">
      <c r="B70" s="30">
        <f>B69+1</f>
        <v>60</v>
      </c>
      <c r="C70" s="34"/>
      <c r="D70" s="34"/>
      <c r="E70" s="37"/>
      <c r="F70" s="37" t="s">
        <v>165</v>
      </c>
      <c r="G70" s="37"/>
      <c r="H70" s="37"/>
      <c r="I70" s="37"/>
      <c r="J70" s="37"/>
      <c r="K70" s="64" t="s">
        <v>119</v>
      </c>
      <c r="L70" s="65" t="s">
        <v>119</v>
      </c>
    </row>
    <row r="71" spans="2:19" ht="14.25" customHeight="1" x14ac:dyDescent="0.15">
      <c r="B71" s="30">
        <f>B70+1</f>
        <v>61</v>
      </c>
      <c r="C71" s="34"/>
      <c r="D71" s="34"/>
      <c r="E71" s="37"/>
      <c r="F71" s="37" t="s">
        <v>30</v>
      </c>
      <c r="G71" s="37"/>
      <c r="H71" s="37"/>
      <c r="I71" s="37"/>
      <c r="J71" s="37"/>
      <c r="K71" s="64">
        <v>2</v>
      </c>
      <c r="L71" s="65">
        <v>1</v>
      </c>
    </row>
    <row r="72" spans="2:19" ht="14.25" customHeight="1" x14ac:dyDescent="0.15">
      <c r="B72" s="30">
        <f>B71+1</f>
        <v>62</v>
      </c>
      <c r="C72" s="32" t="s">
        <v>31</v>
      </c>
      <c r="D72" s="32" t="s">
        <v>82</v>
      </c>
      <c r="E72" s="37"/>
      <c r="F72" s="37" t="s">
        <v>81</v>
      </c>
      <c r="G72" s="37"/>
      <c r="H72" s="37"/>
      <c r="I72" s="37"/>
      <c r="J72" s="37"/>
      <c r="K72" s="64" t="s">
        <v>119</v>
      </c>
      <c r="L72" s="65"/>
    </row>
    <row r="73" spans="2:19" ht="14.25" customHeight="1" x14ac:dyDescent="0.15">
      <c r="B73" s="30">
        <f>B72+1</f>
        <v>63</v>
      </c>
      <c r="C73" s="34"/>
      <c r="D73" s="32" t="s">
        <v>32</v>
      </c>
      <c r="E73" s="37"/>
      <c r="F73" s="37" t="s">
        <v>164</v>
      </c>
      <c r="G73" s="37"/>
      <c r="H73" s="37"/>
      <c r="I73" s="37"/>
      <c r="J73" s="37"/>
      <c r="K73" s="64"/>
      <c r="L73" s="65">
        <v>2</v>
      </c>
    </row>
    <row r="74" spans="2:19" ht="14.25" customHeight="1" x14ac:dyDescent="0.15">
      <c r="B74" s="30">
        <f>B73+1</f>
        <v>64</v>
      </c>
      <c r="C74" s="34"/>
      <c r="D74" s="35"/>
      <c r="E74" s="37"/>
      <c r="F74" s="37" t="s">
        <v>33</v>
      </c>
      <c r="G74" s="37"/>
      <c r="H74" s="37"/>
      <c r="I74" s="37"/>
      <c r="J74" s="37"/>
      <c r="K74" s="64">
        <v>35</v>
      </c>
      <c r="L74" s="65">
        <v>105</v>
      </c>
    </row>
    <row r="75" spans="2:19" ht="14.25" customHeight="1" x14ac:dyDescent="0.15">
      <c r="B75" s="30">
        <f>B74+1</f>
        <v>65</v>
      </c>
      <c r="C75" s="35"/>
      <c r="D75" s="39" t="s">
        <v>34</v>
      </c>
      <c r="E75" s="37"/>
      <c r="F75" s="37" t="s">
        <v>35</v>
      </c>
      <c r="G75" s="37"/>
      <c r="H75" s="37"/>
      <c r="I75" s="37"/>
      <c r="J75" s="37"/>
      <c r="K75" s="64">
        <v>55</v>
      </c>
      <c r="L75" s="65">
        <v>30</v>
      </c>
    </row>
    <row r="76" spans="2:19" ht="14.25" customHeight="1" x14ac:dyDescent="0.15">
      <c r="B76" s="30">
        <f>B75+1</f>
        <v>66</v>
      </c>
      <c r="C76" s="32" t="s">
        <v>142</v>
      </c>
      <c r="D76" s="32" t="s">
        <v>163</v>
      </c>
      <c r="E76" s="37"/>
      <c r="F76" s="37" t="s">
        <v>162</v>
      </c>
      <c r="G76" s="37"/>
      <c r="H76" s="37"/>
      <c r="I76" s="37"/>
      <c r="J76" s="37"/>
      <c r="K76" s="64">
        <v>5</v>
      </c>
      <c r="L76" s="65">
        <v>5</v>
      </c>
    </row>
    <row r="77" spans="2:19" ht="14.25" customHeight="1" x14ac:dyDescent="0.15">
      <c r="B77" s="30">
        <f>B76+1</f>
        <v>67</v>
      </c>
      <c r="C77" s="34"/>
      <c r="D77" s="39" t="s">
        <v>141</v>
      </c>
      <c r="E77" s="37"/>
      <c r="F77" s="37" t="s">
        <v>140</v>
      </c>
      <c r="G77" s="37"/>
      <c r="H77" s="37"/>
      <c r="I77" s="37"/>
      <c r="J77" s="37"/>
      <c r="K77" s="64" t="s">
        <v>119</v>
      </c>
      <c r="L77" s="65" t="s">
        <v>119</v>
      </c>
      <c r="R77">
        <f>COUNTA(K66:K77)</f>
        <v>9</v>
      </c>
      <c r="S77">
        <f>COUNTA(L66:L77)</f>
        <v>11</v>
      </c>
    </row>
    <row r="78" spans="2:19" ht="14.25" customHeight="1" x14ac:dyDescent="0.15">
      <c r="B78" s="30">
        <f>B77+1</f>
        <v>68</v>
      </c>
      <c r="C78" s="118" t="s">
        <v>36</v>
      </c>
      <c r="D78" s="119"/>
      <c r="E78" s="37"/>
      <c r="F78" s="37" t="s">
        <v>37</v>
      </c>
      <c r="G78" s="37"/>
      <c r="H78" s="37"/>
      <c r="I78" s="37"/>
      <c r="J78" s="37"/>
      <c r="K78" s="64">
        <v>250</v>
      </c>
      <c r="L78" s="65">
        <v>175</v>
      </c>
    </row>
    <row r="79" spans="2:19" ht="14.25" customHeight="1" x14ac:dyDescent="0.15">
      <c r="B79" s="30">
        <f>B78+1</f>
        <v>69</v>
      </c>
      <c r="C79" s="33"/>
      <c r="D79" s="36"/>
      <c r="E79" s="37"/>
      <c r="F79" s="37" t="s">
        <v>38</v>
      </c>
      <c r="G79" s="37"/>
      <c r="H79" s="37"/>
      <c r="I79" s="37"/>
      <c r="J79" s="37"/>
      <c r="K79" s="64">
        <v>50</v>
      </c>
      <c r="L79" s="65">
        <v>25</v>
      </c>
    </row>
    <row r="80" spans="2:19" ht="14.25" customHeight="1" thickBot="1" x14ac:dyDescent="0.2">
      <c r="B80" s="30">
        <f>B79+1</f>
        <v>70</v>
      </c>
      <c r="C80" s="33"/>
      <c r="D80" s="36"/>
      <c r="E80" s="37"/>
      <c r="F80" s="37" t="s">
        <v>71</v>
      </c>
      <c r="G80" s="37"/>
      <c r="H80" s="37"/>
      <c r="I80" s="37"/>
      <c r="J80" s="37"/>
      <c r="K80" s="64">
        <v>175</v>
      </c>
      <c r="L80" s="66">
        <v>125</v>
      </c>
    </row>
    <row r="81" spans="2:19" ht="13.9" customHeight="1" x14ac:dyDescent="0.15">
      <c r="B81" s="129"/>
      <c r="C81" s="128"/>
      <c r="D81" s="128"/>
      <c r="E81" s="127"/>
      <c r="F81" s="127"/>
      <c r="G81" s="127"/>
      <c r="H81" s="127"/>
      <c r="I81" s="127"/>
      <c r="J81" s="127"/>
      <c r="K81" s="127"/>
      <c r="L81" s="127"/>
    </row>
    <row r="82" spans="2:19" ht="18" customHeight="1" x14ac:dyDescent="0.15">
      <c r="R82">
        <f>COUNTA(K11:K80)</f>
        <v>58</v>
      </c>
      <c r="S82">
        <f>COUNTA(L11:L80)</f>
        <v>57</v>
      </c>
    </row>
    <row r="83" spans="2:19" ht="18" customHeight="1" x14ac:dyDescent="0.15">
      <c r="B83" s="18"/>
      <c r="R83">
        <f>SUM(R11:R18,K19:K80)</f>
        <v>16594</v>
      </c>
      <c r="S83">
        <f>SUM(S11:S18,L19:L80)</f>
        <v>23971</v>
      </c>
    </row>
    <row r="84" spans="2:19" ht="9" customHeight="1" thickBot="1" x14ac:dyDescent="0.2"/>
    <row r="85" spans="2:19" ht="18" customHeight="1" x14ac:dyDescent="0.15">
      <c r="B85" s="1"/>
      <c r="C85" s="2"/>
      <c r="D85" s="123" t="s">
        <v>0</v>
      </c>
      <c r="E85" s="123"/>
      <c r="F85" s="123"/>
      <c r="G85" s="123"/>
      <c r="H85" s="2"/>
      <c r="I85" s="2"/>
      <c r="J85" s="3"/>
      <c r="K85" s="68" t="s">
        <v>55</v>
      </c>
      <c r="L85" s="84" t="s">
        <v>56</v>
      </c>
    </row>
    <row r="86" spans="2:19" ht="18" customHeight="1" thickBot="1" x14ac:dyDescent="0.2">
      <c r="B86" s="6"/>
      <c r="C86" s="7"/>
      <c r="D86" s="110" t="s">
        <v>1</v>
      </c>
      <c r="E86" s="110"/>
      <c r="F86" s="110"/>
      <c r="G86" s="110"/>
      <c r="H86" s="7"/>
      <c r="I86" s="7"/>
      <c r="J86" s="8"/>
      <c r="K86" s="126" t="str">
        <f>K5</f>
        <v>2024.8.7</v>
      </c>
      <c r="L86" s="125" t="str">
        <f>K86</f>
        <v>2024.8.7</v>
      </c>
    </row>
    <row r="87" spans="2:19" ht="19.899999999999999" customHeight="1" thickTop="1" x14ac:dyDescent="0.15">
      <c r="B87" s="120" t="s">
        <v>76</v>
      </c>
      <c r="C87" s="121"/>
      <c r="D87" s="121"/>
      <c r="E87" s="121"/>
      <c r="F87" s="121"/>
      <c r="G87" s="121"/>
      <c r="H87" s="121"/>
      <c r="I87" s="121"/>
      <c r="J87" s="29"/>
      <c r="K87" s="72">
        <f>SUM(K88:K96)</f>
        <v>16594</v>
      </c>
      <c r="L87" s="88">
        <f>SUM(L88:L96)</f>
        <v>23971</v>
      </c>
    </row>
    <row r="88" spans="2:19" ht="13.9" customHeight="1" x14ac:dyDescent="0.15">
      <c r="B88" s="108" t="s">
        <v>40</v>
      </c>
      <c r="C88" s="109"/>
      <c r="D88" s="122"/>
      <c r="E88" s="41"/>
      <c r="F88" s="15"/>
      <c r="G88" s="116" t="s">
        <v>12</v>
      </c>
      <c r="H88" s="116"/>
      <c r="I88" s="15"/>
      <c r="J88" s="16"/>
      <c r="K88" s="38">
        <f>SUM(R$11:R$18)</f>
        <v>2880</v>
      </c>
      <c r="L88" s="89">
        <f>SUM(S$11:S$18)</f>
        <v>2836</v>
      </c>
    </row>
    <row r="89" spans="2:19" ht="13.9" customHeight="1" x14ac:dyDescent="0.15">
      <c r="B89" s="17"/>
      <c r="C89" s="18"/>
      <c r="D89" s="19"/>
      <c r="E89" s="20"/>
      <c r="F89" s="37"/>
      <c r="G89" s="116" t="s">
        <v>65</v>
      </c>
      <c r="H89" s="116"/>
      <c r="I89" s="105"/>
      <c r="J89" s="42"/>
      <c r="K89" s="38">
        <f>SUM(K$19)</f>
        <v>1350</v>
      </c>
      <c r="L89" s="89">
        <f>SUM(L$19)</f>
        <v>1600</v>
      </c>
    </row>
    <row r="90" spans="2:19" ht="13.9" customHeight="1" x14ac:dyDescent="0.15">
      <c r="B90" s="17"/>
      <c r="C90" s="18"/>
      <c r="D90" s="19"/>
      <c r="E90" s="20"/>
      <c r="F90" s="37"/>
      <c r="G90" s="116" t="s">
        <v>23</v>
      </c>
      <c r="H90" s="116"/>
      <c r="I90" s="15"/>
      <c r="J90" s="16"/>
      <c r="K90" s="38">
        <f>SUM(K$20:K$20)</f>
        <v>20</v>
      </c>
      <c r="L90" s="89">
        <f>SUM(L$20:L$20)</f>
        <v>45</v>
      </c>
    </row>
    <row r="91" spans="2:19" ht="13.9" customHeight="1" x14ac:dyDescent="0.15">
      <c r="B91" s="17"/>
      <c r="C91" s="18"/>
      <c r="D91" s="19"/>
      <c r="E91" s="20"/>
      <c r="F91" s="37"/>
      <c r="G91" s="116" t="s">
        <v>15</v>
      </c>
      <c r="H91" s="116"/>
      <c r="I91" s="15"/>
      <c r="J91" s="16"/>
      <c r="K91" s="38">
        <f>SUM(K$21:K$21)</f>
        <v>5</v>
      </c>
      <c r="L91" s="89">
        <f>SUM(L$21:L$21)</f>
        <v>0</v>
      </c>
    </row>
    <row r="92" spans="2:19" ht="13.9" customHeight="1" x14ac:dyDescent="0.15">
      <c r="B92" s="17"/>
      <c r="C92" s="18"/>
      <c r="D92" s="19"/>
      <c r="E92" s="20"/>
      <c r="F92" s="37"/>
      <c r="G92" s="116" t="s">
        <v>16</v>
      </c>
      <c r="H92" s="116"/>
      <c r="I92" s="15"/>
      <c r="J92" s="16"/>
      <c r="K92" s="38">
        <f>SUM(K$23:K$33)</f>
        <v>10241</v>
      </c>
      <c r="L92" s="89">
        <f>SUM(L$23:L$33)</f>
        <v>15910</v>
      </c>
    </row>
    <row r="93" spans="2:19" ht="13.9" customHeight="1" x14ac:dyDescent="0.15">
      <c r="B93" s="17"/>
      <c r="C93" s="18"/>
      <c r="D93" s="19"/>
      <c r="E93" s="20"/>
      <c r="F93" s="37"/>
      <c r="G93" s="116" t="s">
        <v>63</v>
      </c>
      <c r="H93" s="116"/>
      <c r="I93" s="15"/>
      <c r="J93" s="16"/>
      <c r="K93" s="38">
        <f>SUM(K$34:K$34)</f>
        <v>5</v>
      </c>
      <c r="L93" s="89">
        <f>SUM(L$34:L$34)</f>
        <v>0</v>
      </c>
    </row>
    <row r="94" spans="2:19" ht="13.9" customHeight="1" x14ac:dyDescent="0.15">
      <c r="B94" s="17"/>
      <c r="C94" s="18"/>
      <c r="D94" s="19"/>
      <c r="E94" s="20"/>
      <c r="F94" s="37"/>
      <c r="G94" s="116" t="s">
        <v>24</v>
      </c>
      <c r="H94" s="116"/>
      <c r="I94" s="15"/>
      <c r="J94" s="16"/>
      <c r="K94" s="38">
        <f>SUM(K$35:K$65)</f>
        <v>1519</v>
      </c>
      <c r="L94" s="89">
        <f>SUM(L$35:L$65)</f>
        <v>3103</v>
      </c>
    </row>
    <row r="95" spans="2:19" ht="13.9" customHeight="1" x14ac:dyDescent="0.15">
      <c r="B95" s="17"/>
      <c r="C95" s="18"/>
      <c r="D95" s="19"/>
      <c r="E95" s="20"/>
      <c r="F95" s="37"/>
      <c r="G95" s="116" t="s">
        <v>70</v>
      </c>
      <c r="H95" s="116"/>
      <c r="I95" s="15"/>
      <c r="J95" s="16"/>
      <c r="K95" s="38">
        <f>SUM(K$22:K$22,K$78:K$79)</f>
        <v>300</v>
      </c>
      <c r="L95" s="89">
        <f>SUM(L$22:L$22,L$78:L$79)</f>
        <v>201</v>
      </c>
      <c r="R95">
        <f>COUNTA(K$11:K$80)</f>
        <v>58</v>
      </c>
      <c r="S95">
        <f>COUNTA(L$11:L$80)</f>
        <v>57</v>
      </c>
    </row>
    <row r="96" spans="2:19" ht="13.9" customHeight="1" thickBot="1" x14ac:dyDescent="0.2">
      <c r="B96" s="21"/>
      <c r="C96" s="22"/>
      <c r="D96" s="23"/>
      <c r="E96" s="43"/>
      <c r="F96" s="10"/>
      <c r="G96" s="110" t="s">
        <v>39</v>
      </c>
      <c r="H96" s="110"/>
      <c r="I96" s="44"/>
      <c r="J96" s="45"/>
      <c r="K96" s="40">
        <f>SUM(K$66:K$77,K$80)</f>
        <v>274</v>
      </c>
      <c r="L96" s="90">
        <f>SUM(L$66:L$77,L$80)</f>
        <v>276</v>
      </c>
      <c r="R96">
        <f>SUM(R$11:R$18,K$19:K$80)</f>
        <v>16594</v>
      </c>
      <c r="S96">
        <f>SUM(S$11:S$18,L$19:L$80)</f>
        <v>23971</v>
      </c>
    </row>
    <row r="97" spans="2:12" ht="18" customHeight="1" thickTop="1" x14ac:dyDescent="0.15">
      <c r="B97" s="111" t="s">
        <v>41</v>
      </c>
      <c r="C97" s="112"/>
      <c r="D97" s="113"/>
      <c r="E97" s="51"/>
      <c r="F97" s="106"/>
      <c r="G97" s="114" t="s">
        <v>42</v>
      </c>
      <c r="H97" s="114"/>
      <c r="I97" s="106"/>
      <c r="J97" s="107"/>
      <c r="K97" s="73" t="s">
        <v>43</v>
      </c>
      <c r="L97" s="78"/>
    </row>
    <row r="98" spans="2:12" ht="18" customHeight="1" x14ac:dyDescent="0.15">
      <c r="B98" s="48"/>
      <c r="C98" s="49"/>
      <c r="D98" s="49"/>
      <c r="E98" s="46"/>
      <c r="F98" s="47"/>
      <c r="G98" s="31"/>
      <c r="H98" s="31"/>
      <c r="I98" s="47"/>
      <c r="J98" s="50"/>
      <c r="K98" s="74" t="s">
        <v>44</v>
      </c>
      <c r="L98" s="79"/>
    </row>
    <row r="99" spans="2:12" ht="18" customHeight="1" x14ac:dyDescent="0.15">
      <c r="B99" s="17"/>
      <c r="C99" s="18"/>
      <c r="D99" s="18"/>
      <c r="E99" s="52"/>
      <c r="F99" s="7"/>
      <c r="G99" s="115" t="s">
        <v>45</v>
      </c>
      <c r="H99" s="115"/>
      <c r="I99" s="103"/>
      <c r="J99" s="104"/>
      <c r="K99" s="75" t="s">
        <v>46</v>
      </c>
      <c r="L99" s="80"/>
    </row>
    <row r="100" spans="2:12" ht="18" customHeight="1" x14ac:dyDescent="0.15">
      <c r="B100" s="17"/>
      <c r="C100" s="18"/>
      <c r="D100" s="18"/>
      <c r="E100" s="53"/>
      <c r="F100" s="18"/>
      <c r="G100" s="54"/>
      <c r="H100" s="54"/>
      <c r="I100" s="49"/>
      <c r="J100" s="55"/>
      <c r="K100" s="76" t="s">
        <v>68</v>
      </c>
      <c r="L100" s="81"/>
    </row>
    <row r="101" spans="2:12" ht="18" customHeight="1" x14ac:dyDescent="0.15">
      <c r="B101" s="17"/>
      <c r="C101" s="18"/>
      <c r="D101" s="18"/>
      <c r="E101" s="53"/>
      <c r="F101" s="18"/>
      <c r="G101" s="54"/>
      <c r="H101" s="54"/>
      <c r="I101" s="49"/>
      <c r="J101" s="55"/>
      <c r="K101" s="76" t="s">
        <v>69</v>
      </c>
      <c r="L101" s="81"/>
    </row>
    <row r="102" spans="2:12" ht="18" customHeight="1" x14ac:dyDescent="0.15">
      <c r="B102" s="17"/>
      <c r="C102" s="18"/>
      <c r="D102" s="18"/>
      <c r="E102" s="52"/>
      <c r="F102" s="7"/>
      <c r="G102" s="115" t="s">
        <v>47</v>
      </c>
      <c r="H102" s="115"/>
      <c r="I102" s="103"/>
      <c r="J102" s="104"/>
      <c r="K102" s="75" t="s">
        <v>72</v>
      </c>
      <c r="L102" s="80"/>
    </row>
    <row r="103" spans="2:12" ht="18" customHeight="1" x14ac:dyDescent="0.15">
      <c r="B103" s="17"/>
      <c r="C103" s="18"/>
      <c r="D103" s="18"/>
      <c r="E103" s="53"/>
      <c r="F103" s="18"/>
      <c r="G103" s="54"/>
      <c r="H103" s="54"/>
      <c r="I103" s="49"/>
      <c r="J103" s="55"/>
      <c r="K103" s="76" t="s">
        <v>73</v>
      </c>
      <c r="L103" s="81"/>
    </row>
    <row r="104" spans="2:12" ht="18" customHeight="1" x14ac:dyDescent="0.15">
      <c r="B104" s="17"/>
      <c r="C104" s="18"/>
      <c r="D104" s="18"/>
      <c r="E104" s="53"/>
      <c r="F104" s="18"/>
      <c r="G104" s="54"/>
      <c r="H104" s="54"/>
      <c r="I104" s="49"/>
      <c r="J104" s="55"/>
      <c r="K104" s="76" t="s">
        <v>74</v>
      </c>
      <c r="L104" s="81"/>
    </row>
    <row r="105" spans="2:12" ht="18" customHeight="1" x14ac:dyDescent="0.15">
      <c r="B105" s="17"/>
      <c r="C105" s="18"/>
      <c r="D105" s="18"/>
      <c r="E105" s="12"/>
      <c r="F105" s="13"/>
      <c r="G105" s="31"/>
      <c r="H105" s="31"/>
      <c r="I105" s="47"/>
      <c r="J105" s="50"/>
      <c r="K105" s="76" t="s">
        <v>75</v>
      </c>
      <c r="L105" s="79"/>
    </row>
    <row r="106" spans="2:12" ht="18" customHeight="1" x14ac:dyDescent="0.15">
      <c r="B106" s="24"/>
      <c r="C106" s="13"/>
      <c r="D106" s="13"/>
      <c r="E106" s="20"/>
      <c r="F106" s="37"/>
      <c r="G106" s="116" t="s">
        <v>48</v>
      </c>
      <c r="H106" s="116"/>
      <c r="I106" s="15"/>
      <c r="J106" s="16"/>
      <c r="K106" s="67" t="s">
        <v>116</v>
      </c>
      <c r="L106" s="82"/>
    </row>
    <row r="107" spans="2:12" ht="18" customHeight="1" x14ac:dyDescent="0.15">
      <c r="B107" s="108" t="s">
        <v>49</v>
      </c>
      <c r="C107" s="109"/>
      <c r="D107" s="109"/>
      <c r="E107" s="7"/>
      <c r="F107" s="7"/>
      <c r="G107" s="7"/>
      <c r="H107" s="7"/>
      <c r="I107" s="7"/>
      <c r="J107" s="7"/>
      <c r="K107" s="7"/>
      <c r="L107" s="91"/>
    </row>
    <row r="108" spans="2:12" ht="14.1" customHeight="1" x14ac:dyDescent="0.15">
      <c r="B108" s="56"/>
      <c r="C108" s="57" t="s">
        <v>50</v>
      </c>
      <c r="D108" s="58"/>
      <c r="E108" s="57"/>
      <c r="F108" s="57"/>
      <c r="G108" s="57"/>
      <c r="H108" s="57"/>
      <c r="I108" s="57"/>
      <c r="J108" s="57"/>
      <c r="K108" s="57"/>
      <c r="L108" s="83"/>
    </row>
    <row r="109" spans="2:12" ht="14.1" customHeight="1" x14ac:dyDescent="0.15">
      <c r="B109" s="56"/>
      <c r="C109" s="57" t="s">
        <v>51</v>
      </c>
      <c r="D109" s="58"/>
      <c r="E109" s="57"/>
      <c r="F109" s="57"/>
      <c r="G109" s="57"/>
      <c r="H109" s="57"/>
      <c r="I109" s="57"/>
      <c r="J109" s="57"/>
      <c r="K109" s="57"/>
      <c r="L109" s="83"/>
    </row>
    <row r="110" spans="2:12" ht="14.1" customHeight="1" x14ac:dyDescent="0.15">
      <c r="B110" s="56"/>
      <c r="C110" s="57" t="s">
        <v>52</v>
      </c>
      <c r="D110" s="58"/>
      <c r="E110" s="57"/>
      <c r="F110" s="57"/>
      <c r="G110" s="57"/>
      <c r="H110" s="57"/>
      <c r="I110" s="57"/>
      <c r="J110" s="57"/>
      <c r="K110" s="57"/>
      <c r="L110" s="83"/>
    </row>
    <row r="111" spans="2:12" ht="14.1" customHeight="1" x14ac:dyDescent="0.15">
      <c r="B111" s="56"/>
      <c r="C111" s="57" t="s">
        <v>96</v>
      </c>
      <c r="D111" s="58"/>
      <c r="E111" s="57"/>
      <c r="F111" s="57"/>
      <c r="G111" s="57"/>
      <c r="H111" s="57"/>
      <c r="I111" s="57"/>
      <c r="J111" s="57"/>
      <c r="K111" s="57"/>
      <c r="L111" s="83"/>
    </row>
    <row r="112" spans="2:12" ht="14.1" customHeight="1" x14ac:dyDescent="0.15">
      <c r="B112" s="56"/>
      <c r="C112" s="57" t="s">
        <v>94</v>
      </c>
      <c r="D112" s="58"/>
      <c r="E112" s="57"/>
      <c r="F112" s="57"/>
      <c r="G112" s="57"/>
      <c r="H112" s="57"/>
      <c r="I112" s="57"/>
      <c r="J112" s="57"/>
      <c r="K112" s="57"/>
      <c r="L112" s="83"/>
    </row>
    <row r="113" spans="2:14" ht="14.1" customHeight="1" x14ac:dyDescent="0.15">
      <c r="B113" s="59"/>
      <c r="C113" s="57" t="s">
        <v>97</v>
      </c>
      <c r="D113" s="57"/>
      <c r="E113" s="57"/>
      <c r="F113" s="57"/>
      <c r="G113" s="57"/>
      <c r="H113" s="57"/>
      <c r="I113" s="57"/>
      <c r="J113" s="57"/>
      <c r="K113" s="57"/>
      <c r="L113" s="83"/>
    </row>
    <row r="114" spans="2:14" ht="14.1" customHeight="1" x14ac:dyDescent="0.15">
      <c r="B114" s="59"/>
      <c r="C114" s="57" t="s">
        <v>98</v>
      </c>
      <c r="D114" s="57"/>
      <c r="E114" s="57"/>
      <c r="F114" s="57"/>
      <c r="G114" s="57"/>
      <c r="H114" s="57"/>
      <c r="I114" s="57"/>
      <c r="J114" s="57"/>
      <c r="K114" s="57"/>
      <c r="L114" s="83"/>
    </row>
    <row r="115" spans="2:14" ht="14.1" customHeight="1" x14ac:dyDescent="0.15">
      <c r="B115" s="59"/>
      <c r="C115" s="57" t="s">
        <v>83</v>
      </c>
      <c r="D115" s="57"/>
      <c r="E115" s="57"/>
      <c r="F115" s="57"/>
      <c r="G115" s="57"/>
      <c r="H115" s="57"/>
      <c r="I115" s="57"/>
      <c r="J115" s="57"/>
      <c r="K115" s="57"/>
      <c r="L115" s="83"/>
    </row>
    <row r="116" spans="2:14" ht="14.1" customHeight="1" x14ac:dyDescent="0.15">
      <c r="B116" s="59"/>
      <c r="C116" s="57" t="s">
        <v>84</v>
      </c>
      <c r="D116" s="57"/>
      <c r="E116" s="57"/>
      <c r="F116" s="57"/>
      <c r="G116" s="57"/>
      <c r="H116" s="57"/>
      <c r="I116" s="57"/>
      <c r="J116" s="57"/>
      <c r="K116" s="57"/>
      <c r="L116" s="83"/>
    </row>
    <row r="117" spans="2:14" ht="14.1" customHeight="1" x14ac:dyDescent="0.15">
      <c r="B117" s="59"/>
      <c r="C117" s="57" t="s">
        <v>91</v>
      </c>
      <c r="D117" s="57"/>
      <c r="E117" s="57"/>
      <c r="F117" s="57"/>
      <c r="G117" s="57"/>
      <c r="H117" s="57"/>
      <c r="I117" s="57"/>
      <c r="J117" s="57"/>
      <c r="K117" s="57"/>
      <c r="L117" s="83"/>
    </row>
    <row r="118" spans="2:14" ht="14.1" customHeight="1" x14ac:dyDescent="0.15">
      <c r="B118" s="59"/>
      <c r="C118" s="57" t="s">
        <v>99</v>
      </c>
      <c r="D118" s="57"/>
      <c r="E118" s="57"/>
      <c r="F118" s="57"/>
      <c r="G118" s="57"/>
      <c r="H118" s="57"/>
      <c r="I118" s="57"/>
      <c r="J118" s="57"/>
      <c r="K118" s="57"/>
      <c r="L118" s="83"/>
    </row>
    <row r="119" spans="2:14" ht="14.1" customHeight="1" x14ac:dyDescent="0.15">
      <c r="B119" s="59"/>
      <c r="C119" s="57" t="s">
        <v>100</v>
      </c>
      <c r="D119" s="57"/>
      <c r="E119" s="57"/>
      <c r="F119" s="57"/>
      <c r="G119" s="57"/>
      <c r="H119" s="57"/>
      <c r="I119" s="57"/>
      <c r="J119" s="57"/>
      <c r="K119" s="57"/>
      <c r="L119" s="83"/>
    </row>
    <row r="120" spans="2:14" ht="14.1" customHeight="1" x14ac:dyDescent="0.15">
      <c r="B120" s="59"/>
      <c r="C120" s="57" t="s">
        <v>101</v>
      </c>
      <c r="D120" s="57"/>
      <c r="E120" s="57"/>
      <c r="F120" s="57"/>
      <c r="G120" s="57"/>
      <c r="H120" s="57"/>
      <c r="I120" s="57"/>
      <c r="J120" s="57"/>
      <c r="K120" s="57"/>
      <c r="L120" s="83"/>
    </row>
    <row r="121" spans="2:14" ht="18" customHeight="1" x14ac:dyDescent="0.15">
      <c r="B121" s="59"/>
      <c r="C121" s="57" t="s">
        <v>85</v>
      </c>
      <c r="D121" s="57"/>
      <c r="E121" s="57"/>
      <c r="F121" s="57"/>
      <c r="G121" s="57"/>
      <c r="H121" s="57"/>
      <c r="I121" s="57"/>
      <c r="J121" s="57"/>
      <c r="K121" s="57"/>
      <c r="L121" s="57"/>
      <c r="M121" s="92"/>
    </row>
    <row r="122" spans="2:14" x14ac:dyDescent="0.15">
      <c r="B122" s="59"/>
      <c r="C122" s="57" t="s">
        <v>92</v>
      </c>
      <c r="D122" s="57"/>
      <c r="E122" s="57"/>
      <c r="F122" s="57"/>
      <c r="G122" s="57"/>
      <c r="H122" s="57"/>
      <c r="I122" s="57"/>
      <c r="J122" s="57"/>
      <c r="K122" s="57"/>
      <c r="L122" s="57"/>
      <c r="M122" s="92"/>
    </row>
    <row r="123" spans="2:14" x14ac:dyDescent="0.15">
      <c r="B123" s="59"/>
      <c r="C123" s="57" t="s">
        <v>93</v>
      </c>
      <c r="D123" s="57"/>
      <c r="E123" s="57"/>
      <c r="F123" s="57"/>
      <c r="G123" s="57"/>
      <c r="H123" s="57"/>
      <c r="I123" s="57"/>
      <c r="J123" s="57"/>
      <c r="K123" s="57"/>
      <c r="L123" s="57"/>
      <c r="M123" s="92"/>
    </row>
    <row r="124" spans="2:14" x14ac:dyDescent="0.15">
      <c r="B124" s="59"/>
      <c r="C124" s="57" t="s">
        <v>102</v>
      </c>
      <c r="D124" s="57"/>
      <c r="E124" s="57"/>
      <c r="F124" s="57"/>
      <c r="G124" s="57"/>
      <c r="H124" s="57"/>
      <c r="I124" s="57"/>
      <c r="J124" s="57"/>
      <c r="K124" s="57"/>
      <c r="L124" s="57"/>
      <c r="M124" s="92"/>
    </row>
    <row r="125" spans="2:14" ht="14.1" customHeight="1" x14ac:dyDescent="0.15">
      <c r="B125" s="59"/>
      <c r="C125" s="57" t="s">
        <v>95</v>
      </c>
      <c r="D125" s="57"/>
      <c r="E125" s="57"/>
      <c r="F125" s="57"/>
      <c r="G125" s="57"/>
      <c r="H125" s="57"/>
      <c r="I125" s="57"/>
      <c r="J125" s="57"/>
      <c r="K125" s="57"/>
      <c r="L125" s="57"/>
      <c r="M125" s="59"/>
      <c r="N125" s="97"/>
    </row>
    <row r="126" spans="2:14" ht="14.1" customHeight="1" x14ac:dyDescent="0.15">
      <c r="B126" s="59"/>
      <c r="C126" s="57" t="s">
        <v>115</v>
      </c>
      <c r="D126" s="57"/>
      <c r="E126" s="57"/>
      <c r="F126" s="57"/>
      <c r="G126" s="57"/>
      <c r="H126" s="57"/>
      <c r="I126" s="57"/>
      <c r="J126" s="57"/>
      <c r="K126" s="57"/>
      <c r="L126" s="57"/>
      <c r="M126" s="59"/>
      <c r="N126" s="57"/>
    </row>
    <row r="127" spans="2:14" x14ac:dyDescent="0.15">
      <c r="B127" s="59"/>
      <c r="C127" s="57" t="s">
        <v>103</v>
      </c>
      <c r="D127" s="57"/>
      <c r="E127" s="57"/>
      <c r="F127" s="57"/>
      <c r="G127" s="57"/>
      <c r="H127" s="57"/>
      <c r="I127" s="57"/>
      <c r="J127" s="57"/>
      <c r="K127" s="57"/>
      <c r="L127" s="57"/>
      <c r="M127" s="92"/>
    </row>
    <row r="128" spans="2:14" x14ac:dyDescent="0.15">
      <c r="B128" s="59"/>
      <c r="C128" s="57" t="s">
        <v>66</v>
      </c>
      <c r="D128" s="57"/>
      <c r="E128" s="57"/>
      <c r="F128" s="57"/>
      <c r="G128" s="57"/>
      <c r="H128" s="57"/>
      <c r="I128" s="57"/>
      <c r="J128" s="57"/>
      <c r="K128" s="57"/>
      <c r="L128" s="57"/>
      <c r="M128" s="92"/>
    </row>
    <row r="129" spans="2:14" x14ac:dyDescent="0.15">
      <c r="B129" s="92"/>
      <c r="C129" s="57" t="s">
        <v>53</v>
      </c>
      <c r="M129" s="92"/>
    </row>
    <row r="130" spans="2:14" x14ac:dyDescent="0.15">
      <c r="B130" s="92"/>
      <c r="C130" s="57" t="s">
        <v>104</v>
      </c>
      <c r="M130" s="92"/>
      <c r="N130" s="93"/>
    </row>
    <row r="131" spans="2:14" x14ac:dyDescent="0.15">
      <c r="B131" s="92"/>
      <c r="C131" s="57" t="s">
        <v>112</v>
      </c>
      <c r="M131" s="92"/>
    </row>
    <row r="132" spans="2:14" ht="14.25" thickBot="1" x14ac:dyDescent="0.2">
      <c r="B132" s="94"/>
      <c r="C132" s="77" t="s">
        <v>105</v>
      </c>
      <c r="D132" s="95"/>
      <c r="E132" s="95"/>
      <c r="F132" s="95"/>
      <c r="G132" s="95"/>
      <c r="H132" s="95"/>
      <c r="I132" s="95"/>
      <c r="J132" s="95"/>
      <c r="K132" s="95"/>
      <c r="L132" s="96"/>
    </row>
  </sheetData>
  <mergeCells count="27">
    <mergeCell ref="G91:H91"/>
    <mergeCell ref="G92:H92"/>
    <mergeCell ref="G93:H93"/>
    <mergeCell ref="D9:F9"/>
    <mergeCell ref="D4:G4"/>
    <mergeCell ref="D5:G5"/>
    <mergeCell ref="D6:G6"/>
    <mergeCell ref="D7:F7"/>
    <mergeCell ref="D8:F8"/>
    <mergeCell ref="G94:H94"/>
    <mergeCell ref="G10:H10"/>
    <mergeCell ref="C78:D78"/>
    <mergeCell ref="D85:G85"/>
    <mergeCell ref="D86:G86"/>
    <mergeCell ref="B87:I87"/>
    <mergeCell ref="B88:D88"/>
    <mergeCell ref="G88:H88"/>
    <mergeCell ref="G89:H89"/>
    <mergeCell ref="G90:H90"/>
    <mergeCell ref="G106:H106"/>
    <mergeCell ref="B107:D107"/>
    <mergeCell ref="G95:H95"/>
    <mergeCell ref="G96:H96"/>
    <mergeCell ref="B97:D97"/>
    <mergeCell ref="G97:H97"/>
    <mergeCell ref="G99:H99"/>
    <mergeCell ref="G102:H102"/>
  </mergeCells>
  <phoneticPr fontId="23"/>
  <conditionalFormatting sqref="M11:M80">
    <cfRule type="expression" dxfId="15" priority="1" stopIfTrue="1">
      <formula>COUNTBLANK(K11:L11)=2</formula>
    </cfRule>
  </conditionalFormatting>
  <printOptions horizontalCentered="1"/>
  <pageMargins left="0.98425196850393704" right="0.39370078740157483" top="0.78740157480314965" bottom="0.51181102362204722" header="0.51181102362204722" footer="0.51181102362204722"/>
  <pageSetup paperSize="8" scale="85" fitToHeight="0" orientation="portrait" r:id="rId1"/>
  <headerFooter alignWithMargins="0"/>
  <rowBreaks count="1" manualBreakCount="1">
    <brk id="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手賀4.3</vt:lpstr>
      <vt:lpstr>手賀4.16</vt:lpstr>
      <vt:lpstr>手賀5.2</vt:lpstr>
      <vt:lpstr>手賀5.17</vt:lpstr>
      <vt:lpstr>手賀6.4</vt:lpstr>
      <vt:lpstr>手賀6.24</vt:lpstr>
      <vt:lpstr>手賀7.2</vt:lpstr>
      <vt:lpstr>手賀7.18</vt:lpstr>
      <vt:lpstr>手賀8.7</vt:lpstr>
      <vt:lpstr>手賀8.22</vt:lpstr>
      <vt:lpstr>手賀9.10</vt:lpstr>
      <vt:lpstr>手賀9.25</vt:lpstr>
      <vt:lpstr>手賀10.8</vt:lpstr>
      <vt:lpstr>手賀10.22</vt:lpstr>
      <vt:lpstr>手賀11.12</vt:lpstr>
      <vt:lpstr>手賀11.26</vt:lpstr>
      <vt:lpstr>手賀12.10</vt:lpstr>
      <vt:lpstr>手賀12.24</vt:lpstr>
      <vt:lpstr>手賀1.9</vt:lpstr>
      <vt:lpstr>手賀1.17</vt:lpstr>
      <vt:lpstr>手賀2.12</vt:lpstr>
      <vt:lpstr>手賀2.21</vt:lpstr>
      <vt:lpstr>手賀3.3</vt:lpstr>
      <vt:lpstr>手賀3.10</vt:lpstr>
      <vt:lpstr>手賀1.17!Print_Area</vt:lpstr>
      <vt:lpstr>手賀1.9!Print_Area</vt:lpstr>
      <vt:lpstr>手賀10.22!Print_Area</vt:lpstr>
      <vt:lpstr>手賀10.8!Print_Area</vt:lpstr>
      <vt:lpstr>手賀11.12!Print_Area</vt:lpstr>
      <vt:lpstr>手賀11.26!Print_Area</vt:lpstr>
      <vt:lpstr>手賀12.10!Print_Area</vt:lpstr>
      <vt:lpstr>手賀12.24!Print_Area</vt:lpstr>
      <vt:lpstr>手賀2.12!Print_Area</vt:lpstr>
      <vt:lpstr>手賀2.21!Print_Area</vt:lpstr>
      <vt:lpstr>手賀3.10!Print_Area</vt:lpstr>
      <vt:lpstr>手賀3.3!Print_Area</vt:lpstr>
      <vt:lpstr>手賀4.16!Print_Area</vt:lpstr>
      <vt:lpstr>手賀4.3!Print_Area</vt:lpstr>
      <vt:lpstr>手賀5.17!Print_Area</vt:lpstr>
      <vt:lpstr>手賀5.2!Print_Area</vt:lpstr>
      <vt:lpstr>手賀6.24!Print_Area</vt:lpstr>
      <vt:lpstr>手賀6.4!Print_Area</vt:lpstr>
      <vt:lpstr>手賀7.18!Print_Area</vt:lpstr>
      <vt:lpstr>手賀7.2!Print_Area</vt:lpstr>
      <vt:lpstr>手賀8.22!Print_Area</vt:lpstr>
      <vt:lpstr>手賀8.7!Print_Area</vt:lpstr>
      <vt:lpstr>手賀9.10!Print_Area</vt:lpstr>
      <vt:lpstr>手賀9.25!Print_Area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2023-03-14T00:52:11Z</dcterms:created>
  <dcterms:modified xsi:type="dcterms:W3CDTF">2026-01-21T09:46:56Z</dcterms:modified>
</cp:coreProperties>
</file>