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mc:AlternateContent xmlns:mc="http://schemas.openxmlformats.org/markup-compatibility/2006">
    <mc:Choice Requires="x15">
      <x15ac:absPath xmlns:x15ac="http://schemas.microsoft.com/office/spreadsheetml/2010/11/ac" url="\\Dstfs01\14030_水質保全課$\02_室班フォルダ\水質監視班\101 公共用水域・東京湾\R07\08_R6報告書(3月公開)\第1章 公共用水域の水質調査関連\資料編\元データ赤字反映\"/>
    </mc:Choice>
  </mc:AlternateContent>
  <xr:revisionPtr revIDLastSave="0" documentId="8_{14ABC5AA-A359-4EE9-B103-241EFE2E4122}" xr6:coauthVersionLast="47" xr6:coauthVersionMax="47" xr10:uidLastSave="{00000000-0000-0000-0000-000000000000}"/>
  <bookViews>
    <workbookView xWindow="-120" yWindow="-120" windowWidth="29040" windowHeight="15720" tabRatio="734" activeTab="22" xr2:uid="{00000000-000D-0000-FFFF-FFFF00000000}"/>
  </bookViews>
  <sheets>
    <sheet name="印旛4.4" sheetId="316" r:id="rId1"/>
    <sheet name="印旛4.15" sheetId="317" r:id="rId2"/>
    <sheet name="印旛5.16" sheetId="319" r:id="rId3"/>
    <sheet name="印旛5.30" sheetId="318" r:id="rId4"/>
    <sheet name="印旛6.7" sheetId="320" r:id="rId5"/>
    <sheet name="印旛6.17" sheetId="321" r:id="rId6"/>
    <sheet name="印旛7.5" sheetId="322" r:id="rId7"/>
    <sheet name="印旛7.16" sheetId="323" r:id="rId8"/>
    <sheet name="印旛8.1" sheetId="324" r:id="rId9"/>
    <sheet name="印旛8.15" sheetId="325" r:id="rId10"/>
    <sheet name="印旛9.9" sheetId="326" r:id="rId11"/>
    <sheet name="印旛9.30" sheetId="327" r:id="rId12"/>
    <sheet name="印旛10.15" sheetId="328" r:id="rId13"/>
    <sheet name="印旛10.21" sheetId="329" r:id="rId14"/>
    <sheet name="印旛11.11" sheetId="330" r:id="rId15"/>
    <sheet name="印旛11.25" sheetId="331" r:id="rId16"/>
    <sheet name="印旛12.9" sheetId="332" r:id="rId17"/>
    <sheet name="印旛12.23" sheetId="333" r:id="rId18"/>
    <sheet name="印旛1.7" sheetId="334" r:id="rId19"/>
    <sheet name="印旛1.23" sheetId="335" r:id="rId20"/>
    <sheet name="印旛2.3" sheetId="336" r:id="rId21"/>
    <sheet name="印旛2.20" sheetId="337" r:id="rId22"/>
    <sheet name="印旛3.3" sheetId="338" r:id="rId23"/>
    <sheet name="印旛3.10" sheetId="339" r:id="rId24"/>
  </sheets>
  <definedNames>
    <definedName name="_xlnm.Print_Area" localSheetId="19">'印旛1.23'!$A$1:$Q$135</definedName>
    <definedName name="_xlnm.Print_Area" localSheetId="18">'印旛1.7'!$A$1:$Q$128</definedName>
    <definedName name="_xlnm.Print_Area" localSheetId="12">'印旛10.15'!$A$1:$Q$152</definedName>
    <definedName name="_xlnm.Print_Area" localSheetId="13">'印旛10.21'!$A$1:$Q$160</definedName>
    <definedName name="_xlnm.Print_Area" localSheetId="14">'印旛11.11'!$A$1:$R$152</definedName>
    <definedName name="_xlnm.Print_Area" localSheetId="15">'印旛11.25'!$A$1:$Q$145</definedName>
    <definedName name="_xlnm.Print_Area" localSheetId="17">'印旛12.23'!$A$1:$Q$140</definedName>
    <definedName name="_xlnm.Print_Area" localSheetId="16">'印旛12.9'!$A$1:$Q$136</definedName>
    <definedName name="_xlnm.Print_Area" localSheetId="21">'印旛2.20'!$A$1:$Q$135</definedName>
    <definedName name="_xlnm.Print_Area" localSheetId="20">'印旛2.3'!$A$1:$Q$129</definedName>
    <definedName name="_xlnm.Print_Area" localSheetId="23">'印旛3.10'!$A$1:$Q$130</definedName>
    <definedName name="_xlnm.Print_Area" localSheetId="22">'印旛3.3'!$A$1:$Q$138</definedName>
    <definedName name="_xlnm.Print_Area" localSheetId="1">'印旛4.15'!$A$1:$Q$134</definedName>
    <definedName name="_xlnm.Print_Area" localSheetId="0">'印旛4.4'!$A$1:$Q$126</definedName>
    <definedName name="_xlnm.Print_Area" localSheetId="2">'印旛5.16'!$A$1:$Q$150</definedName>
    <definedName name="_xlnm.Print_Area" localSheetId="3">'印旛5.30'!$A$1:$Q$146</definedName>
    <definedName name="_xlnm.Print_Area" localSheetId="5">'印旛6.17'!$A$1:$Q$148</definedName>
    <definedName name="_xlnm.Print_Area" localSheetId="4">'印旛6.7'!$A$1:$Q$152</definedName>
    <definedName name="_xlnm.Print_Area" localSheetId="7">'印旛7.16'!$A$1:$Q$157</definedName>
    <definedName name="_xlnm.Print_Area" localSheetId="6">'印旛7.5'!$A$1:$Q$160</definedName>
    <definedName name="_xlnm.Print_Area" localSheetId="8">'印旛8.1'!$A$1:$Q$158</definedName>
    <definedName name="_xlnm.Print_Area" localSheetId="9">'印旛8.15'!$A$1:$Q$156</definedName>
    <definedName name="_xlnm.Print_Area" localSheetId="11">'印旛9.30'!$A$1:$Q$159</definedName>
    <definedName name="_xlnm.Print_Area" localSheetId="10">'印旛9.9'!$A$1:$Q$160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39" l="1"/>
  <c r="M5" i="339"/>
  <c r="N5" i="339"/>
  <c r="Q11" i="339"/>
  <c r="R11" i="339"/>
  <c r="S11" i="339"/>
  <c r="T11" i="339"/>
  <c r="U11" i="339"/>
  <c r="U84" i="339" s="1"/>
  <c r="V11" i="339"/>
  <c r="W11" i="339"/>
  <c r="X11" i="339"/>
  <c r="B12" i="339"/>
  <c r="Q12" i="339"/>
  <c r="R12" i="339"/>
  <c r="S12" i="339"/>
  <c r="T12" i="339"/>
  <c r="U12" i="339"/>
  <c r="V12" i="339"/>
  <c r="W12" i="339"/>
  <c r="X12" i="339"/>
  <c r="B13" i="339"/>
  <c r="Q13" i="339"/>
  <c r="R13" i="339"/>
  <c r="S13" i="339"/>
  <c r="T13" i="339"/>
  <c r="U13" i="339"/>
  <c r="V13" i="339"/>
  <c r="W13" i="339"/>
  <c r="X13" i="339"/>
  <c r="B14" i="339"/>
  <c r="B15" i="339" s="1"/>
  <c r="B16" i="339" s="1"/>
  <c r="B17" i="339" s="1"/>
  <c r="B18" i="339" s="1"/>
  <c r="B19" i="339" s="1"/>
  <c r="B20" i="339" s="1"/>
  <c r="B21" i="339" s="1"/>
  <c r="B22" i="339" s="1"/>
  <c r="B23" i="339" s="1"/>
  <c r="B24" i="339" s="1"/>
  <c r="B25" i="339" s="1"/>
  <c r="B26" i="339" s="1"/>
  <c r="B27" i="339" s="1"/>
  <c r="B28" i="339" s="1"/>
  <c r="B29" i="339" s="1"/>
  <c r="B30" i="339" s="1"/>
  <c r="B31" i="339" s="1"/>
  <c r="B32" i="339" s="1"/>
  <c r="B33" i="339" s="1"/>
  <c r="B34" i="339" s="1"/>
  <c r="B35" i="339" s="1"/>
  <c r="B36" i="339" s="1"/>
  <c r="B37" i="339" s="1"/>
  <c r="B38" i="339" s="1"/>
  <c r="B39" i="339" s="1"/>
  <c r="B40" i="339" s="1"/>
  <c r="B41" i="339" s="1"/>
  <c r="B42" i="339" s="1"/>
  <c r="B43" i="339" s="1"/>
  <c r="B44" i="339" s="1"/>
  <c r="B45" i="339" s="1"/>
  <c r="B46" i="339" s="1"/>
  <c r="B47" i="339" s="1"/>
  <c r="B48" i="339" s="1"/>
  <c r="B49" i="339" s="1"/>
  <c r="B50" i="339" s="1"/>
  <c r="B51" i="339" s="1"/>
  <c r="B52" i="339" s="1"/>
  <c r="B53" i="339" s="1"/>
  <c r="B54" i="339" s="1"/>
  <c r="B55" i="339" s="1"/>
  <c r="B56" i="339" s="1"/>
  <c r="B57" i="339" s="1"/>
  <c r="B58" i="339" s="1"/>
  <c r="B59" i="339" s="1"/>
  <c r="B60" i="339" s="1"/>
  <c r="B61" i="339" s="1"/>
  <c r="B62" i="339" s="1"/>
  <c r="B63" i="339" s="1"/>
  <c r="B64" i="339" s="1"/>
  <c r="B65" i="339" s="1"/>
  <c r="B66" i="339" s="1"/>
  <c r="B67" i="339" s="1"/>
  <c r="B68" i="339" s="1"/>
  <c r="B69" i="339" s="1"/>
  <c r="B70" i="339" s="1"/>
  <c r="B71" i="339" s="1"/>
  <c r="B72" i="339" s="1"/>
  <c r="B73" i="339" s="1"/>
  <c r="B74" i="339" s="1"/>
  <c r="B75" i="339" s="1"/>
  <c r="B76" i="339" s="1"/>
  <c r="B77" i="339" s="1"/>
  <c r="B78" i="339" s="1"/>
  <c r="B79" i="339" s="1"/>
  <c r="Q14" i="339"/>
  <c r="R14" i="339"/>
  <c r="S14" i="339"/>
  <c r="T14" i="339"/>
  <c r="U14" i="339"/>
  <c r="V14" i="339"/>
  <c r="W14" i="339"/>
  <c r="X14" i="339"/>
  <c r="N87" i="339" s="1"/>
  <c r="N86" i="339" s="1"/>
  <c r="Q15" i="339"/>
  <c r="R15" i="339"/>
  <c r="S15" i="339"/>
  <c r="T15" i="339"/>
  <c r="U15" i="339"/>
  <c r="V15" i="339"/>
  <c r="W15" i="339"/>
  <c r="M87" i="339" s="1"/>
  <c r="M86" i="339" s="1"/>
  <c r="X15" i="339"/>
  <c r="Q16" i="339"/>
  <c r="R16" i="339"/>
  <c r="S16" i="339"/>
  <c r="T16" i="339"/>
  <c r="U16" i="339"/>
  <c r="V16" i="339"/>
  <c r="L87" i="339" s="1"/>
  <c r="L86" i="339" s="1"/>
  <c r="W16" i="339"/>
  <c r="X16" i="339"/>
  <c r="U17" i="339"/>
  <c r="V17" i="339"/>
  <c r="W17" i="339"/>
  <c r="X17" i="339"/>
  <c r="Q18" i="339"/>
  <c r="R18" i="339"/>
  <c r="S18" i="339"/>
  <c r="T18" i="339"/>
  <c r="U18" i="339"/>
  <c r="V18" i="339"/>
  <c r="W18" i="339"/>
  <c r="X18" i="339"/>
  <c r="U23" i="339"/>
  <c r="V23" i="339"/>
  <c r="W23" i="339"/>
  <c r="X23" i="339"/>
  <c r="U42" i="339"/>
  <c r="V42" i="339"/>
  <c r="W42" i="339"/>
  <c r="X42" i="339"/>
  <c r="U76" i="339"/>
  <c r="V76" i="339"/>
  <c r="W76" i="339"/>
  <c r="X76" i="339"/>
  <c r="U80" i="339"/>
  <c r="V80" i="339"/>
  <c r="W80" i="339"/>
  <c r="X80" i="339"/>
  <c r="W84" i="339"/>
  <c r="K85" i="339"/>
  <c r="L85" i="339"/>
  <c r="M85" i="339"/>
  <c r="N85" i="339"/>
  <c r="K87" i="339"/>
  <c r="K86" i="339" s="1"/>
  <c r="K88" i="339"/>
  <c r="L88" i="339"/>
  <c r="M88" i="339"/>
  <c r="N88" i="339"/>
  <c r="K89" i="339"/>
  <c r="L89" i="339"/>
  <c r="M89" i="339"/>
  <c r="N89" i="339"/>
  <c r="K90" i="339"/>
  <c r="L90" i="339"/>
  <c r="M90" i="339"/>
  <c r="N90" i="339"/>
  <c r="K91" i="339"/>
  <c r="L91" i="339"/>
  <c r="M91" i="339"/>
  <c r="N91" i="339"/>
  <c r="K92" i="339"/>
  <c r="L92" i="339"/>
  <c r="M92" i="339"/>
  <c r="N92" i="339"/>
  <c r="K93" i="339"/>
  <c r="L93" i="339"/>
  <c r="M93" i="339"/>
  <c r="N93" i="339"/>
  <c r="K94" i="339"/>
  <c r="L94" i="339"/>
  <c r="M94" i="339"/>
  <c r="N94" i="339"/>
  <c r="K95" i="339"/>
  <c r="L95" i="339"/>
  <c r="M95" i="339"/>
  <c r="N95" i="339"/>
  <c r="L5" i="338"/>
  <c r="M5" i="338"/>
  <c r="N5" i="338"/>
  <c r="Q11" i="338"/>
  <c r="R11" i="338"/>
  <c r="S11" i="338"/>
  <c r="T11" i="338"/>
  <c r="U11" i="338"/>
  <c r="U92" i="338" s="1"/>
  <c r="V11" i="338"/>
  <c r="W11" i="338"/>
  <c r="X11" i="338"/>
  <c r="B12" i="338"/>
  <c r="Q12" i="338"/>
  <c r="R12" i="338"/>
  <c r="S12" i="338"/>
  <c r="T12" i="338"/>
  <c r="U12" i="338"/>
  <c r="V12" i="338"/>
  <c r="W12" i="338"/>
  <c r="X12" i="338"/>
  <c r="B13" i="338"/>
  <c r="Q13" i="338"/>
  <c r="R13" i="338"/>
  <c r="S13" i="338"/>
  <c r="T13" i="338"/>
  <c r="U13" i="338"/>
  <c r="V13" i="338"/>
  <c r="W13" i="338"/>
  <c r="X13" i="338"/>
  <c r="B14" i="338"/>
  <c r="Q14" i="338"/>
  <c r="R14" i="338"/>
  <c r="S14" i="338"/>
  <c r="T14" i="338"/>
  <c r="U14" i="338"/>
  <c r="V14" i="338"/>
  <c r="W14" i="338"/>
  <c r="X14" i="338"/>
  <c r="B15" i="338"/>
  <c r="Q15" i="338"/>
  <c r="R15" i="338"/>
  <c r="S15" i="338"/>
  <c r="T15" i="338"/>
  <c r="U15" i="338"/>
  <c r="V15" i="338"/>
  <c r="W15" i="338"/>
  <c r="X15" i="338"/>
  <c r="N95" i="338" s="1"/>
  <c r="N94" i="338" s="1"/>
  <c r="B16" i="338"/>
  <c r="B17" i="338" s="1"/>
  <c r="B18" i="338" s="1"/>
  <c r="B19" i="338" s="1"/>
  <c r="B20" i="338" s="1"/>
  <c r="B21" i="338" s="1"/>
  <c r="B22" i="338" s="1"/>
  <c r="B23" i="338" s="1"/>
  <c r="B24" i="338" s="1"/>
  <c r="B25" i="338" s="1"/>
  <c r="B26" i="338" s="1"/>
  <c r="B27" i="338" s="1"/>
  <c r="B28" i="338" s="1"/>
  <c r="B29" i="338" s="1"/>
  <c r="B30" i="338" s="1"/>
  <c r="B31" i="338" s="1"/>
  <c r="B32" i="338" s="1"/>
  <c r="B33" i="338" s="1"/>
  <c r="B34" i="338" s="1"/>
  <c r="B35" i="338" s="1"/>
  <c r="B36" i="338" s="1"/>
  <c r="B37" i="338" s="1"/>
  <c r="B38" i="338" s="1"/>
  <c r="B39" i="338" s="1"/>
  <c r="B40" i="338" s="1"/>
  <c r="B41" i="338" s="1"/>
  <c r="B42" i="338" s="1"/>
  <c r="B43" i="338" s="1"/>
  <c r="B44" i="338" s="1"/>
  <c r="B45" i="338" s="1"/>
  <c r="B46" i="338" s="1"/>
  <c r="B47" i="338" s="1"/>
  <c r="B48" i="338" s="1"/>
  <c r="B49" i="338" s="1"/>
  <c r="B50" i="338" s="1"/>
  <c r="B51" i="338" s="1"/>
  <c r="B52" i="338" s="1"/>
  <c r="B53" i="338" s="1"/>
  <c r="B54" i="338" s="1"/>
  <c r="B55" i="338" s="1"/>
  <c r="B56" i="338" s="1"/>
  <c r="B57" i="338" s="1"/>
  <c r="B58" i="338" s="1"/>
  <c r="B59" i="338" s="1"/>
  <c r="B60" i="338" s="1"/>
  <c r="B61" i="338" s="1"/>
  <c r="B62" i="338" s="1"/>
  <c r="B63" i="338" s="1"/>
  <c r="B64" i="338" s="1"/>
  <c r="B65" i="338" s="1"/>
  <c r="B66" i="338" s="1"/>
  <c r="B67" i="338" s="1"/>
  <c r="B68" i="338" s="1"/>
  <c r="B69" i="338" s="1"/>
  <c r="B70" i="338" s="1"/>
  <c r="B71" i="338" s="1"/>
  <c r="B72" i="338" s="1"/>
  <c r="B73" i="338" s="1"/>
  <c r="B74" i="338" s="1"/>
  <c r="B75" i="338" s="1"/>
  <c r="B76" i="338" s="1"/>
  <c r="B77" i="338" s="1"/>
  <c r="B78" i="338" s="1"/>
  <c r="B79" i="338" s="1"/>
  <c r="B80" i="338" s="1"/>
  <c r="B81" i="338" s="1"/>
  <c r="B82" i="338" s="1"/>
  <c r="B83" i="338" s="1"/>
  <c r="B84" i="338" s="1"/>
  <c r="B85" i="338" s="1"/>
  <c r="B86" i="338" s="1"/>
  <c r="B87" i="338" s="1"/>
  <c r="Q16" i="338"/>
  <c r="R16" i="338"/>
  <c r="S16" i="338"/>
  <c r="T16" i="338"/>
  <c r="U16" i="338"/>
  <c r="V16" i="338"/>
  <c r="W16" i="338"/>
  <c r="M95" i="338" s="1"/>
  <c r="M94" i="338" s="1"/>
  <c r="X16" i="338"/>
  <c r="X92" i="338" s="1"/>
  <c r="Q17" i="338"/>
  <c r="R17" i="338"/>
  <c r="S17" i="338"/>
  <c r="T17" i="338"/>
  <c r="U17" i="338"/>
  <c r="V17" i="338"/>
  <c r="L95" i="338" s="1"/>
  <c r="L94" i="338" s="1"/>
  <c r="W17" i="338"/>
  <c r="X17" i="338"/>
  <c r="Q18" i="338"/>
  <c r="R18" i="338"/>
  <c r="S18" i="338"/>
  <c r="T18" i="338"/>
  <c r="U18" i="338"/>
  <c r="V18" i="338"/>
  <c r="W18" i="338"/>
  <c r="X18" i="338"/>
  <c r="U19" i="338"/>
  <c r="V19" i="338"/>
  <c r="W19" i="338"/>
  <c r="X19" i="338"/>
  <c r="Q20" i="338"/>
  <c r="R20" i="338"/>
  <c r="S20" i="338"/>
  <c r="T20" i="338"/>
  <c r="U20" i="338"/>
  <c r="V20" i="338"/>
  <c r="W20" i="338"/>
  <c r="X20" i="338"/>
  <c r="U26" i="338"/>
  <c r="V26" i="338"/>
  <c r="W26" i="338"/>
  <c r="X26" i="338"/>
  <c r="U50" i="338"/>
  <c r="V50" i="338"/>
  <c r="W50" i="338"/>
  <c r="X50" i="338"/>
  <c r="U84" i="338"/>
  <c r="V84" i="338"/>
  <c r="W84" i="338"/>
  <c r="X84" i="338"/>
  <c r="U88" i="338"/>
  <c r="V88" i="338"/>
  <c r="W88" i="338"/>
  <c r="X88" i="338"/>
  <c r="K93" i="338"/>
  <c r="L93" i="338"/>
  <c r="M93" i="338"/>
  <c r="N93" i="338"/>
  <c r="K95" i="338"/>
  <c r="K94" i="338" s="1"/>
  <c r="K96" i="338"/>
  <c r="L96" i="338"/>
  <c r="M96" i="338"/>
  <c r="N96" i="338"/>
  <c r="K97" i="338"/>
  <c r="L97" i="338"/>
  <c r="M97" i="338"/>
  <c r="N97" i="338"/>
  <c r="K98" i="338"/>
  <c r="L98" i="338"/>
  <c r="M98" i="338"/>
  <c r="N98" i="338"/>
  <c r="K99" i="338"/>
  <c r="L99" i="338"/>
  <c r="M99" i="338"/>
  <c r="N99" i="338"/>
  <c r="K100" i="338"/>
  <c r="L100" i="338"/>
  <c r="M100" i="338"/>
  <c r="N100" i="338"/>
  <c r="K101" i="338"/>
  <c r="L101" i="338"/>
  <c r="M101" i="338"/>
  <c r="N101" i="338"/>
  <c r="K102" i="338"/>
  <c r="L102" i="338"/>
  <c r="M102" i="338"/>
  <c r="N102" i="338"/>
  <c r="K103" i="338"/>
  <c r="L103" i="338"/>
  <c r="M103" i="338"/>
  <c r="N103" i="338"/>
  <c r="L5" i="337"/>
  <c r="M5" i="337"/>
  <c r="N5" i="337"/>
  <c r="Q11" i="337"/>
  <c r="R11" i="337"/>
  <c r="S11" i="337"/>
  <c r="T11" i="337"/>
  <c r="U11" i="337"/>
  <c r="K92" i="337" s="1"/>
  <c r="K91" i="337" s="1"/>
  <c r="V11" i="337"/>
  <c r="W11" i="337"/>
  <c r="X11" i="337"/>
  <c r="B12" i="337"/>
  <c r="Q12" i="337"/>
  <c r="R12" i="337"/>
  <c r="S12" i="337"/>
  <c r="T12" i="337"/>
  <c r="U12" i="337"/>
  <c r="V12" i="337"/>
  <c r="W12" i="337"/>
  <c r="X12" i="337"/>
  <c r="B13" i="337"/>
  <c r="Q13" i="337"/>
  <c r="R13" i="337"/>
  <c r="S13" i="337"/>
  <c r="T13" i="337"/>
  <c r="U13" i="337"/>
  <c r="V13" i="337"/>
  <c r="W13" i="337"/>
  <c r="X13" i="337"/>
  <c r="B14" i="337"/>
  <c r="B15" i="337" s="1"/>
  <c r="B16" i="337" s="1"/>
  <c r="B17" i="337" s="1"/>
  <c r="B18" i="337" s="1"/>
  <c r="B19" i="337" s="1"/>
  <c r="B20" i="337" s="1"/>
  <c r="B21" i="337" s="1"/>
  <c r="B22" i="337" s="1"/>
  <c r="B23" i="337" s="1"/>
  <c r="B24" i="337" s="1"/>
  <c r="B25" i="337" s="1"/>
  <c r="B26" i="337" s="1"/>
  <c r="B27" i="337" s="1"/>
  <c r="B28" i="337" s="1"/>
  <c r="B29" i="337" s="1"/>
  <c r="B30" i="337" s="1"/>
  <c r="B31" i="337" s="1"/>
  <c r="B32" i="337" s="1"/>
  <c r="B33" i="337" s="1"/>
  <c r="B34" i="337" s="1"/>
  <c r="B35" i="337" s="1"/>
  <c r="B36" i="337" s="1"/>
  <c r="B37" i="337" s="1"/>
  <c r="B38" i="337" s="1"/>
  <c r="B39" i="337" s="1"/>
  <c r="B40" i="337" s="1"/>
  <c r="B41" i="337" s="1"/>
  <c r="B42" i="337" s="1"/>
  <c r="B43" i="337" s="1"/>
  <c r="B44" i="337" s="1"/>
  <c r="B45" i="337" s="1"/>
  <c r="B46" i="337" s="1"/>
  <c r="B47" i="337" s="1"/>
  <c r="B48" i="337" s="1"/>
  <c r="B49" i="337" s="1"/>
  <c r="B50" i="337" s="1"/>
  <c r="B51" i="337" s="1"/>
  <c r="B52" i="337" s="1"/>
  <c r="B53" i="337" s="1"/>
  <c r="B54" i="337" s="1"/>
  <c r="B55" i="337" s="1"/>
  <c r="B56" i="337" s="1"/>
  <c r="B57" i="337" s="1"/>
  <c r="B58" i="337" s="1"/>
  <c r="B59" i="337" s="1"/>
  <c r="B60" i="337" s="1"/>
  <c r="B61" i="337" s="1"/>
  <c r="B62" i="337" s="1"/>
  <c r="B63" i="337" s="1"/>
  <c r="B64" i="337" s="1"/>
  <c r="B65" i="337" s="1"/>
  <c r="B66" i="337" s="1"/>
  <c r="B67" i="337" s="1"/>
  <c r="B68" i="337" s="1"/>
  <c r="B69" i="337" s="1"/>
  <c r="B70" i="337" s="1"/>
  <c r="B71" i="337" s="1"/>
  <c r="B72" i="337" s="1"/>
  <c r="B73" i="337" s="1"/>
  <c r="B74" i="337" s="1"/>
  <c r="B75" i="337" s="1"/>
  <c r="B76" i="337" s="1"/>
  <c r="B77" i="337" s="1"/>
  <c r="B78" i="337" s="1"/>
  <c r="B79" i="337" s="1"/>
  <c r="B80" i="337" s="1"/>
  <c r="B81" i="337" s="1"/>
  <c r="B82" i="337" s="1"/>
  <c r="B83" i="337" s="1"/>
  <c r="B84" i="337" s="1"/>
  <c r="Q14" i="337"/>
  <c r="R14" i="337"/>
  <c r="S14" i="337"/>
  <c r="T14" i="337"/>
  <c r="U14" i="337"/>
  <c r="V14" i="337"/>
  <c r="W14" i="337"/>
  <c r="X14" i="337"/>
  <c r="N92" i="337" s="1"/>
  <c r="N91" i="337" s="1"/>
  <c r="Q15" i="337"/>
  <c r="R15" i="337"/>
  <c r="S15" i="337"/>
  <c r="T15" i="337"/>
  <c r="U15" i="337"/>
  <c r="V15" i="337"/>
  <c r="W15" i="337"/>
  <c r="M92" i="337" s="1"/>
  <c r="M91" i="337" s="1"/>
  <c r="X15" i="337"/>
  <c r="Q16" i="337"/>
  <c r="R16" i="337"/>
  <c r="S16" i="337"/>
  <c r="T16" i="337"/>
  <c r="U16" i="337"/>
  <c r="V16" i="337"/>
  <c r="L92" i="337" s="1"/>
  <c r="L91" i="337" s="1"/>
  <c r="W16" i="337"/>
  <c r="X16" i="337"/>
  <c r="Q17" i="337"/>
  <c r="R17" i="337"/>
  <c r="S17" i="337"/>
  <c r="T17" i="337"/>
  <c r="U17" i="337"/>
  <c r="V17" i="337"/>
  <c r="W17" i="337"/>
  <c r="X17" i="337"/>
  <c r="Q18" i="337"/>
  <c r="R18" i="337"/>
  <c r="S18" i="337"/>
  <c r="T18" i="337"/>
  <c r="U18" i="337"/>
  <c r="V18" i="337"/>
  <c r="V89" i="337" s="1"/>
  <c r="W18" i="337"/>
  <c r="X18" i="337"/>
  <c r="U19" i="337"/>
  <c r="V19" i="337"/>
  <c r="W19" i="337"/>
  <c r="X19" i="337"/>
  <c r="Q20" i="337"/>
  <c r="R20" i="337"/>
  <c r="S20" i="337"/>
  <c r="T20" i="337"/>
  <c r="U20" i="337"/>
  <c r="V20" i="337"/>
  <c r="W20" i="337"/>
  <c r="X20" i="337"/>
  <c r="U49" i="337"/>
  <c r="V49" i="337"/>
  <c r="W49" i="337"/>
  <c r="X49" i="337"/>
  <c r="U81" i="337"/>
  <c r="V81" i="337"/>
  <c r="W81" i="337"/>
  <c r="X81" i="337"/>
  <c r="U85" i="337"/>
  <c r="V85" i="337"/>
  <c r="W85" i="337"/>
  <c r="X85" i="337"/>
  <c r="X89" i="337"/>
  <c r="K90" i="337"/>
  <c r="L90" i="337"/>
  <c r="M90" i="337"/>
  <c r="N90" i="337"/>
  <c r="K93" i="337"/>
  <c r="L93" i="337"/>
  <c r="M93" i="337"/>
  <c r="N93" i="337"/>
  <c r="K94" i="337"/>
  <c r="L94" i="337"/>
  <c r="M94" i="337"/>
  <c r="N94" i="337"/>
  <c r="K95" i="337"/>
  <c r="L95" i="337"/>
  <c r="M95" i="337"/>
  <c r="N95" i="337"/>
  <c r="K96" i="337"/>
  <c r="L96" i="337"/>
  <c r="M96" i="337"/>
  <c r="N96" i="337"/>
  <c r="K97" i="337"/>
  <c r="L97" i="337"/>
  <c r="M97" i="337"/>
  <c r="N97" i="337"/>
  <c r="K98" i="337"/>
  <c r="L98" i="337"/>
  <c r="M98" i="337"/>
  <c r="N98" i="337"/>
  <c r="K99" i="337"/>
  <c r="L99" i="337"/>
  <c r="M99" i="337"/>
  <c r="N99" i="337"/>
  <c r="K100" i="337"/>
  <c r="L100" i="337"/>
  <c r="M100" i="337"/>
  <c r="N100" i="337"/>
  <c r="L5" i="336"/>
  <c r="L83" i="336" s="1"/>
  <c r="M5" i="336"/>
  <c r="N5" i="336"/>
  <c r="Q11" i="336"/>
  <c r="R11" i="336"/>
  <c r="S11" i="336"/>
  <c r="T11" i="336"/>
  <c r="U11" i="336"/>
  <c r="U82" i="336" s="1"/>
  <c r="V11" i="336"/>
  <c r="V82" i="336" s="1"/>
  <c r="W11" i="336"/>
  <c r="X11" i="336"/>
  <c r="B12" i="336"/>
  <c r="Q12" i="336"/>
  <c r="R12" i="336"/>
  <c r="S12" i="336"/>
  <c r="T12" i="336"/>
  <c r="U12" i="336"/>
  <c r="V12" i="336"/>
  <c r="W12" i="336"/>
  <c r="X12" i="336"/>
  <c r="B13" i="336"/>
  <c r="B14" i="336" s="1"/>
  <c r="B15" i="336" s="1"/>
  <c r="B16" i="336" s="1"/>
  <c r="B17" i="336" s="1"/>
  <c r="B18" i="336" s="1"/>
  <c r="B19" i="336" s="1"/>
  <c r="B20" i="336" s="1"/>
  <c r="B21" i="336" s="1"/>
  <c r="B22" i="336" s="1"/>
  <c r="B23" i="336" s="1"/>
  <c r="B24" i="336" s="1"/>
  <c r="B25" i="336" s="1"/>
  <c r="B26" i="336" s="1"/>
  <c r="B27" i="336" s="1"/>
  <c r="B28" i="336" s="1"/>
  <c r="B29" i="336" s="1"/>
  <c r="B30" i="336" s="1"/>
  <c r="B31" i="336" s="1"/>
  <c r="B32" i="336" s="1"/>
  <c r="B33" i="336" s="1"/>
  <c r="B34" i="336" s="1"/>
  <c r="B35" i="336" s="1"/>
  <c r="B36" i="336" s="1"/>
  <c r="B37" i="336" s="1"/>
  <c r="B38" i="336" s="1"/>
  <c r="B39" i="336" s="1"/>
  <c r="B40" i="336" s="1"/>
  <c r="B41" i="336" s="1"/>
  <c r="B42" i="336" s="1"/>
  <c r="B43" i="336" s="1"/>
  <c r="B44" i="336" s="1"/>
  <c r="B45" i="336" s="1"/>
  <c r="B46" i="336" s="1"/>
  <c r="B47" i="336" s="1"/>
  <c r="B48" i="336" s="1"/>
  <c r="B49" i="336" s="1"/>
  <c r="B50" i="336" s="1"/>
  <c r="B51" i="336" s="1"/>
  <c r="B52" i="336" s="1"/>
  <c r="B53" i="336" s="1"/>
  <c r="B54" i="336" s="1"/>
  <c r="B55" i="336" s="1"/>
  <c r="B56" i="336" s="1"/>
  <c r="B57" i="336" s="1"/>
  <c r="B58" i="336" s="1"/>
  <c r="B59" i="336" s="1"/>
  <c r="B60" i="336" s="1"/>
  <c r="B61" i="336" s="1"/>
  <c r="B62" i="336" s="1"/>
  <c r="B63" i="336" s="1"/>
  <c r="B64" i="336" s="1"/>
  <c r="B65" i="336" s="1"/>
  <c r="B66" i="336" s="1"/>
  <c r="B67" i="336" s="1"/>
  <c r="B68" i="336" s="1"/>
  <c r="B69" i="336" s="1"/>
  <c r="B70" i="336" s="1"/>
  <c r="B71" i="336" s="1"/>
  <c r="B72" i="336" s="1"/>
  <c r="B73" i="336" s="1"/>
  <c r="B74" i="336" s="1"/>
  <c r="B75" i="336" s="1"/>
  <c r="B76" i="336" s="1"/>
  <c r="B77" i="336" s="1"/>
  <c r="Q13" i="336"/>
  <c r="R13" i="336"/>
  <c r="S13" i="336"/>
  <c r="T13" i="336"/>
  <c r="U13" i="336"/>
  <c r="V13" i="336"/>
  <c r="W13" i="336"/>
  <c r="X13" i="336"/>
  <c r="Q14" i="336"/>
  <c r="R14" i="336"/>
  <c r="S14" i="336"/>
  <c r="T14" i="336"/>
  <c r="U14" i="336"/>
  <c r="V14" i="336"/>
  <c r="W14" i="336"/>
  <c r="W82" i="336" s="1"/>
  <c r="X14" i="336"/>
  <c r="Q15" i="336"/>
  <c r="R15" i="336"/>
  <c r="S15" i="336"/>
  <c r="T15" i="336"/>
  <c r="U15" i="336"/>
  <c r="V15" i="336"/>
  <c r="W15" i="336"/>
  <c r="X15" i="336"/>
  <c r="Q16" i="336"/>
  <c r="R16" i="336"/>
  <c r="S16" i="336"/>
  <c r="T16" i="336"/>
  <c r="U16" i="336"/>
  <c r="V16" i="336"/>
  <c r="W16" i="336"/>
  <c r="X16" i="336"/>
  <c r="N86" i="336" s="1"/>
  <c r="N85" i="336" s="1"/>
  <c r="Q17" i="336"/>
  <c r="R17" i="336"/>
  <c r="S17" i="336"/>
  <c r="T17" i="336"/>
  <c r="U17" i="336"/>
  <c r="V17" i="336"/>
  <c r="W17" i="336"/>
  <c r="X17" i="336"/>
  <c r="Q18" i="336"/>
  <c r="R18" i="336"/>
  <c r="S18" i="336"/>
  <c r="T18" i="336"/>
  <c r="U18" i="336"/>
  <c r="V18" i="336"/>
  <c r="W18" i="336"/>
  <c r="X18" i="336"/>
  <c r="Q19" i="336"/>
  <c r="R19" i="336"/>
  <c r="S19" i="336"/>
  <c r="T19" i="336"/>
  <c r="U19" i="336"/>
  <c r="V19" i="336"/>
  <c r="W19" i="336"/>
  <c r="X19" i="336"/>
  <c r="U20" i="336"/>
  <c r="V20" i="336"/>
  <c r="W20" i="336"/>
  <c r="X20" i="336"/>
  <c r="Q21" i="336"/>
  <c r="R21" i="336"/>
  <c r="S21" i="336"/>
  <c r="T21" i="336"/>
  <c r="U21" i="336"/>
  <c r="V21" i="336"/>
  <c r="W21" i="336"/>
  <c r="X21" i="336"/>
  <c r="U26" i="336"/>
  <c r="V26" i="336"/>
  <c r="W26" i="336"/>
  <c r="X26" i="336"/>
  <c r="U44" i="336"/>
  <c r="V44" i="336"/>
  <c r="W44" i="336"/>
  <c r="X44" i="336"/>
  <c r="U74" i="336"/>
  <c r="V74" i="336"/>
  <c r="W74" i="336"/>
  <c r="X74" i="336"/>
  <c r="U78" i="336"/>
  <c r="V78" i="336"/>
  <c r="W78" i="336"/>
  <c r="X78" i="336"/>
  <c r="K83" i="336"/>
  <c r="M83" i="336"/>
  <c r="N83" i="336"/>
  <c r="M86" i="336"/>
  <c r="M85" i="336" s="1"/>
  <c r="K87" i="336"/>
  <c r="L87" i="336"/>
  <c r="M87" i="336"/>
  <c r="N87" i="336"/>
  <c r="K88" i="336"/>
  <c r="L88" i="336"/>
  <c r="M88" i="336"/>
  <c r="N88" i="336"/>
  <c r="K89" i="336"/>
  <c r="L89" i="336"/>
  <c r="M89" i="336"/>
  <c r="N89" i="336"/>
  <c r="K90" i="336"/>
  <c r="L90" i="336"/>
  <c r="M90" i="336"/>
  <c r="N90" i="336"/>
  <c r="K91" i="336"/>
  <c r="L91" i="336"/>
  <c r="M91" i="336"/>
  <c r="N91" i="336"/>
  <c r="K92" i="336"/>
  <c r="L92" i="336"/>
  <c r="M92" i="336"/>
  <c r="N92" i="336"/>
  <c r="K93" i="336"/>
  <c r="L93" i="336"/>
  <c r="M93" i="336"/>
  <c r="N93" i="336"/>
  <c r="K94" i="336"/>
  <c r="L94" i="336"/>
  <c r="M94" i="336"/>
  <c r="N94" i="336"/>
  <c r="L5" i="335"/>
  <c r="M5" i="335"/>
  <c r="M90" i="335" s="1"/>
  <c r="N5" i="335"/>
  <c r="N90" i="335" s="1"/>
  <c r="Q11" i="335"/>
  <c r="R11" i="335"/>
  <c r="S11" i="335"/>
  <c r="T11" i="335"/>
  <c r="U11" i="335"/>
  <c r="U89" i="335" s="1"/>
  <c r="V11" i="335"/>
  <c r="W11" i="335"/>
  <c r="M92" i="335" s="1"/>
  <c r="M91" i="335" s="1"/>
  <c r="X11" i="335"/>
  <c r="X89" i="335" s="1"/>
  <c r="B12" i="335"/>
  <c r="Q12" i="335"/>
  <c r="R12" i="335"/>
  <c r="S12" i="335"/>
  <c r="T12" i="335"/>
  <c r="U12" i="335"/>
  <c r="V12" i="335"/>
  <c r="L92" i="335" s="1"/>
  <c r="L91" i="335" s="1"/>
  <c r="W12" i="335"/>
  <c r="X12" i="335"/>
  <c r="B13" i="335"/>
  <c r="Q13" i="335"/>
  <c r="R13" i="335"/>
  <c r="S13" i="335"/>
  <c r="T13" i="335"/>
  <c r="U13" i="335"/>
  <c r="V13" i="335"/>
  <c r="W13" i="335"/>
  <c r="X13" i="335"/>
  <c r="B14" i="335"/>
  <c r="B15" i="335" s="1"/>
  <c r="B16" i="335" s="1"/>
  <c r="B17" i="335" s="1"/>
  <c r="B18" i="335" s="1"/>
  <c r="B19" i="335" s="1"/>
  <c r="B20" i="335" s="1"/>
  <c r="B21" i="335" s="1"/>
  <c r="B22" i="335" s="1"/>
  <c r="B23" i="335" s="1"/>
  <c r="B24" i="335" s="1"/>
  <c r="B25" i="335" s="1"/>
  <c r="B26" i="335" s="1"/>
  <c r="B27" i="335" s="1"/>
  <c r="B28" i="335" s="1"/>
  <c r="B29" i="335" s="1"/>
  <c r="B30" i="335" s="1"/>
  <c r="B31" i="335" s="1"/>
  <c r="B32" i="335" s="1"/>
  <c r="B33" i="335" s="1"/>
  <c r="B34" i="335" s="1"/>
  <c r="B35" i="335" s="1"/>
  <c r="B36" i="335" s="1"/>
  <c r="B37" i="335" s="1"/>
  <c r="B38" i="335" s="1"/>
  <c r="B39" i="335" s="1"/>
  <c r="B40" i="335" s="1"/>
  <c r="B41" i="335" s="1"/>
  <c r="B42" i="335" s="1"/>
  <c r="B43" i="335" s="1"/>
  <c r="B44" i="335" s="1"/>
  <c r="B45" i="335" s="1"/>
  <c r="B46" i="335" s="1"/>
  <c r="B47" i="335" s="1"/>
  <c r="B48" i="335" s="1"/>
  <c r="B49" i="335" s="1"/>
  <c r="B50" i="335" s="1"/>
  <c r="B51" i="335" s="1"/>
  <c r="B52" i="335" s="1"/>
  <c r="B53" i="335" s="1"/>
  <c r="B54" i="335" s="1"/>
  <c r="B55" i="335" s="1"/>
  <c r="B56" i="335" s="1"/>
  <c r="B57" i="335" s="1"/>
  <c r="B58" i="335" s="1"/>
  <c r="B59" i="335" s="1"/>
  <c r="B60" i="335" s="1"/>
  <c r="B61" i="335" s="1"/>
  <c r="B62" i="335" s="1"/>
  <c r="B63" i="335" s="1"/>
  <c r="B64" i="335" s="1"/>
  <c r="B65" i="335" s="1"/>
  <c r="B66" i="335" s="1"/>
  <c r="B67" i="335" s="1"/>
  <c r="B68" i="335" s="1"/>
  <c r="B69" i="335" s="1"/>
  <c r="B70" i="335" s="1"/>
  <c r="B71" i="335" s="1"/>
  <c r="B72" i="335" s="1"/>
  <c r="B73" i="335" s="1"/>
  <c r="B74" i="335" s="1"/>
  <c r="B75" i="335" s="1"/>
  <c r="B76" i="335" s="1"/>
  <c r="B77" i="335" s="1"/>
  <c r="B78" i="335" s="1"/>
  <c r="B79" i="335" s="1"/>
  <c r="B80" i="335" s="1"/>
  <c r="B81" i="335" s="1"/>
  <c r="B82" i="335" s="1"/>
  <c r="B83" i="335" s="1"/>
  <c r="B84" i="335" s="1"/>
  <c r="Q14" i="335"/>
  <c r="R14" i="335"/>
  <c r="S14" i="335"/>
  <c r="T14" i="335"/>
  <c r="U14" i="335"/>
  <c r="V14" i="335"/>
  <c r="W14" i="335"/>
  <c r="X14" i="335"/>
  <c r="Q15" i="335"/>
  <c r="R15" i="335"/>
  <c r="S15" i="335"/>
  <c r="T15" i="335"/>
  <c r="U15" i="335"/>
  <c r="V15" i="335"/>
  <c r="W15" i="335"/>
  <c r="X15" i="335"/>
  <c r="Q16" i="335"/>
  <c r="R16" i="335"/>
  <c r="S16" i="335"/>
  <c r="T16" i="335"/>
  <c r="U16" i="335"/>
  <c r="V16" i="335"/>
  <c r="W16" i="335"/>
  <c r="X16" i="335"/>
  <c r="Q17" i="335"/>
  <c r="R17" i="335"/>
  <c r="S17" i="335"/>
  <c r="T17" i="335"/>
  <c r="U17" i="335"/>
  <c r="V17" i="335"/>
  <c r="W17" i="335"/>
  <c r="X17" i="335"/>
  <c r="Q18" i="335"/>
  <c r="R18" i="335"/>
  <c r="S18" i="335"/>
  <c r="T18" i="335"/>
  <c r="U18" i="335"/>
  <c r="V18" i="335"/>
  <c r="W18" i="335"/>
  <c r="X18" i="335"/>
  <c r="U19" i="335"/>
  <c r="V19" i="335"/>
  <c r="W19" i="335"/>
  <c r="X19" i="335"/>
  <c r="Q20" i="335"/>
  <c r="R20" i="335"/>
  <c r="S20" i="335"/>
  <c r="T20" i="335"/>
  <c r="U20" i="335"/>
  <c r="V20" i="335"/>
  <c r="W20" i="335"/>
  <c r="X20" i="335"/>
  <c r="U27" i="335"/>
  <c r="V27" i="335"/>
  <c r="W27" i="335"/>
  <c r="X27" i="335"/>
  <c r="U49" i="335"/>
  <c r="V49" i="335"/>
  <c r="W49" i="335"/>
  <c r="X49" i="335"/>
  <c r="U81" i="335"/>
  <c r="V81" i="335"/>
  <c r="W81" i="335"/>
  <c r="X81" i="335"/>
  <c r="U85" i="335"/>
  <c r="V85" i="335"/>
  <c r="W85" i="335"/>
  <c r="X85" i="335"/>
  <c r="V89" i="335"/>
  <c r="W89" i="335"/>
  <c r="K90" i="335"/>
  <c r="L90" i="335"/>
  <c r="K93" i="335"/>
  <c r="L93" i="335"/>
  <c r="M93" i="335"/>
  <c r="N93" i="335"/>
  <c r="K94" i="335"/>
  <c r="L94" i="335"/>
  <c r="M94" i="335"/>
  <c r="N94" i="335"/>
  <c r="K95" i="335"/>
  <c r="L95" i="335"/>
  <c r="M95" i="335"/>
  <c r="N95" i="335"/>
  <c r="K96" i="335"/>
  <c r="L96" i="335"/>
  <c r="M96" i="335"/>
  <c r="N96" i="335"/>
  <c r="K97" i="335"/>
  <c r="L97" i="335"/>
  <c r="M97" i="335"/>
  <c r="N97" i="335"/>
  <c r="K98" i="335"/>
  <c r="L98" i="335"/>
  <c r="M98" i="335"/>
  <c r="N98" i="335"/>
  <c r="K99" i="335"/>
  <c r="L99" i="335"/>
  <c r="M99" i="335"/>
  <c r="N99" i="335"/>
  <c r="K100" i="335"/>
  <c r="L100" i="335"/>
  <c r="M100" i="335"/>
  <c r="N100" i="335"/>
  <c r="L5" i="334"/>
  <c r="M5" i="334"/>
  <c r="N5" i="334"/>
  <c r="Q11" i="334"/>
  <c r="R11" i="334"/>
  <c r="S11" i="334"/>
  <c r="T11" i="334"/>
  <c r="U11" i="334"/>
  <c r="U82" i="334" s="1"/>
  <c r="V11" i="334"/>
  <c r="W11" i="334"/>
  <c r="W82" i="334" s="1"/>
  <c r="X11" i="334"/>
  <c r="B12" i="334"/>
  <c r="Q12" i="334"/>
  <c r="R12" i="334"/>
  <c r="S12" i="334"/>
  <c r="T12" i="334"/>
  <c r="U12" i="334"/>
  <c r="V12" i="334"/>
  <c r="V82" i="334" s="1"/>
  <c r="W12" i="334"/>
  <c r="X12" i="334"/>
  <c r="B13" i="334"/>
  <c r="Q13" i="334"/>
  <c r="R13" i="334"/>
  <c r="S13" i="334"/>
  <c r="T13" i="334"/>
  <c r="U13" i="334"/>
  <c r="V13" i="334"/>
  <c r="W13" i="334"/>
  <c r="X13" i="334"/>
  <c r="B14" i="334"/>
  <c r="B15" i="334" s="1"/>
  <c r="B16" i="334" s="1"/>
  <c r="B17" i="334" s="1"/>
  <c r="B18" i="334" s="1"/>
  <c r="B19" i="334" s="1"/>
  <c r="B20" i="334" s="1"/>
  <c r="B21" i="334" s="1"/>
  <c r="B22" i="334" s="1"/>
  <c r="B23" i="334" s="1"/>
  <c r="B24" i="334" s="1"/>
  <c r="B25" i="334" s="1"/>
  <c r="B26" i="334" s="1"/>
  <c r="B27" i="334" s="1"/>
  <c r="B28" i="334" s="1"/>
  <c r="B29" i="334" s="1"/>
  <c r="B30" i="334" s="1"/>
  <c r="B31" i="334" s="1"/>
  <c r="B32" i="334" s="1"/>
  <c r="B33" i="334" s="1"/>
  <c r="B34" i="334" s="1"/>
  <c r="B35" i="334" s="1"/>
  <c r="B36" i="334" s="1"/>
  <c r="B37" i="334" s="1"/>
  <c r="B38" i="334" s="1"/>
  <c r="B39" i="334" s="1"/>
  <c r="B40" i="334" s="1"/>
  <c r="B41" i="334" s="1"/>
  <c r="B42" i="334" s="1"/>
  <c r="B43" i="334" s="1"/>
  <c r="B44" i="334" s="1"/>
  <c r="B45" i="334" s="1"/>
  <c r="B46" i="334" s="1"/>
  <c r="B47" i="334" s="1"/>
  <c r="B48" i="334" s="1"/>
  <c r="B49" i="334" s="1"/>
  <c r="B50" i="334" s="1"/>
  <c r="B51" i="334" s="1"/>
  <c r="B52" i="334" s="1"/>
  <c r="B53" i="334" s="1"/>
  <c r="B54" i="334" s="1"/>
  <c r="B55" i="334" s="1"/>
  <c r="B56" i="334" s="1"/>
  <c r="B57" i="334" s="1"/>
  <c r="B58" i="334" s="1"/>
  <c r="B59" i="334" s="1"/>
  <c r="B60" i="334" s="1"/>
  <c r="B61" i="334" s="1"/>
  <c r="B62" i="334" s="1"/>
  <c r="B63" i="334" s="1"/>
  <c r="B64" i="334" s="1"/>
  <c r="B65" i="334" s="1"/>
  <c r="B66" i="334" s="1"/>
  <c r="B67" i="334" s="1"/>
  <c r="B68" i="334" s="1"/>
  <c r="B69" i="334" s="1"/>
  <c r="B70" i="334" s="1"/>
  <c r="B71" i="334" s="1"/>
  <c r="B72" i="334" s="1"/>
  <c r="B73" i="334" s="1"/>
  <c r="B74" i="334" s="1"/>
  <c r="B75" i="334" s="1"/>
  <c r="B76" i="334" s="1"/>
  <c r="B77" i="334" s="1"/>
  <c r="Q14" i="334"/>
  <c r="R14" i="334"/>
  <c r="S14" i="334"/>
  <c r="T14" i="334"/>
  <c r="U14" i="334"/>
  <c r="V14" i="334"/>
  <c r="W14" i="334"/>
  <c r="X14" i="334"/>
  <c r="X82" i="334" s="1"/>
  <c r="Q15" i="334"/>
  <c r="R15" i="334"/>
  <c r="S15" i="334"/>
  <c r="T15" i="334"/>
  <c r="U15" i="334"/>
  <c r="V15" i="334"/>
  <c r="W15" i="334"/>
  <c r="X15" i="334"/>
  <c r="Q16" i="334"/>
  <c r="R16" i="334"/>
  <c r="S16" i="334"/>
  <c r="T16" i="334"/>
  <c r="U16" i="334"/>
  <c r="V16" i="334"/>
  <c r="W16" i="334"/>
  <c r="X16" i="334"/>
  <c r="Q17" i="334"/>
  <c r="R17" i="334"/>
  <c r="S17" i="334"/>
  <c r="T17" i="334"/>
  <c r="U17" i="334"/>
  <c r="V17" i="334"/>
  <c r="W17" i="334"/>
  <c r="X17" i="334"/>
  <c r="U18" i="334"/>
  <c r="V18" i="334"/>
  <c r="W18" i="334"/>
  <c r="X18" i="334"/>
  <c r="Q19" i="334"/>
  <c r="R19" i="334"/>
  <c r="S19" i="334"/>
  <c r="T19" i="334"/>
  <c r="U19" i="334"/>
  <c r="V19" i="334"/>
  <c r="W19" i="334"/>
  <c r="X19" i="334"/>
  <c r="U24" i="334"/>
  <c r="V24" i="334"/>
  <c r="W24" i="334"/>
  <c r="X24" i="334"/>
  <c r="U44" i="334"/>
  <c r="V44" i="334"/>
  <c r="W44" i="334"/>
  <c r="X44" i="334"/>
  <c r="U74" i="334"/>
  <c r="V74" i="334"/>
  <c r="W74" i="334"/>
  <c r="X74" i="334"/>
  <c r="U78" i="334"/>
  <c r="V78" i="334"/>
  <c r="W78" i="334"/>
  <c r="X78" i="334"/>
  <c r="K83" i="334"/>
  <c r="L83" i="334"/>
  <c r="M83" i="334"/>
  <c r="N83" i="334"/>
  <c r="L85" i="334"/>
  <c r="L84" i="334" s="1"/>
  <c r="M85" i="334"/>
  <c r="M84" i="334" s="1"/>
  <c r="N85" i="334"/>
  <c r="N84" i="334" s="1"/>
  <c r="K86" i="334"/>
  <c r="L86" i="334"/>
  <c r="M86" i="334"/>
  <c r="N86" i="334"/>
  <c r="K87" i="334"/>
  <c r="L87" i="334"/>
  <c r="M87" i="334"/>
  <c r="N87" i="334"/>
  <c r="K88" i="334"/>
  <c r="L88" i="334"/>
  <c r="M88" i="334"/>
  <c r="N88" i="334"/>
  <c r="K89" i="334"/>
  <c r="L89" i="334"/>
  <c r="M89" i="334"/>
  <c r="N89" i="334"/>
  <c r="K90" i="334"/>
  <c r="L90" i="334"/>
  <c r="M90" i="334"/>
  <c r="N90" i="334"/>
  <c r="K91" i="334"/>
  <c r="L91" i="334"/>
  <c r="M91" i="334"/>
  <c r="N91" i="334"/>
  <c r="K92" i="334"/>
  <c r="L92" i="334"/>
  <c r="M92" i="334"/>
  <c r="N92" i="334"/>
  <c r="K93" i="334"/>
  <c r="L93" i="334"/>
  <c r="M93" i="334"/>
  <c r="N93" i="334"/>
  <c r="L5" i="333"/>
  <c r="M5" i="333"/>
  <c r="N5" i="333"/>
  <c r="Q11" i="333"/>
  <c r="R11" i="333"/>
  <c r="S11" i="333"/>
  <c r="T11" i="333"/>
  <c r="U11" i="333"/>
  <c r="V11" i="333"/>
  <c r="W11" i="333"/>
  <c r="X11" i="333"/>
  <c r="B12" i="333"/>
  <c r="Q12" i="333"/>
  <c r="R12" i="333"/>
  <c r="S12" i="333"/>
  <c r="T12" i="333"/>
  <c r="U12" i="333"/>
  <c r="V12" i="333"/>
  <c r="W12" i="333"/>
  <c r="X12" i="333"/>
  <c r="B13" i="333"/>
  <c r="Q13" i="333"/>
  <c r="R13" i="333"/>
  <c r="S13" i="333"/>
  <c r="T13" i="333"/>
  <c r="U13" i="333"/>
  <c r="V13" i="333"/>
  <c r="W13" i="333"/>
  <c r="X13" i="333"/>
  <c r="B14" i="333"/>
  <c r="Q14" i="333"/>
  <c r="R14" i="333"/>
  <c r="S14" i="333"/>
  <c r="T14" i="333"/>
  <c r="U14" i="333"/>
  <c r="V14" i="333"/>
  <c r="W14" i="333"/>
  <c r="X14" i="333"/>
  <c r="B15" i="333"/>
  <c r="B16" i="333" s="1"/>
  <c r="B17" i="333" s="1"/>
  <c r="B18" i="333" s="1"/>
  <c r="B19" i="333" s="1"/>
  <c r="B20" i="333" s="1"/>
  <c r="B21" i="333" s="1"/>
  <c r="B22" i="333" s="1"/>
  <c r="B23" i="333" s="1"/>
  <c r="B24" i="333" s="1"/>
  <c r="B25" i="333" s="1"/>
  <c r="B26" i="333" s="1"/>
  <c r="B27" i="333" s="1"/>
  <c r="B28" i="333" s="1"/>
  <c r="B29" i="333" s="1"/>
  <c r="B30" i="333" s="1"/>
  <c r="B31" i="333" s="1"/>
  <c r="B32" i="333" s="1"/>
  <c r="B33" i="333" s="1"/>
  <c r="B34" i="333" s="1"/>
  <c r="B35" i="333" s="1"/>
  <c r="B36" i="333" s="1"/>
  <c r="B37" i="333" s="1"/>
  <c r="B38" i="333" s="1"/>
  <c r="B39" i="333" s="1"/>
  <c r="B40" i="333" s="1"/>
  <c r="B41" i="333" s="1"/>
  <c r="B42" i="333" s="1"/>
  <c r="B43" i="333" s="1"/>
  <c r="B44" i="333" s="1"/>
  <c r="B45" i="333" s="1"/>
  <c r="B46" i="333" s="1"/>
  <c r="B47" i="333" s="1"/>
  <c r="B48" i="333" s="1"/>
  <c r="B49" i="333" s="1"/>
  <c r="B50" i="333" s="1"/>
  <c r="B51" i="333" s="1"/>
  <c r="B52" i="333" s="1"/>
  <c r="B53" i="333" s="1"/>
  <c r="B54" i="333" s="1"/>
  <c r="B55" i="333" s="1"/>
  <c r="B56" i="333" s="1"/>
  <c r="B57" i="333" s="1"/>
  <c r="B58" i="333" s="1"/>
  <c r="B59" i="333" s="1"/>
  <c r="B60" i="333" s="1"/>
  <c r="B61" i="333" s="1"/>
  <c r="B62" i="333" s="1"/>
  <c r="B63" i="333" s="1"/>
  <c r="B64" i="333" s="1"/>
  <c r="B65" i="333" s="1"/>
  <c r="B66" i="333" s="1"/>
  <c r="B67" i="333" s="1"/>
  <c r="B68" i="333" s="1"/>
  <c r="B69" i="333" s="1"/>
  <c r="B70" i="333" s="1"/>
  <c r="B71" i="333" s="1"/>
  <c r="B72" i="333" s="1"/>
  <c r="B73" i="333" s="1"/>
  <c r="B74" i="333" s="1"/>
  <c r="B75" i="333" s="1"/>
  <c r="B76" i="333" s="1"/>
  <c r="B77" i="333" s="1"/>
  <c r="B78" i="333" s="1"/>
  <c r="B79" i="333" s="1"/>
  <c r="B80" i="333" s="1"/>
  <c r="B81" i="333" s="1"/>
  <c r="B82" i="333" s="1"/>
  <c r="B83" i="333" s="1"/>
  <c r="B84" i="333" s="1"/>
  <c r="B85" i="333" s="1"/>
  <c r="B86" i="333" s="1"/>
  <c r="B87" i="333" s="1"/>
  <c r="B88" i="333" s="1"/>
  <c r="B89" i="333" s="1"/>
  <c r="Q15" i="333"/>
  <c r="R15" i="333"/>
  <c r="S15" i="333"/>
  <c r="T15" i="333"/>
  <c r="U15" i="333"/>
  <c r="V15" i="333"/>
  <c r="W15" i="333"/>
  <c r="X15" i="333"/>
  <c r="N97" i="333" s="1"/>
  <c r="N96" i="333" s="1"/>
  <c r="Q16" i="333"/>
  <c r="R16" i="333"/>
  <c r="S16" i="333"/>
  <c r="T16" i="333"/>
  <c r="U16" i="333"/>
  <c r="V16" i="333"/>
  <c r="W16" i="333"/>
  <c r="W94" i="333" s="1"/>
  <c r="X16" i="333"/>
  <c r="Q17" i="333"/>
  <c r="R17" i="333"/>
  <c r="S17" i="333"/>
  <c r="T17" i="333"/>
  <c r="U17" i="333"/>
  <c r="V17" i="333"/>
  <c r="V94" i="333" s="1"/>
  <c r="W17" i="333"/>
  <c r="X17" i="333"/>
  <c r="Q18" i="333"/>
  <c r="R18" i="333"/>
  <c r="S18" i="333"/>
  <c r="T18" i="333"/>
  <c r="U18" i="333"/>
  <c r="U94" i="333" s="1"/>
  <c r="V18" i="333"/>
  <c r="W18" i="333"/>
  <c r="X18" i="333"/>
  <c r="Q19" i="333"/>
  <c r="R19" i="333"/>
  <c r="S19" i="333"/>
  <c r="T19" i="333"/>
  <c r="U19" i="333"/>
  <c r="V19" i="333"/>
  <c r="W19" i="333"/>
  <c r="X19" i="333"/>
  <c r="Q20" i="333"/>
  <c r="R20" i="333"/>
  <c r="S20" i="333"/>
  <c r="T20" i="333"/>
  <c r="U20" i="333"/>
  <c r="V20" i="333"/>
  <c r="W20" i="333"/>
  <c r="X20" i="333"/>
  <c r="Q21" i="333"/>
  <c r="R21" i="333"/>
  <c r="S21" i="333"/>
  <c r="T21" i="333"/>
  <c r="U21" i="333"/>
  <c r="V21" i="333"/>
  <c r="W21" i="333"/>
  <c r="X21" i="333"/>
  <c r="U22" i="333"/>
  <c r="V22" i="333"/>
  <c r="W22" i="333"/>
  <c r="X22" i="333"/>
  <c r="Q23" i="333"/>
  <c r="R23" i="333"/>
  <c r="S23" i="333"/>
  <c r="T23" i="333"/>
  <c r="U23" i="333"/>
  <c r="V23" i="333"/>
  <c r="W23" i="333"/>
  <c r="X23" i="333"/>
  <c r="U28" i="333"/>
  <c r="V28" i="333"/>
  <c r="W28" i="333"/>
  <c r="X28" i="333"/>
  <c r="U50" i="333"/>
  <c r="V50" i="333"/>
  <c r="W50" i="333"/>
  <c r="X50" i="333"/>
  <c r="U53" i="333"/>
  <c r="V53" i="333"/>
  <c r="W53" i="333"/>
  <c r="X53" i="333"/>
  <c r="U86" i="333"/>
  <c r="V86" i="333"/>
  <c r="W86" i="333"/>
  <c r="X86" i="333"/>
  <c r="U90" i="333"/>
  <c r="V90" i="333"/>
  <c r="W90" i="333"/>
  <c r="X90" i="333"/>
  <c r="K95" i="333"/>
  <c r="L95" i="333"/>
  <c r="M95" i="333"/>
  <c r="N95" i="333"/>
  <c r="L97" i="333"/>
  <c r="L96" i="333" s="1"/>
  <c r="K98" i="333"/>
  <c r="L98" i="333"/>
  <c r="M98" i="333"/>
  <c r="N98" i="333"/>
  <c r="K99" i="333"/>
  <c r="L99" i="333"/>
  <c r="M99" i="333"/>
  <c r="N99" i="333"/>
  <c r="K100" i="333"/>
  <c r="L100" i="333"/>
  <c r="M100" i="333"/>
  <c r="N100" i="333"/>
  <c r="K101" i="333"/>
  <c r="L101" i="333"/>
  <c r="M101" i="333"/>
  <c r="N101" i="333"/>
  <c r="K102" i="333"/>
  <c r="L102" i="333"/>
  <c r="M102" i="333"/>
  <c r="N102" i="333"/>
  <c r="K103" i="333"/>
  <c r="L103" i="333"/>
  <c r="M103" i="333"/>
  <c r="N103" i="333"/>
  <c r="K104" i="333"/>
  <c r="L104" i="333"/>
  <c r="M104" i="333"/>
  <c r="N104" i="333"/>
  <c r="K105" i="333"/>
  <c r="L105" i="333"/>
  <c r="M105" i="333"/>
  <c r="N105" i="333"/>
  <c r="L5" i="332"/>
  <c r="M5" i="332"/>
  <c r="M91" i="332" s="1"/>
  <c r="N5" i="332"/>
  <c r="N91" i="332" s="1"/>
  <c r="Q11" i="332"/>
  <c r="R11" i="332"/>
  <c r="S11" i="332"/>
  <c r="T11" i="332"/>
  <c r="U11" i="332"/>
  <c r="K93" i="332" s="1"/>
  <c r="K92" i="332" s="1"/>
  <c r="V11" i="332"/>
  <c r="W11" i="332"/>
  <c r="M93" i="332" s="1"/>
  <c r="M92" i="332" s="1"/>
  <c r="X11" i="332"/>
  <c r="N93" i="332" s="1"/>
  <c r="N92" i="332" s="1"/>
  <c r="B12" i="332"/>
  <c r="Q12" i="332"/>
  <c r="R12" i="332"/>
  <c r="S12" i="332"/>
  <c r="T12" i="332"/>
  <c r="U12" i="332"/>
  <c r="V12" i="332"/>
  <c r="V90" i="332" s="1"/>
  <c r="W12" i="332"/>
  <c r="W90" i="332" s="1"/>
  <c r="X12" i="332"/>
  <c r="B13" i="332"/>
  <c r="Q13" i="332"/>
  <c r="R13" i="332"/>
  <c r="S13" i="332"/>
  <c r="T13" i="332"/>
  <c r="U13" i="332"/>
  <c r="V13" i="332"/>
  <c r="W13" i="332"/>
  <c r="X13" i="332"/>
  <c r="B14" i="332"/>
  <c r="B15" i="332" s="1"/>
  <c r="B16" i="332" s="1"/>
  <c r="B17" i="332" s="1"/>
  <c r="B18" i="332" s="1"/>
  <c r="B19" i="332" s="1"/>
  <c r="B20" i="332" s="1"/>
  <c r="B21" i="332" s="1"/>
  <c r="B22" i="332" s="1"/>
  <c r="B23" i="332" s="1"/>
  <c r="B24" i="332" s="1"/>
  <c r="B25" i="332" s="1"/>
  <c r="B26" i="332" s="1"/>
  <c r="B27" i="332" s="1"/>
  <c r="B28" i="332" s="1"/>
  <c r="B29" i="332" s="1"/>
  <c r="B30" i="332" s="1"/>
  <c r="B31" i="332" s="1"/>
  <c r="B32" i="332" s="1"/>
  <c r="B33" i="332" s="1"/>
  <c r="B34" i="332" s="1"/>
  <c r="B35" i="332" s="1"/>
  <c r="B36" i="332" s="1"/>
  <c r="B37" i="332" s="1"/>
  <c r="B38" i="332" s="1"/>
  <c r="B39" i="332" s="1"/>
  <c r="B40" i="332" s="1"/>
  <c r="B41" i="332" s="1"/>
  <c r="B42" i="332" s="1"/>
  <c r="B43" i="332" s="1"/>
  <c r="B44" i="332" s="1"/>
  <c r="B45" i="332" s="1"/>
  <c r="B46" i="332" s="1"/>
  <c r="B47" i="332" s="1"/>
  <c r="B48" i="332" s="1"/>
  <c r="B49" i="332" s="1"/>
  <c r="B50" i="332" s="1"/>
  <c r="B51" i="332" s="1"/>
  <c r="B52" i="332" s="1"/>
  <c r="B53" i="332" s="1"/>
  <c r="B54" i="332" s="1"/>
  <c r="B55" i="332" s="1"/>
  <c r="B56" i="332" s="1"/>
  <c r="B57" i="332" s="1"/>
  <c r="B58" i="332" s="1"/>
  <c r="B59" i="332" s="1"/>
  <c r="B60" i="332" s="1"/>
  <c r="B61" i="332" s="1"/>
  <c r="B62" i="332" s="1"/>
  <c r="B63" i="332" s="1"/>
  <c r="B64" i="332" s="1"/>
  <c r="B65" i="332" s="1"/>
  <c r="B66" i="332" s="1"/>
  <c r="B67" i="332" s="1"/>
  <c r="B68" i="332" s="1"/>
  <c r="B69" i="332" s="1"/>
  <c r="B70" i="332" s="1"/>
  <c r="B71" i="332" s="1"/>
  <c r="B72" i="332" s="1"/>
  <c r="B73" i="332" s="1"/>
  <c r="B74" i="332" s="1"/>
  <c r="B75" i="332" s="1"/>
  <c r="B76" i="332" s="1"/>
  <c r="B77" i="332" s="1"/>
  <c r="B78" i="332" s="1"/>
  <c r="B79" i="332" s="1"/>
  <c r="B80" i="332" s="1"/>
  <c r="B81" i="332" s="1"/>
  <c r="B82" i="332" s="1"/>
  <c r="B83" i="332" s="1"/>
  <c r="B84" i="332" s="1"/>
  <c r="B85" i="332" s="1"/>
  <c r="Q14" i="332"/>
  <c r="R14" i="332"/>
  <c r="S14" i="332"/>
  <c r="T14" i="332"/>
  <c r="U14" i="332"/>
  <c r="U90" i="332" s="1"/>
  <c r="V14" i="332"/>
  <c r="W14" i="332"/>
  <c r="X14" i="332"/>
  <c r="S15" i="332"/>
  <c r="T15" i="332"/>
  <c r="U15" i="332"/>
  <c r="V15" i="332"/>
  <c r="W15" i="332"/>
  <c r="X15" i="332"/>
  <c r="Q16" i="332"/>
  <c r="R16" i="332"/>
  <c r="S16" i="332"/>
  <c r="T16" i="332"/>
  <c r="U16" i="332"/>
  <c r="V16" i="332"/>
  <c r="W16" i="332"/>
  <c r="X16" i="332"/>
  <c r="Q17" i="332"/>
  <c r="R17" i="332"/>
  <c r="S17" i="332"/>
  <c r="T17" i="332"/>
  <c r="U17" i="332"/>
  <c r="V17" i="332"/>
  <c r="W17" i="332"/>
  <c r="X17" i="332"/>
  <c r="Q18" i="332"/>
  <c r="R18" i="332"/>
  <c r="S18" i="332"/>
  <c r="T18" i="332"/>
  <c r="U18" i="332"/>
  <c r="V18" i="332"/>
  <c r="W18" i="332"/>
  <c r="X18" i="332"/>
  <c r="Q19" i="332"/>
  <c r="R19" i="332"/>
  <c r="S19" i="332"/>
  <c r="T19" i="332"/>
  <c r="U19" i="332"/>
  <c r="V19" i="332"/>
  <c r="W19" i="332"/>
  <c r="X19" i="332"/>
  <c r="Q20" i="332"/>
  <c r="R20" i="332"/>
  <c r="S20" i="332"/>
  <c r="T20" i="332"/>
  <c r="U20" i="332"/>
  <c r="V20" i="332"/>
  <c r="W20" i="332"/>
  <c r="X20" i="332"/>
  <c r="Q21" i="332"/>
  <c r="R21" i="332"/>
  <c r="S21" i="332"/>
  <c r="T21" i="332"/>
  <c r="U21" i="332"/>
  <c r="V21" i="332"/>
  <c r="W21" i="332"/>
  <c r="X21" i="332"/>
  <c r="U22" i="332"/>
  <c r="V22" i="332"/>
  <c r="W22" i="332"/>
  <c r="X22" i="332"/>
  <c r="Q23" i="332"/>
  <c r="R23" i="332"/>
  <c r="S23" i="332"/>
  <c r="T23" i="332"/>
  <c r="U23" i="332"/>
  <c r="V23" i="332"/>
  <c r="W23" i="332"/>
  <c r="X23" i="332"/>
  <c r="U48" i="332"/>
  <c r="V48" i="332"/>
  <c r="W48" i="332"/>
  <c r="X48" i="332"/>
  <c r="U51" i="332"/>
  <c r="V51" i="332"/>
  <c r="W51" i="332"/>
  <c r="X51" i="332"/>
  <c r="U82" i="332"/>
  <c r="V82" i="332"/>
  <c r="W82" i="332"/>
  <c r="X82" i="332"/>
  <c r="U86" i="332"/>
  <c r="V86" i="332"/>
  <c r="W86" i="332"/>
  <c r="X86" i="332"/>
  <c r="X90" i="332"/>
  <c r="K91" i="332"/>
  <c r="L91" i="332"/>
  <c r="K94" i="332"/>
  <c r="L94" i="332"/>
  <c r="M94" i="332"/>
  <c r="N94" i="332"/>
  <c r="K95" i="332"/>
  <c r="L95" i="332"/>
  <c r="M95" i="332"/>
  <c r="N95" i="332"/>
  <c r="K96" i="332"/>
  <c r="L96" i="332"/>
  <c r="M96" i="332"/>
  <c r="N96" i="332"/>
  <c r="K97" i="332"/>
  <c r="L97" i="332"/>
  <c r="M97" i="332"/>
  <c r="N97" i="332"/>
  <c r="K98" i="332"/>
  <c r="L98" i="332"/>
  <c r="M98" i="332"/>
  <c r="N98" i="332"/>
  <c r="K99" i="332"/>
  <c r="L99" i="332"/>
  <c r="M99" i="332"/>
  <c r="N99" i="332"/>
  <c r="K100" i="332"/>
  <c r="L100" i="332"/>
  <c r="M100" i="332"/>
  <c r="N100" i="332"/>
  <c r="K101" i="332"/>
  <c r="L101" i="332"/>
  <c r="M101" i="332"/>
  <c r="N101" i="332"/>
  <c r="L5" i="331"/>
  <c r="M5" i="331"/>
  <c r="M100" i="331" s="1"/>
  <c r="N5" i="331"/>
  <c r="N100" i="331" s="1"/>
  <c r="Q11" i="331"/>
  <c r="R11" i="331"/>
  <c r="S11" i="331"/>
  <c r="T11" i="331"/>
  <c r="U11" i="331"/>
  <c r="U99" i="331" s="1"/>
  <c r="V11" i="331"/>
  <c r="W11" i="331"/>
  <c r="W99" i="331" s="1"/>
  <c r="X11" i="331"/>
  <c r="X99" i="331" s="1"/>
  <c r="B12" i="331"/>
  <c r="Q12" i="331"/>
  <c r="R12" i="331"/>
  <c r="S12" i="331"/>
  <c r="T12" i="331"/>
  <c r="U12" i="331"/>
  <c r="V12" i="331"/>
  <c r="L102" i="331" s="1"/>
  <c r="L101" i="331" s="1"/>
  <c r="W12" i="331"/>
  <c r="X12" i="331"/>
  <c r="B13" i="331"/>
  <c r="Q13" i="331"/>
  <c r="R13" i="331"/>
  <c r="S13" i="331"/>
  <c r="T13" i="331"/>
  <c r="U13" i="331"/>
  <c r="V13" i="331"/>
  <c r="V99" i="331" s="1"/>
  <c r="W13" i="331"/>
  <c r="X13" i="331"/>
  <c r="B14" i="331"/>
  <c r="B15" i="331" s="1"/>
  <c r="B16" i="331" s="1"/>
  <c r="B17" i="331" s="1"/>
  <c r="B18" i="331" s="1"/>
  <c r="B19" i="331" s="1"/>
  <c r="B20" i="331" s="1"/>
  <c r="B21" i="331" s="1"/>
  <c r="B22" i="331" s="1"/>
  <c r="B23" i="331" s="1"/>
  <c r="B24" i="331" s="1"/>
  <c r="B25" i="331" s="1"/>
  <c r="B26" i="331" s="1"/>
  <c r="B27" i="331" s="1"/>
  <c r="B28" i="331" s="1"/>
  <c r="B29" i="331" s="1"/>
  <c r="B30" i="331" s="1"/>
  <c r="B31" i="331" s="1"/>
  <c r="B32" i="331" s="1"/>
  <c r="B33" i="331" s="1"/>
  <c r="B34" i="331" s="1"/>
  <c r="B35" i="331" s="1"/>
  <c r="B36" i="331" s="1"/>
  <c r="B37" i="331" s="1"/>
  <c r="B38" i="331" s="1"/>
  <c r="B39" i="331" s="1"/>
  <c r="B40" i="331" s="1"/>
  <c r="B41" i="331" s="1"/>
  <c r="B42" i="331" s="1"/>
  <c r="B43" i="331" s="1"/>
  <c r="B44" i="331" s="1"/>
  <c r="B45" i="331" s="1"/>
  <c r="B46" i="331" s="1"/>
  <c r="B47" i="331" s="1"/>
  <c r="B48" i="331" s="1"/>
  <c r="B49" i="331" s="1"/>
  <c r="B50" i="331" s="1"/>
  <c r="B51" i="331" s="1"/>
  <c r="B52" i="331" s="1"/>
  <c r="B53" i="331" s="1"/>
  <c r="B54" i="331" s="1"/>
  <c r="B55" i="331" s="1"/>
  <c r="B56" i="331" s="1"/>
  <c r="B57" i="331" s="1"/>
  <c r="B58" i="331" s="1"/>
  <c r="B59" i="331" s="1"/>
  <c r="B60" i="331" s="1"/>
  <c r="B61" i="331" s="1"/>
  <c r="B62" i="331" s="1"/>
  <c r="B63" i="331" s="1"/>
  <c r="B64" i="331" s="1"/>
  <c r="B65" i="331" s="1"/>
  <c r="B66" i="331" s="1"/>
  <c r="B67" i="331" s="1"/>
  <c r="B68" i="331" s="1"/>
  <c r="B69" i="331" s="1"/>
  <c r="B70" i="331" s="1"/>
  <c r="B71" i="331" s="1"/>
  <c r="B72" i="331" s="1"/>
  <c r="B73" i="331" s="1"/>
  <c r="B74" i="331" s="1"/>
  <c r="B75" i="331" s="1"/>
  <c r="B76" i="331" s="1"/>
  <c r="B77" i="331" s="1"/>
  <c r="B78" i="331" s="1"/>
  <c r="B79" i="331" s="1"/>
  <c r="B80" i="331" s="1"/>
  <c r="B81" i="331" s="1"/>
  <c r="B82" i="331" s="1"/>
  <c r="B83" i="331" s="1"/>
  <c r="B84" i="331" s="1"/>
  <c r="B85" i="331" s="1"/>
  <c r="B86" i="331" s="1"/>
  <c r="B87" i="331" s="1"/>
  <c r="B88" i="331" s="1"/>
  <c r="B89" i="331" s="1"/>
  <c r="B90" i="331" s="1"/>
  <c r="B91" i="331" s="1"/>
  <c r="B92" i="331" s="1"/>
  <c r="B93" i="331" s="1"/>
  <c r="B94" i="331" s="1"/>
  <c r="Q14" i="331"/>
  <c r="R14" i="331"/>
  <c r="S14" i="331"/>
  <c r="T14" i="331"/>
  <c r="U14" i="331"/>
  <c r="V14" i="331"/>
  <c r="W14" i="331"/>
  <c r="X14" i="331"/>
  <c r="Q15" i="331"/>
  <c r="R15" i="331"/>
  <c r="S15" i="331"/>
  <c r="T15" i="331"/>
  <c r="U15" i="331"/>
  <c r="V15" i="331"/>
  <c r="W15" i="331"/>
  <c r="X15" i="331"/>
  <c r="Q16" i="331"/>
  <c r="R16" i="331"/>
  <c r="S16" i="331"/>
  <c r="T16" i="331"/>
  <c r="U16" i="331"/>
  <c r="V16" i="331"/>
  <c r="W16" i="331"/>
  <c r="X16" i="331"/>
  <c r="Q17" i="331"/>
  <c r="R17" i="331"/>
  <c r="S17" i="331"/>
  <c r="T17" i="331"/>
  <c r="U17" i="331"/>
  <c r="V17" i="331"/>
  <c r="W17" i="331"/>
  <c r="X17" i="331"/>
  <c r="Q18" i="331"/>
  <c r="R18" i="331"/>
  <c r="S18" i="331"/>
  <c r="T18" i="331"/>
  <c r="U18" i="331"/>
  <c r="V18" i="331"/>
  <c r="W18" i="331"/>
  <c r="X18" i="331"/>
  <c r="Q19" i="331"/>
  <c r="R19" i="331"/>
  <c r="S19" i="331"/>
  <c r="T19" i="331"/>
  <c r="U19" i="331"/>
  <c r="V19" i="331"/>
  <c r="W19" i="331"/>
  <c r="X19" i="331"/>
  <c r="Q20" i="331"/>
  <c r="R20" i="331"/>
  <c r="S20" i="331"/>
  <c r="T20" i="331"/>
  <c r="U20" i="331"/>
  <c r="V20" i="331"/>
  <c r="W20" i="331"/>
  <c r="X20" i="331"/>
  <c r="Q21" i="331"/>
  <c r="R21" i="331"/>
  <c r="S21" i="331"/>
  <c r="T21" i="331"/>
  <c r="U21" i="331"/>
  <c r="V21" i="331"/>
  <c r="W21" i="331"/>
  <c r="X21" i="331"/>
  <c r="U22" i="331"/>
  <c r="V22" i="331"/>
  <c r="W22" i="331"/>
  <c r="X22" i="331"/>
  <c r="Q23" i="331"/>
  <c r="R23" i="331"/>
  <c r="S23" i="331"/>
  <c r="T23" i="331"/>
  <c r="U23" i="331"/>
  <c r="V23" i="331"/>
  <c r="W23" i="331"/>
  <c r="X23" i="331"/>
  <c r="U27" i="331"/>
  <c r="V27" i="331"/>
  <c r="W27" i="331"/>
  <c r="X27" i="331"/>
  <c r="U49" i="331"/>
  <c r="V49" i="331"/>
  <c r="W49" i="331"/>
  <c r="X49" i="331"/>
  <c r="U53" i="331"/>
  <c r="V53" i="331"/>
  <c r="W53" i="331"/>
  <c r="X53" i="331"/>
  <c r="U91" i="331"/>
  <c r="V91" i="331"/>
  <c r="W91" i="331"/>
  <c r="X91" i="331"/>
  <c r="U95" i="331"/>
  <c r="V95" i="331"/>
  <c r="W95" i="331"/>
  <c r="X95" i="331"/>
  <c r="K100" i="331"/>
  <c r="L100" i="331"/>
  <c r="K102" i="331"/>
  <c r="K101" i="331" s="1"/>
  <c r="K103" i="331"/>
  <c r="L103" i="331"/>
  <c r="M103" i="331"/>
  <c r="N103" i="331"/>
  <c r="K104" i="331"/>
  <c r="L104" i="331"/>
  <c r="M104" i="331"/>
  <c r="N104" i="331"/>
  <c r="K105" i="331"/>
  <c r="L105" i="331"/>
  <c r="M105" i="331"/>
  <c r="N105" i="331"/>
  <c r="K106" i="331"/>
  <c r="L106" i="331"/>
  <c r="M106" i="331"/>
  <c r="N106" i="331"/>
  <c r="K107" i="331"/>
  <c r="L107" i="331"/>
  <c r="M107" i="331"/>
  <c r="N107" i="331"/>
  <c r="K108" i="331"/>
  <c r="L108" i="331"/>
  <c r="M108" i="331"/>
  <c r="N108" i="331"/>
  <c r="K109" i="331"/>
  <c r="L109" i="331"/>
  <c r="M109" i="331"/>
  <c r="N109" i="331"/>
  <c r="K110" i="331"/>
  <c r="L110" i="331"/>
  <c r="M110" i="331"/>
  <c r="N110" i="331"/>
  <c r="L5" i="330"/>
  <c r="M5" i="330"/>
  <c r="N5" i="330"/>
  <c r="Q11" i="330"/>
  <c r="R11" i="330"/>
  <c r="S11" i="330"/>
  <c r="T11" i="330"/>
  <c r="U11" i="330"/>
  <c r="K109" i="330" s="1"/>
  <c r="V11" i="330"/>
  <c r="W11" i="330"/>
  <c r="X11" i="330"/>
  <c r="B12" i="330"/>
  <c r="Q12" i="330"/>
  <c r="R12" i="330"/>
  <c r="S12" i="330"/>
  <c r="T12" i="330"/>
  <c r="U12" i="330"/>
  <c r="V12" i="330"/>
  <c r="W12" i="330"/>
  <c r="X12" i="330"/>
  <c r="B13" i="330"/>
  <c r="Q13" i="330"/>
  <c r="R13" i="330"/>
  <c r="S13" i="330"/>
  <c r="T13" i="330"/>
  <c r="U13" i="330"/>
  <c r="V13" i="330"/>
  <c r="W13" i="330"/>
  <c r="X13" i="330"/>
  <c r="B14" i="330"/>
  <c r="S14" i="330"/>
  <c r="T14" i="330"/>
  <c r="U14" i="330"/>
  <c r="V14" i="330"/>
  <c r="W14" i="330"/>
  <c r="X14" i="330"/>
  <c r="B15" i="330"/>
  <c r="Q15" i="330"/>
  <c r="R15" i="330"/>
  <c r="S15" i="330"/>
  <c r="T15" i="330"/>
  <c r="U15" i="330"/>
  <c r="V15" i="330"/>
  <c r="W15" i="330"/>
  <c r="X15" i="330"/>
  <c r="B16" i="330"/>
  <c r="Q16" i="330"/>
  <c r="R16" i="330"/>
  <c r="S16" i="330"/>
  <c r="T16" i="330"/>
  <c r="U16" i="330"/>
  <c r="V16" i="330"/>
  <c r="W16" i="330"/>
  <c r="X16" i="330"/>
  <c r="B17" i="330"/>
  <c r="Q17" i="330"/>
  <c r="R17" i="330"/>
  <c r="S17" i="330"/>
  <c r="T17" i="330"/>
  <c r="U17" i="330"/>
  <c r="V17" i="330"/>
  <c r="W17" i="330"/>
  <c r="X17" i="330"/>
  <c r="X100" i="330" s="1"/>
  <c r="B18" i="330"/>
  <c r="Q18" i="330"/>
  <c r="R18" i="330"/>
  <c r="S18" i="330"/>
  <c r="T18" i="330"/>
  <c r="U18" i="330"/>
  <c r="V18" i="330"/>
  <c r="W18" i="330"/>
  <c r="M109" i="330" s="1"/>
  <c r="M108" i="330" s="1"/>
  <c r="X18" i="330"/>
  <c r="N109" i="330" s="1"/>
  <c r="N108" i="330" s="1"/>
  <c r="B19" i="330"/>
  <c r="B20" i="330" s="1"/>
  <c r="B21" i="330" s="1"/>
  <c r="B22" i="330" s="1"/>
  <c r="B23" i="330" s="1"/>
  <c r="B24" i="330" s="1"/>
  <c r="B25" i="330" s="1"/>
  <c r="B26" i="330" s="1"/>
  <c r="B27" i="330" s="1"/>
  <c r="B28" i="330" s="1"/>
  <c r="B29" i="330" s="1"/>
  <c r="B30" i="330" s="1"/>
  <c r="B31" i="330" s="1"/>
  <c r="B32" i="330" s="1"/>
  <c r="B33" i="330" s="1"/>
  <c r="B34" i="330" s="1"/>
  <c r="B35" i="330" s="1"/>
  <c r="B36" i="330" s="1"/>
  <c r="B37" i="330" s="1"/>
  <c r="B38" i="330" s="1"/>
  <c r="B39" i="330" s="1"/>
  <c r="B40" i="330" s="1"/>
  <c r="B41" i="330" s="1"/>
  <c r="B42" i="330" s="1"/>
  <c r="B43" i="330" s="1"/>
  <c r="B44" i="330" s="1"/>
  <c r="B45" i="330" s="1"/>
  <c r="B46" i="330" s="1"/>
  <c r="B47" i="330" s="1"/>
  <c r="B48" i="330" s="1"/>
  <c r="B49" i="330" s="1"/>
  <c r="B50" i="330" s="1"/>
  <c r="B51" i="330" s="1"/>
  <c r="B52" i="330" s="1"/>
  <c r="B53" i="330" s="1"/>
  <c r="B54" i="330" s="1"/>
  <c r="B55" i="330" s="1"/>
  <c r="B56" i="330" s="1"/>
  <c r="B57" i="330" s="1"/>
  <c r="B58" i="330" s="1"/>
  <c r="B59" i="330" s="1"/>
  <c r="B60" i="330" s="1"/>
  <c r="B61" i="330" s="1"/>
  <c r="B62" i="330" s="1"/>
  <c r="B63" i="330" s="1"/>
  <c r="B64" i="330" s="1"/>
  <c r="B65" i="330" s="1"/>
  <c r="B66" i="330" s="1"/>
  <c r="B67" i="330" s="1"/>
  <c r="B68" i="330" s="1"/>
  <c r="B69" i="330" s="1"/>
  <c r="B70" i="330" s="1"/>
  <c r="B71" i="330" s="1"/>
  <c r="B72" i="330" s="1"/>
  <c r="B73" i="330" s="1"/>
  <c r="B74" i="330" s="1"/>
  <c r="B75" i="330" s="1"/>
  <c r="B76" i="330" s="1"/>
  <c r="B77" i="330" s="1"/>
  <c r="B78" i="330" s="1"/>
  <c r="B79" i="330" s="1"/>
  <c r="B80" i="330" s="1"/>
  <c r="B81" i="330" s="1"/>
  <c r="B82" i="330" s="1"/>
  <c r="B83" i="330" s="1"/>
  <c r="B84" i="330" s="1"/>
  <c r="B85" i="330" s="1"/>
  <c r="B86" i="330" s="1"/>
  <c r="B87" i="330" s="1"/>
  <c r="B88" i="330" s="1"/>
  <c r="B89" i="330" s="1"/>
  <c r="B90" i="330" s="1"/>
  <c r="B91" i="330" s="1"/>
  <c r="B92" i="330" s="1"/>
  <c r="B93" i="330" s="1"/>
  <c r="B94" i="330" s="1"/>
  <c r="B95" i="330" s="1"/>
  <c r="B103" i="330" s="1"/>
  <c r="B104" i="330" s="1"/>
  <c r="B105" i="330" s="1"/>
  <c r="B106" i="330" s="1"/>
  <c r="B107" i="330" s="1"/>
  <c r="Q19" i="330"/>
  <c r="R19" i="330"/>
  <c r="S19" i="330"/>
  <c r="T19" i="330"/>
  <c r="U19" i="330"/>
  <c r="V19" i="330"/>
  <c r="L109" i="330" s="1"/>
  <c r="L108" i="330" s="1"/>
  <c r="W19" i="330"/>
  <c r="X19" i="330"/>
  <c r="Q20" i="330"/>
  <c r="R20" i="330"/>
  <c r="S20" i="330"/>
  <c r="T20" i="330"/>
  <c r="U20" i="330"/>
  <c r="V20" i="330"/>
  <c r="W20" i="330"/>
  <c r="X20" i="330"/>
  <c r="Q21" i="330"/>
  <c r="R21" i="330"/>
  <c r="S21" i="330"/>
  <c r="T21" i="330"/>
  <c r="U21" i="330"/>
  <c r="V21" i="330"/>
  <c r="V100" i="330" s="1"/>
  <c r="W21" i="330"/>
  <c r="X21" i="330"/>
  <c r="Q22" i="330"/>
  <c r="R22" i="330"/>
  <c r="S22" i="330"/>
  <c r="T22" i="330"/>
  <c r="U22" i="330"/>
  <c r="V22" i="330"/>
  <c r="W22" i="330"/>
  <c r="X22" i="330"/>
  <c r="Q23" i="330"/>
  <c r="R23" i="330"/>
  <c r="S23" i="330"/>
  <c r="T23" i="330"/>
  <c r="U23" i="330"/>
  <c r="V23" i="330"/>
  <c r="W23" i="330"/>
  <c r="X23" i="330"/>
  <c r="U24" i="330"/>
  <c r="V24" i="330"/>
  <c r="W24" i="330"/>
  <c r="X24" i="330"/>
  <c r="Q25" i="330"/>
  <c r="R25" i="330"/>
  <c r="S25" i="330"/>
  <c r="T25" i="330"/>
  <c r="U25" i="330"/>
  <c r="V25" i="330"/>
  <c r="W25" i="330"/>
  <c r="X25" i="330"/>
  <c r="U27" i="330"/>
  <c r="U32" i="330"/>
  <c r="V32" i="330"/>
  <c r="W32" i="330"/>
  <c r="X32" i="330"/>
  <c r="U59" i="330"/>
  <c r="V59" i="330"/>
  <c r="W59" i="330"/>
  <c r="X59" i="330"/>
  <c r="W100" i="330"/>
  <c r="K101" i="330"/>
  <c r="U96" i="330" s="1"/>
  <c r="L101" i="330"/>
  <c r="V96" i="330" s="1"/>
  <c r="M101" i="330"/>
  <c r="W96" i="330" s="1"/>
  <c r="N101" i="330"/>
  <c r="X104" i="330" s="1"/>
  <c r="U104" i="330"/>
  <c r="V104" i="330"/>
  <c r="W104" i="330"/>
  <c r="K110" i="330"/>
  <c r="L110" i="330"/>
  <c r="M110" i="330"/>
  <c r="N110" i="330"/>
  <c r="K111" i="330"/>
  <c r="L111" i="330"/>
  <c r="M111" i="330"/>
  <c r="N111" i="330"/>
  <c r="K112" i="330"/>
  <c r="L112" i="330"/>
  <c r="M112" i="330"/>
  <c r="N112" i="330"/>
  <c r="K113" i="330"/>
  <c r="L113" i="330"/>
  <c r="M113" i="330"/>
  <c r="N113" i="330"/>
  <c r="K114" i="330"/>
  <c r="L114" i="330"/>
  <c r="M114" i="330"/>
  <c r="N114" i="330"/>
  <c r="K115" i="330"/>
  <c r="L115" i="330"/>
  <c r="M115" i="330"/>
  <c r="N115" i="330"/>
  <c r="K116" i="330"/>
  <c r="L116" i="330"/>
  <c r="M116" i="330"/>
  <c r="N116" i="330"/>
  <c r="L117" i="330"/>
  <c r="M117" i="330"/>
  <c r="N117" i="330"/>
  <c r="L5" i="329"/>
  <c r="M5" i="329"/>
  <c r="N5" i="329"/>
  <c r="N101" i="329" s="1"/>
  <c r="Q11" i="329"/>
  <c r="R11" i="329"/>
  <c r="S11" i="329"/>
  <c r="T11" i="329"/>
  <c r="U11" i="329"/>
  <c r="V11" i="329"/>
  <c r="L117" i="329" s="1"/>
  <c r="W11" i="329"/>
  <c r="X11" i="329"/>
  <c r="B12" i="329"/>
  <c r="B13" i="329" s="1"/>
  <c r="B14" i="329" s="1"/>
  <c r="B15" i="329" s="1"/>
  <c r="B16" i="329" s="1"/>
  <c r="B17" i="329" s="1"/>
  <c r="B18" i="329" s="1"/>
  <c r="B19" i="329" s="1"/>
  <c r="B20" i="329" s="1"/>
  <c r="B21" i="329" s="1"/>
  <c r="B22" i="329" s="1"/>
  <c r="B23" i="329" s="1"/>
  <c r="B24" i="329" s="1"/>
  <c r="B25" i="329" s="1"/>
  <c r="B26" i="329" s="1"/>
  <c r="B27" i="329" s="1"/>
  <c r="B28" i="329" s="1"/>
  <c r="B29" i="329" s="1"/>
  <c r="B30" i="329" s="1"/>
  <c r="B31" i="329" s="1"/>
  <c r="B32" i="329" s="1"/>
  <c r="B33" i="329" s="1"/>
  <c r="B34" i="329" s="1"/>
  <c r="B35" i="329" s="1"/>
  <c r="B36" i="329" s="1"/>
  <c r="B37" i="329" s="1"/>
  <c r="B38" i="329" s="1"/>
  <c r="B39" i="329" s="1"/>
  <c r="B40" i="329" s="1"/>
  <c r="B41" i="329" s="1"/>
  <c r="B42" i="329" s="1"/>
  <c r="B43" i="329" s="1"/>
  <c r="B44" i="329" s="1"/>
  <c r="B45" i="329" s="1"/>
  <c r="B46" i="329" s="1"/>
  <c r="B47" i="329" s="1"/>
  <c r="B48" i="329" s="1"/>
  <c r="B49" i="329" s="1"/>
  <c r="B50" i="329" s="1"/>
  <c r="B51" i="329" s="1"/>
  <c r="B52" i="329" s="1"/>
  <c r="B53" i="329" s="1"/>
  <c r="B54" i="329" s="1"/>
  <c r="B55" i="329" s="1"/>
  <c r="B56" i="329" s="1"/>
  <c r="B57" i="329" s="1"/>
  <c r="B58" i="329" s="1"/>
  <c r="B59" i="329" s="1"/>
  <c r="B60" i="329" s="1"/>
  <c r="B61" i="329" s="1"/>
  <c r="B62" i="329" s="1"/>
  <c r="B63" i="329" s="1"/>
  <c r="B64" i="329" s="1"/>
  <c r="B65" i="329" s="1"/>
  <c r="B66" i="329" s="1"/>
  <c r="B67" i="329" s="1"/>
  <c r="B68" i="329" s="1"/>
  <c r="B69" i="329" s="1"/>
  <c r="B70" i="329" s="1"/>
  <c r="B71" i="329" s="1"/>
  <c r="B72" i="329" s="1"/>
  <c r="B73" i="329" s="1"/>
  <c r="B74" i="329" s="1"/>
  <c r="B75" i="329" s="1"/>
  <c r="B76" i="329" s="1"/>
  <c r="B77" i="329" s="1"/>
  <c r="B78" i="329" s="1"/>
  <c r="B79" i="329" s="1"/>
  <c r="B80" i="329" s="1"/>
  <c r="B81" i="329" s="1"/>
  <c r="B82" i="329" s="1"/>
  <c r="B83" i="329" s="1"/>
  <c r="B84" i="329" s="1"/>
  <c r="B85" i="329" s="1"/>
  <c r="B86" i="329" s="1"/>
  <c r="B87" i="329" s="1"/>
  <c r="B88" i="329" s="1"/>
  <c r="B89" i="329" s="1"/>
  <c r="B90" i="329" s="1"/>
  <c r="B91" i="329" s="1"/>
  <c r="B92" i="329" s="1"/>
  <c r="B93" i="329" s="1"/>
  <c r="B94" i="329" s="1"/>
  <c r="B95" i="329" s="1"/>
  <c r="B103" i="329" s="1"/>
  <c r="B104" i="329" s="1"/>
  <c r="B105" i="329" s="1"/>
  <c r="B106" i="329" s="1"/>
  <c r="B107" i="329" s="1"/>
  <c r="B108" i="329" s="1"/>
  <c r="B109" i="329" s="1"/>
  <c r="B110" i="329" s="1"/>
  <c r="B111" i="329" s="1"/>
  <c r="B112" i="329" s="1"/>
  <c r="B113" i="329" s="1"/>
  <c r="B114" i="329" s="1"/>
  <c r="B115" i="329" s="1"/>
  <c r="Q12" i="329"/>
  <c r="R12" i="329"/>
  <c r="S12" i="329"/>
  <c r="T12" i="329"/>
  <c r="U12" i="329"/>
  <c r="U100" i="329" s="1"/>
  <c r="V12" i="329"/>
  <c r="W12" i="329"/>
  <c r="M117" i="329" s="1"/>
  <c r="M116" i="329" s="1"/>
  <c r="X12" i="329"/>
  <c r="Q13" i="329"/>
  <c r="R13" i="329"/>
  <c r="S13" i="329"/>
  <c r="T13" i="329"/>
  <c r="U13" i="329"/>
  <c r="V13" i="329"/>
  <c r="W13" i="329"/>
  <c r="X13" i="329"/>
  <c r="Q14" i="329"/>
  <c r="R14" i="329"/>
  <c r="S14" i="329"/>
  <c r="T14" i="329"/>
  <c r="U14" i="329"/>
  <c r="V14" i="329"/>
  <c r="W14" i="329"/>
  <c r="X14" i="329"/>
  <c r="Q15" i="329"/>
  <c r="R15" i="329"/>
  <c r="S15" i="329"/>
  <c r="T15" i="329"/>
  <c r="U15" i="329"/>
  <c r="V15" i="329"/>
  <c r="W15" i="329"/>
  <c r="X15" i="329"/>
  <c r="S16" i="329"/>
  <c r="T16" i="329"/>
  <c r="U16" i="329"/>
  <c r="V16" i="329"/>
  <c r="W16" i="329"/>
  <c r="X16" i="329"/>
  <c r="Q17" i="329"/>
  <c r="R17" i="329"/>
  <c r="S17" i="329"/>
  <c r="T17" i="329"/>
  <c r="U17" i="329"/>
  <c r="V17" i="329"/>
  <c r="W17" i="329"/>
  <c r="X17" i="329"/>
  <c r="Q18" i="329"/>
  <c r="R18" i="329"/>
  <c r="S18" i="329"/>
  <c r="T18" i="329"/>
  <c r="U18" i="329"/>
  <c r="V18" i="329"/>
  <c r="W18" i="329"/>
  <c r="X18" i="329"/>
  <c r="N117" i="329" s="1"/>
  <c r="Q19" i="329"/>
  <c r="R19" i="329"/>
  <c r="S19" i="329"/>
  <c r="T19" i="329"/>
  <c r="U19" i="329"/>
  <c r="V19" i="329"/>
  <c r="W19" i="329"/>
  <c r="X19" i="329"/>
  <c r="Q20" i="329"/>
  <c r="R20" i="329"/>
  <c r="S20" i="329"/>
  <c r="T20" i="329"/>
  <c r="U20" i="329"/>
  <c r="V20" i="329"/>
  <c r="W20" i="329"/>
  <c r="W100" i="329" s="1"/>
  <c r="X20" i="329"/>
  <c r="Q21" i="329"/>
  <c r="R21" i="329"/>
  <c r="S21" i="329"/>
  <c r="T21" i="329"/>
  <c r="U21" i="329"/>
  <c r="V21" i="329"/>
  <c r="W21" i="329"/>
  <c r="X21" i="329"/>
  <c r="Q22" i="329"/>
  <c r="R22" i="329"/>
  <c r="S22" i="329"/>
  <c r="T22" i="329"/>
  <c r="U22" i="329"/>
  <c r="K117" i="329" s="1"/>
  <c r="K116" i="329" s="1"/>
  <c r="V22" i="329"/>
  <c r="W22" i="329"/>
  <c r="X22" i="329"/>
  <c r="Q23" i="329"/>
  <c r="R23" i="329"/>
  <c r="S23" i="329"/>
  <c r="T23" i="329"/>
  <c r="U23" i="329"/>
  <c r="V23" i="329"/>
  <c r="W23" i="329"/>
  <c r="X23" i="329"/>
  <c r="Q24" i="329"/>
  <c r="R24" i="329"/>
  <c r="S24" i="329"/>
  <c r="T24" i="329"/>
  <c r="U24" i="329"/>
  <c r="V24" i="329"/>
  <c r="W24" i="329"/>
  <c r="X24" i="329"/>
  <c r="Q25" i="329"/>
  <c r="R25" i="329"/>
  <c r="S25" i="329"/>
  <c r="T25" i="329"/>
  <c r="U25" i="329"/>
  <c r="V25" i="329"/>
  <c r="W25" i="329"/>
  <c r="X25" i="329"/>
  <c r="Q26" i="329"/>
  <c r="R26" i="329"/>
  <c r="S26" i="329"/>
  <c r="T26" i="329"/>
  <c r="U26" i="329"/>
  <c r="V26" i="329"/>
  <c r="W26" i="329"/>
  <c r="X26" i="329"/>
  <c r="U27" i="329"/>
  <c r="V27" i="329"/>
  <c r="W27" i="329"/>
  <c r="X27" i="329"/>
  <c r="Q28" i="329"/>
  <c r="R28" i="329"/>
  <c r="S28" i="329"/>
  <c r="T28" i="329"/>
  <c r="U28" i="329"/>
  <c r="V28" i="329"/>
  <c r="W28" i="329"/>
  <c r="X28" i="329"/>
  <c r="U32" i="329"/>
  <c r="V32" i="329"/>
  <c r="W32" i="329"/>
  <c r="X32" i="329"/>
  <c r="U57" i="329"/>
  <c r="V57" i="329"/>
  <c r="W57" i="329"/>
  <c r="X57" i="329"/>
  <c r="V96" i="329"/>
  <c r="K101" i="329"/>
  <c r="U96" i="329" s="1"/>
  <c r="L101" i="329"/>
  <c r="L125" i="329" s="1"/>
  <c r="M101" i="329"/>
  <c r="W96" i="329" s="1"/>
  <c r="U112" i="329"/>
  <c r="V112" i="329"/>
  <c r="W112" i="329"/>
  <c r="K118" i="329"/>
  <c r="L118" i="329"/>
  <c r="M118" i="329"/>
  <c r="N118" i="329"/>
  <c r="K119" i="329"/>
  <c r="L119" i="329"/>
  <c r="M119" i="329"/>
  <c r="N119" i="329"/>
  <c r="K120" i="329"/>
  <c r="L120" i="329"/>
  <c r="M120" i="329"/>
  <c r="N120" i="329"/>
  <c r="K121" i="329"/>
  <c r="L121" i="329"/>
  <c r="M121" i="329"/>
  <c r="N121" i="329"/>
  <c r="K122" i="329"/>
  <c r="L122" i="329"/>
  <c r="M122" i="329"/>
  <c r="N122" i="329"/>
  <c r="K123" i="329"/>
  <c r="L123" i="329"/>
  <c r="M123" i="329"/>
  <c r="N123" i="329"/>
  <c r="K124" i="329"/>
  <c r="L124" i="329"/>
  <c r="M124" i="329"/>
  <c r="N124" i="329"/>
  <c r="K125" i="329"/>
  <c r="M125" i="329"/>
  <c r="L5" i="328"/>
  <c r="M5" i="328"/>
  <c r="N5" i="328"/>
  <c r="Q11" i="328"/>
  <c r="R11" i="328"/>
  <c r="S11" i="328"/>
  <c r="T11" i="328"/>
  <c r="U11" i="328"/>
  <c r="V11" i="328"/>
  <c r="V100" i="328" s="1"/>
  <c r="W11" i="328"/>
  <c r="W54" i="328" s="1"/>
  <c r="X11" i="328"/>
  <c r="X54" i="328" s="1"/>
  <c r="B12" i="328"/>
  <c r="B13" i="328" s="1"/>
  <c r="B14" i="328" s="1"/>
  <c r="B15" i="328" s="1"/>
  <c r="B16" i="328" s="1"/>
  <c r="B17" i="328" s="1"/>
  <c r="B18" i="328" s="1"/>
  <c r="B19" i="328" s="1"/>
  <c r="B20" i="328" s="1"/>
  <c r="B21" i="328" s="1"/>
  <c r="B22" i="328" s="1"/>
  <c r="B23" i="328" s="1"/>
  <c r="B24" i="328" s="1"/>
  <c r="B25" i="328" s="1"/>
  <c r="B26" i="328" s="1"/>
  <c r="B27" i="328" s="1"/>
  <c r="B28" i="328" s="1"/>
  <c r="B29" i="328" s="1"/>
  <c r="B30" i="328" s="1"/>
  <c r="B31" i="328" s="1"/>
  <c r="B32" i="328" s="1"/>
  <c r="B33" i="328" s="1"/>
  <c r="B34" i="328" s="1"/>
  <c r="B35" i="328" s="1"/>
  <c r="B36" i="328" s="1"/>
  <c r="B37" i="328" s="1"/>
  <c r="B38" i="328" s="1"/>
  <c r="B39" i="328" s="1"/>
  <c r="B40" i="328" s="1"/>
  <c r="B41" i="328" s="1"/>
  <c r="B42" i="328" s="1"/>
  <c r="B43" i="328" s="1"/>
  <c r="B44" i="328" s="1"/>
  <c r="B45" i="328" s="1"/>
  <c r="B46" i="328" s="1"/>
  <c r="B47" i="328" s="1"/>
  <c r="B48" i="328" s="1"/>
  <c r="B49" i="328" s="1"/>
  <c r="B50" i="328" s="1"/>
  <c r="B51" i="328" s="1"/>
  <c r="B52" i="328" s="1"/>
  <c r="B53" i="328" s="1"/>
  <c r="B54" i="328" s="1"/>
  <c r="B55" i="328" s="1"/>
  <c r="B56" i="328" s="1"/>
  <c r="B57" i="328" s="1"/>
  <c r="B58" i="328" s="1"/>
  <c r="B59" i="328" s="1"/>
  <c r="B60" i="328" s="1"/>
  <c r="B61" i="328" s="1"/>
  <c r="B62" i="328" s="1"/>
  <c r="B63" i="328" s="1"/>
  <c r="B64" i="328" s="1"/>
  <c r="B65" i="328" s="1"/>
  <c r="B66" i="328" s="1"/>
  <c r="B67" i="328" s="1"/>
  <c r="B68" i="328" s="1"/>
  <c r="B69" i="328" s="1"/>
  <c r="B70" i="328" s="1"/>
  <c r="B71" i="328" s="1"/>
  <c r="B72" i="328" s="1"/>
  <c r="B73" i="328" s="1"/>
  <c r="B74" i="328" s="1"/>
  <c r="B75" i="328" s="1"/>
  <c r="B76" i="328" s="1"/>
  <c r="B77" i="328" s="1"/>
  <c r="B78" i="328" s="1"/>
  <c r="B79" i="328" s="1"/>
  <c r="B80" i="328" s="1"/>
  <c r="B81" i="328" s="1"/>
  <c r="B82" i="328" s="1"/>
  <c r="B83" i="328" s="1"/>
  <c r="B84" i="328" s="1"/>
  <c r="B85" i="328" s="1"/>
  <c r="B86" i="328" s="1"/>
  <c r="B87" i="328" s="1"/>
  <c r="B88" i="328" s="1"/>
  <c r="B89" i="328" s="1"/>
  <c r="B90" i="328" s="1"/>
  <c r="B91" i="328" s="1"/>
  <c r="B92" i="328" s="1"/>
  <c r="B93" i="328" s="1"/>
  <c r="B94" i="328" s="1"/>
  <c r="B95" i="328" s="1"/>
  <c r="B103" i="328" s="1"/>
  <c r="B104" i="328" s="1"/>
  <c r="B105" i="328" s="1"/>
  <c r="B106" i="328" s="1"/>
  <c r="B107" i="328" s="1"/>
  <c r="Q12" i="328"/>
  <c r="R12" i="328"/>
  <c r="S12" i="328"/>
  <c r="T12" i="328"/>
  <c r="U12" i="328"/>
  <c r="V12" i="328"/>
  <c r="W12" i="328"/>
  <c r="X12" i="328"/>
  <c r="Q13" i="328"/>
  <c r="R13" i="328"/>
  <c r="S13" i="328"/>
  <c r="T13" i="328"/>
  <c r="U13" i="328"/>
  <c r="V13" i="328"/>
  <c r="W13" i="328"/>
  <c r="X13" i="328"/>
  <c r="Q14" i="328"/>
  <c r="R14" i="328"/>
  <c r="S14" i="328"/>
  <c r="T14" i="328"/>
  <c r="U14" i="328"/>
  <c r="V14" i="328"/>
  <c r="W14" i="328"/>
  <c r="X14" i="328"/>
  <c r="S15" i="328"/>
  <c r="T15" i="328"/>
  <c r="U15" i="328"/>
  <c r="V15" i="328"/>
  <c r="W15" i="328"/>
  <c r="X15" i="328"/>
  <c r="Q16" i="328"/>
  <c r="R16" i="328"/>
  <c r="S16" i="328"/>
  <c r="T16" i="328"/>
  <c r="U16" i="328"/>
  <c r="V16" i="328"/>
  <c r="W16" i="328"/>
  <c r="X16" i="328"/>
  <c r="Q17" i="328"/>
  <c r="R17" i="328"/>
  <c r="S17" i="328"/>
  <c r="T17" i="328"/>
  <c r="U17" i="328"/>
  <c r="V17" i="328"/>
  <c r="W17" i="328"/>
  <c r="X17" i="328"/>
  <c r="Q18" i="328"/>
  <c r="R18" i="328"/>
  <c r="S18" i="328"/>
  <c r="T18" i="328"/>
  <c r="U18" i="328"/>
  <c r="V18" i="328"/>
  <c r="W18" i="328"/>
  <c r="X18" i="328"/>
  <c r="Q19" i="328"/>
  <c r="R19" i="328"/>
  <c r="S19" i="328"/>
  <c r="T19" i="328"/>
  <c r="U19" i="328"/>
  <c r="V19" i="328"/>
  <c r="W19" i="328"/>
  <c r="X19" i="328"/>
  <c r="Q20" i="328"/>
  <c r="R20" i="328"/>
  <c r="S20" i="328"/>
  <c r="T20" i="328"/>
  <c r="U20" i="328"/>
  <c r="V20" i="328"/>
  <c r="W20" i="328"/>
  <c r="X20" i="328"/>
  <c r="X100" i="328" s="1"/>
  <c r="Q21" i="328"/>
  <c r="R21" i="328"/>
  <c r="S21" i="328"/>
  <c r="T21" i="328"/>
  <c r="U21" i="328"/>
  <c r="V21" i="328"/>
  <c r="W21" i="328"/>
  <c r="X21" i="328"/>
  <c r="Q22" i="328"/>
  <c r="R22" i="328"/>
  <c r="S22" i="328"/>
  <c r="T22" i="328"/>
  <c r="U22" i="328"/>
  <c r="V22" i="328"/>
  <c r="W22" i="328"/>
  <c r="X22" i="328"/>
  <c r="Q23" i="328"/>
  <c r="R23" i="328"/>
  <c r="S23" i="328"/>
  <c r="T23" i="328"/>
  <c r="U23" i="328"/>
  <c r="K109" i="328" s="1"/>
  <c r="K108" i="328" s="1"/>
  <c r="V23" i="328"/>
  <c r="W23" i="328"/>
  <c r="X23" i="328"/>
  <c r="Q24" i="328"/>
  <c r="R24" i="328"/>
  <c r="S24" i="328"/>
  <c r="T24" i="328"/>
  <c r="U24" i="328"/>
  <c r="V24" i="328"/>
  <c r="W24" i="328"/>
  <c r="X24" i="328"/>
  <c r="Q25" i="328"/>
  <c r="R25" i="328"/>
  <c r="S25" i="328"/>
  <c r="T25" i="328"/>
  <c r="U25" i="328"/>
  <c r="V25" i="328"/>
  <c r="W25" i="328"/>
  <c r="X25" i="328"/>
  <c r="U26" i="328"/>
  <c r="V26" i="328"/>
  <c r="L109" i="328" s="1"/>
  <c r="L108" i="328" s="1"/>
  <c r="W26" i="328"/>
  <c r="X26" i="328"/>
  <c r="Q27" i="328"/>
  <c r="R27" i="328"/>
  <c r="S27" i="328"/>
  <c r="T27" i="328"/>
  <c r="U27" i="328"/>
  <c r="V27" i="328"/>
  <c r="W27" i="328"/>
  <c r="X27" i="328"/>
  <c r="U29" i="328"/>
  <c r="U32" i="328"/>
  <c r="V32" i="328"/>
  <c r="W32" i="328"/>
  <c r="X32" i="328"/>
  <c r="U53" i="328"/>
  <c r="V53" i="328"/>
  <c r="W53" i="328"/>
  <c r="X53" i="328"/>
  <c r="U54" i="328"/>
  <c r="V54" i="328"/>
  <c r="U100" i="328"/>
  <c r="K101" i="328"/>
  <c r="U104" i="328" s="1"/>
  <c r="L101" i="328"/>
  <c r="V104" i="328" s="1"/>
  <c r="M101" i="328"/>
  <c r="W96" i="328" s="1"/>
  <c r="N101" i="328"/>
  <c r="X96" i="328" s="1"/>
  <c r="M109" i="328"/>
  <c r="M108" i="328" s="1"/>
  <c r="N109" i="328"/>
  <c r="N108" i="328" s="1"/>
  <c r="K110" i="328"/>
  <c r="L110" i="328"/>
  <c r="M110" i="328"/>
  <c r="N110" i="328"/>
  <c r="K111" i="328"/>
  <c r="L111" i="328"/>
  <c r="M111" i="328"/>
  <c r="N111" i="328"/>
  <c r="K112" i="328"/>
  <c r="L112" i="328"/>
  <c r="M112" i="328"/>
  <c r="N112" i="328"/>
  <c r="K113" i="328"/>
  <c r="L113" i="328"/>
  <c r="M113" i="328"/>
  <c r="N113" i="328"/>
  <c r="K114" i="328"/>
  <c r="L114" i="328"/>
  <c r="M114" i="328"/>
  <c r="N114" i="328"/>
  <c r="K115" i="328"/>
  <c r="L115" i="328"/>
  <c r="M115" i="328"/>
  <c r="N115" i="328"/>
  <c r="K116" i="328"/>
  <c r="L116" i="328"/>
  <c r="M116" i="328"/>
  <c r="N116" i="328"/>
  <c r="K117" i="328"/>
  <c r="L117" i="328"/>
  <c r="M117" i="328"/>
  <c r="N117" i="328"/>
  <c r="L5" i="327"/>
  <c r="M5" i="327"/>
  <c r="N5" i="327"/>
  <c r="N101" i="327" s="1"/>
  <c r="Q11" i="327"/>
  <c r="R11" i="327"/>
  <c r="S11" i="327"/>
  <c r="T11" i="327"/>
  <c r="U11" i="327"/>
  <c r="K116" i="327" s="1"/>
  <c r="K115" i="327" s="1"/>
  <c r="V11" i="327"/>
  <c r="V100" i="327" s="1"/>
  <c r="W11" i="327"/>
  <c r="X11" i="327"/>
  <c r="N116" i="327" s="1"/>
  <c r="B12" i="327"/>
  <c r="Q12" i="327"/>
  <c r="R12" i="327"/>
  <c r="S12" i="327"/>
  <c r="T12" i="327"/>
  <c r="U12" i="327"/>
  <c r="U100" i="327" s="1"/>
  <c r="V12" i="327"/>
  <c r="W12" i="327"/>
  <c r="M116" i="327" s="1"/>
  <c r="M115" i="327" s="1"/>
  <c r="X12" i="327"/>
  <c r="B13" i="327"/>
  <c r="Q13" i="327"/>
  <c r="R13" i="327"/>
  <c r="S13" i="327"/>
  <c r="T13" i="327"/>
  <c r="U13" i="327"/>
  <c r="V13" i="327"/>
  <c r="W13" i="327"/>
  <c r="X13" i="327"/>
  <c r="B14" i="327"/>
  <c r="B15" i="327" s="1"/>
  <c r="B16" i="327" s="1"/>
  <c r="B17" i="327" s="1"/>
  <c r="B18" i="327" s="1"/>
  <c r="B19" i="327" s="1"/>
  <c r="B20" i="327" s="1"/>
  <c r="B21" i="327" s="1"/>
  <c r="B22" i="327" s="1"/>
  <c r="B23" i="327" s="1"/>
  <c r="B24" i="327" s="1"/>
  <c r="B25" i="327" s="1"/>
  <c r="B26" i="327" s="1"/>
  <c r="B27" i="327" s="1"/>
  <c r="B28" i="327" s="1"/>
  <c r="B29" i="327" s="1"/>
  <c r="B30" i="327" s="1"/>
  <c r="B31" i="327" s="1"/>
  <c r="B32" i="327" s="1"/>
  <c r="B33" i="327" s="1"/>
  <c r="B34" i="327" s="1"/>
  <c r="B35" i="327" s="1"/>
  <c r="B36" i="327" s="1"/>
  <c r="B37" i="327" s="1"/>
  <c r="B38" i="327" s="1"/>
  <c r="B39" i="327" s="1"/>
  <c r="B40" i="327" s="1"/>
  <c r="B41" i="327" s="1"/>
  <c r="B42" i="327" s="1"/>
  <c r="B43" i="327" s="1"/>
  <c r="B44" i="327" s="1"/>
  <c r="B45" i="327" s="1"/>
  <c r="B46" i="327" s="1"/>
  <c r="B47" i="327" s="1"/>
  <c r="B48" i="327" s="1"/>
  <c r="B49" i="327" s="1"/>
  <c r="B50" i="327" s="1"/>
  <c r="B51" i="327" s="1"/>
  <c r="B52" i="327" s="1"/>
  <c r="B53" i="327" s="1"/>
  <c r="B54" i="327" s="1"/>
  <c r="B55" i="327" s="1"/>
  <c r="B56" i="327" s="1"/>
  <c r="B57" i="327" s="1"/>
  <c r="B58" i="327" s="1"/>
  <c r="B59" i="327" s="1"/>
  <c r="B60" i="327" s="1"/>
  <c r="B61" i="327" s="1"/>
  <c r="B62" i="327" s="1"/>
  <c r="B63" i="327" s="1"/>
  <c r="B64" i="327" s="1"/>
  <c r="B65" i="327" s="1"/>
  <c r="B66" i="327" s="1"/>
  <c r="B67" i="327" s="1"/>
  <c r="B68" i="327" s="1"/>
  <c r="B69" i="327" s="1"/>
  <c r="B70" i="327" s="1"/>
  <c r="B71" i="327" s="1"/>
  <c r="B72" i="327" s="1"/>
  <c r="B73" i="327" s="1"/>
  <c r="B74" i="327" s="1"/>
  <c r="B75" i="327" s="1"/>
  <c r="B76" i="327" s="1"/>
  <c r="B77" i="327" s="1"/>
  <c r="B78" i="327" s="1"/>
  <c r="B79" i="327" s="1"/>
  <c r="B80" i="327" s="1"/>
  <c r="B81" i="327" s="1"/>
  <c r="B82" i="327" s="1"/>
  <c r="B83" i="327" s="1"/>
  <c r="B84" i="327" s="1"/>
  <c r="B85" i="327" s="1"/>
  <c r="B86" i="327" s="1"/>
  <c r="B87" i="327" s="1"/>
  <c r="B88" i="327" s="1"/>
  <c r="B89" i="327" s="1"/>
  <c r="B90" i="327" s="1"/>
  <c r="B91" i="327" s="1"/>
  <c r="B92" i="327" s="1"/>
  <c r="B93" i="327" s="1"/>
  <c r="B94" i="327" s="1"/>
  <c r="B95" i="327" s="1"/>
  <c r="B103" i="327" s="1"/>
  <c r="B104" i="327" s="1"/>
  <c r="B105" i="327" s="1"/>
  <c r="B106" i="327" s="1"/>
  <c r="B107" i="327" s="1"/>
  <c r="B108" i="327" s="1"/>
  <c r="B109" i="327" s="1"/>
  <c r="B110" i="327" s="1"/>
  <c r="B111" i="327" s="1"/>
  <c r="B112" i="327" s="1"/>
  <c r="B113" i="327" s="1"/>
  <c r="B114" i="327" s="1"/>
  <c r="Q14" i="327"/>
  <c r="R14" i="327"/>
  <c r="S14" i="327"/>
  <c r="T14" i="327"/>
  <c r="U14" i="327"/>
  <c r="V14" i="327"/>
  <c r="W14" i="327"/>
  <c r="X14" i="327"/>
  <c r="Q15" i="327"/>
  <c r="R15" i="327"/>
  <c r="S15" i="327"/>
  <c r="T15" i="327"/>
  <c r="U15" i="327"/>
  <c r="V15" i="327"/>
  <c r="W15" i="327"/>
  <c r="X15" i="327"/>
  <c r="S16" i="327"/>
  <c r="T16" i="327"/>
  <c r="U16" i="327"/>
  <c r="V16" i="327"/>
  <c r="W16" i="327"/>
  <c r="X16" i="327"/>
  <c r="Q17" i="327"/>
  <c r="R17" i="327"/>
  <c r="S17" i="327"/>
  <c r="T17" i="327"/>
  <c r="U17" i="327"/>
  <c r="V17" i="327"/>
  <c r="W17" i="327"/>
  <c r="X17" i="327"/>
  <c r="Q18" i="327"/>
  <c r="R18" i="327"/>
  <c r="S18" i="327"/>
  <c r="T18" i="327"/>
  <c r="U18" i="327"/>
  <c r="V18" i="327"/>
  <c r="W18" i="327"/>
  <c r="X18" i="327"/>
  <c r="Q19" i="327"/>
  <c r="R19" i="327"/>
  <c r="S19" i="327"/>
  <c r="T19" i="327"/>
  <c r="U19" i="327"/>
  <c r="V19" i="327"/>
  <c r="W19" i="327"/>
  <c r="X19" i="327"/>
  <c r="Q20" i="327"/>
  <c r="R20" i="327"/>
  <c r="S20" i="327"/>
  <c r="T20" i="327"/>
  <c r="U20" i="327"/>
  <c r="V20" i="327"/>
  <c r="W20" i="327"/>
  <c r="W100" i="327" s="1"/>
  <c r="X20" i="327"/>
  <c r="Q21" i="327"/>
  <c r="R21" i="327"/>
  <c r="S21" i="327"/>
  <c r="T21" i="327"/>
  <c r="U21" i="327"/>
  <c r="V21" i="327"/>
  <c r="L116" i="327" s="1"/>
  <c r="L115" i="327" s="1"/>
  <c r="W21" i="327"/>
  <c r="X21" i="327"/>
  <c r="Q22" i="327"/>
  <c r="R22" i="327"/>
  <c r="S22" i="327"/>
  <c r="T22" i="327"/>
  <c r="U22" i="327"/>
  <c r="V22" i="327"/>
  <c r="W22" i="327"/>
  <c r="X22" i="327"/>
  <c r="Q23" i="327"/>
  <c r="R23" i="327"/>
  <c r="S23" i="327"/>
  <c r="T23" i="327"/>
  <c r="U23" i="327"/>
  <c r="V23" i="327"/>
  <c r="W23" i="327"/>
  <c r="X23" i="327"/>
  <c r="Q24" i="327"/>
  <c r="R24" i="327"/>
  <c r="S24" i="327"/>
  <c r="T24" i="327"/>
  <c r="U24" i="327"/>
  <c r="V24" i="327"/>
  <c r="W24" i="327"/>
  <c r="X24" i="327"/>
  <c r="Q25" i="327"/>
  <c r="R25" i="327"/>
  <c r="S25" i="327"/>
  <c r="T25" i="327"/>
  <c r="U25" i="327"/>
  <c r="V25" i="327"/>
  <c r="W25" i="327"/>
  <c r="X25" i="327"/>
  <c r="Q26" i="327"/>
  <c r="R26" i="327"/>
  <c r="S26" i="327"/>
  <c r="T26" i="327"/>
  <c r="U26" i="327"/>
  <c r="V26" i="327"/>
  <c r="W26" i="327"/>
  <c r="X26" i="327"/>
  <c r="U27" i="327"/>
  <c r="V27" i="327"/>
  <c r="W27" i="327"/>
  <c r="X27" i="327"/>
  <c r="Q28" i="327"/>
  <c r="R28" i="327"/>
  <c r="S28" i="327"/>
  <c r="T28" i="327"/>
  <c r="U28" i="327"/>
  <c r="V28" i="327"/>
  <c r="W28" i="327"/>
  <c r="X28" i="327"/>
  <c r="U32" i="327"/>
  <c r="V32" i="327"/>
  <c r="W32" i="327"/>
  <c r="X32" i="327"/>
  <c r="U56" i="327"/>
  <c r="V56" i="327"/>
  <c r="W56" i="327"/>
  <c r="X56" i="327"/>
  <c r="K101" i="327"/>
  <c r="U96" i="327" s="1"/>
  <c r="L101" i="327"/>
  <c r="V96" i="327" s="1"/>
  <c r="M101" i="327"/>
  <c r="W96" i="327" s="1"/>
  <c r="W111" i="327"/>
  <c r="K117" i="327"/>
  <c r="L117" i="327"/>
  <c r="M117" i="327"/>
  <c r="N117" i="327"/>
  <c r="K118" i="327"/>
  <c r="L118" i="327"/>
  <c r="M118" i="327"/>
  <c r="N118" i="327"/>
  <c r="K119" i="327"/>
  <c r="L119" i="327"/>
  <c r="M119" i="327"/>
  <c r="N119" i="327"/>
  <c r="K120" i="327"/>
  <c r="L120" i="327"/>
  <c r="M120" i="327"/>
  <c r="N120" i="327"/>
  <c r="K121" i="327"/>
  <c r="L121" i="327"/>
  <c r="M121" i="327"/>
  <c r="N121" i="327"/>
  <c r="K122" i="327"/>
  <c r="L122" i="327"/>
  <c r="M122" i="327"/>
  <c r="N122" i="327"/>
  <c r="K123" i="327"/>
  <c r="L123" i="327"/>
  <c r="M123" i="327"/>
  <c r="N123" i="327"/>
  <c r="K124" i="327"/>
  <c r="L124" i="327"/>
  <c r="M124" i="327"/>
  <c r="L5" i="326"/>
  <c r="M5" i="326"/>
  <c r="N5" i="326"/>
  <c r="N101" i="326" s="1"/>
  <c r="Q11" i="326"/>
  <c r="R11" i="326"/>
  <c r="S11" i="326"/>
  <c r="T11" i="326"/>
  <c r="U11" i="326"/>
  <c r="K117" i="326" s="1"/>
  <c r="V11" i="326"/>
  <c r="W11" i="326"/>
  <c r="M117" i="326" s="1"/>
  <c r="X11" i="326"/>
  <c r="X100" i="326" s="1"/>
  <c r="B12" i="326"/>
  <c r="B13" i="326" s="1"/>
  <c r="B14" i="326" s="1"/>
  <c r="B15" i="326" s="1"/>
  <c r="B16" i="326" s="1"/>
  <c r="B17" i="326" s="1"/>
  <c r="B18" i="326" s="1"/>
  <c r="B19" i="326" s="1"/>
  <c r="B20" i="326" s="1"/>
  <c r="B21" i="326" s="1"/>
  <c r="B22" i="326" s="1"/>
  <c r="B23" i="326" s="1"/>
  <c r="B24" i="326" s="1"/>
  <c r="B25" i="326" s="1"/>
  <c r="B26" i="326" s="1"/>
  <c r="B27" i="326" s="1"/>
  <c r="B28" i="326" s="1"/>
  <c r="B29" i="326" s="1"/>
  <c r="B30" i="326" s="1"/>
  <c r="B31" i="326" s="1"/>
  <c r="B32" i="326" s="1"/>
  <c r="B33" i="326" s="1"/>
  <c r="B34" i="326" s="1"/>
  <c r="B35" i="326" s="1"/>
  <c r="B36" i="326" s="1"/>
  <c r="B37" i="326" s="1"/>
  <c r="B38" i="326" s="1"/>
  <c r="B39" i="326" s="1"/>
  <c r="B40" i="326" s="1"/>
  <c r="B41" i="326" s="1"/>
  <c r="B42" i="326" s="1"/>
  <c r="B43" i="326" s="1"/>
  <c r="B44" i="326" s="1"/>
  <c r="B45" i="326" s="1"/>
  <c r="B46" i="326" s="1"/>
  <c r="B47" i="326" s="1"/>
  <c r="B48" i="326" s="1"/>
  <c r="B49" i="326" s="1"/>
  <c r="B50" i="326" s="1"/>
  <c r="B51" i="326" s="1"/>
  <c r="B52" i="326" s="1"/>
  <c r="B53" i="326" s="1"/>
  <c r="B54" i="326" s="1"/>
  <c r="B55" i="326" s="1"/>
  <c r="B56" i="326" s="1"/>
  <c r="B57" i="326" s="1"/>
  <c r="B58" i="326" s="1"/>
  <c r="B59" i="326" s="1"/>
  <c r="B60" i="326" s="1"/>
  <c r="B61" i="326" s="1"/>
  <c r="B62" i="326" s="1"/>
  <c r="B63" i="326" s="1"/>
  <c r="B64" i="326" s="1"/>
  <c r="B65" i="326" s="1"/>
  <c r="B66" i="326" s="1"/>
  <c r="B67" i="326" s="1"/>
  <c r="B68" i="326" s="1"/>
  <c r="B69" i="326" s="1"/>
  <c r="B70" i="326" s="1"/>
  <c r="B71" i="326" s="1"/>
  <c r="B72" i="326" s="1"/>
  <c r="B73" i="326" s="1"/>
  <c r="B74" i="326" s="1"/>
  <c r="B75" i="326" s="1"/>
  <c r="B76" i="326" s="1"/>
  <c r="B77" i="326" s="1"/>
  <c r="B78" i="326" s="1"/>
  <c r="B79" i="326" s="1"/>
  <c r="B80" i="326" s="1"/>
  <c r="B81" i="326" s="1"/>
  <c r="B82" i="326" s="1"/>
  <c r="B83" i="326" s="1"/>
  <c r="B84" i="326" s="1"/>
  <c r="B85" i="326" s="1"/>
  <c r="B86" i="326" s="1"/>
  <c r="B87" i="326" s="1"/>
  <c r="B88" i="326" s="1"/>
  <c r="B89" i="326" s="1"/>
  <c r="B90" i="326" s="1"/>
  <c r="B91" i="326" s="1"/>
  <c r="B92" i="326" s="1"/>
  <c r="B93" i="326" s="1"/>
  <c r="B94" i="326" s="1"/>
  <c r="B95" i="326" s="1"/>
  <c r="B103" i="326" s="1"/>
  <c r="B104" i="326" s="1"/>
  <c r="B105" i="326" s="1"/>
  <c r="B106" i="326" s="1"/>
  <c r="B107" i="326" s="1"/>
  <c r="B108" i="326" s="1"/>
  <c r="B109" i="326" s="1"/>
  <c r="B110" i="326" s="1"/>
  <c r="B111" i="326" s="1"/>
  <c r="B112" i="326" s="1"/>
  <c r="B113" i="326" s="1"/>
  <c r="B114" i="326" s="1"/>
  <c r="B115" i="326" s="1"/>
  <c r="Q12" i="326"/>
  <c r="R12" i="326"/>
  <c r="S12" i="326"/>
  <c r="T12" i="326"/>
  <c r="U12" i="326"/>
  <c r="V12" i="326"/>
  <c r="W12" i="326"/>
  <c r="X12" i="326"/>
  <c r="Q13" i="326"/>
  <c r="R13" i="326"/>
  <c r="S13" i="326"/>
  <c r="T13" i="326"/>
  <c r="U13" i="326"/>
  <c r="V13" i="326"/>
  <c r="L117" i="326" s="1"/>
  <c r="L116" i="326" s="1"/>
  <c r="W13" i="326"/>
  <c r="X13" i="326"/>
  <c r="Q14" i="326"/>
  <c r="R14" i="326"/>
  <c r="S14" i="326"/>
  <c r="T14" i="326"/>
  <c r="U14" i="326"/>
  <c r="V14" i="326"/>
  <c r="W14" i="326"/>
  <c r="X14" i="326"/>
  <c r="S15" i="326"/>
  <c r="T15" i="326"/>
  <c r="U15" i="326"/>
  <c r="V15" i="326"/>
  <c r="W15" i="326"/>
  <c r="X15" i="326"/>
  <c r="Q16" i="326"/>
  <c r="R16" i="326"/>
  <c r="S16" i="326"/>
  <c r="T16" i="326"/>
  <c r="U16" i="326"/>
  <c r="V16" i="326"/>
  <c r="W16" i="326"/>
  <c r="X16" i="326"/>
  <c r="Q17" i="326"/>
  <c r="R17" i="326"/>
  <c r="S17" i="326"/>
  <c r="T17" i="326"/>
  <c r="U17" i="326"/>
  <c r="V17" i="326"/>
  <c r="W17" i="326"/>
  <c r="X17" i="326"/>
  <c r="Q18" i="326"/>
  <c r="R18" i="326"/>
  <c r="S18" i="326"/>
  <c r="T18" i="326"/>
  <c r="U18" i="326"/>
  <c r="V18" i="326"/>
  <c r="W18" i="326"/>
  <c r="X18" i="326"/>
  <c r="Q19" i="326"/>
  <c r="R19" i="326"/>
  <c r="S19" i="326"/>
  <c r="T19" i="326"/>
  <c r="U19" i="326"/>
  <c r="V19" i="326"/>
  <c r="W19" i="326"/>
  <c r="X19" i="326"/>
  <c r="Q20" i="326"/>
  <c r="R20" i="326"/>
  <c r="S20" i="326"/>
  <c r="T20" i="326"/>
  <c r="U20" i="326"/>
  <c r="V20" i="326"/>
  <c r="W20" i="326"/>
  <c r="X20" i="326"/>
  <c r="Q21" i="326"/>
  <c r="R21" i="326"/>
  <c r="S21" i="326"/>
  <c r="T21" i="326"/>
  <c r="U21" i="326"/>
  <c r="V21" i="326"/>
  <c r="W21" i="326"/>
  <c r="X21" i="326"/>
  <c r="N117" i="326" s="1"/>
  <c r="Q22" i="326"/>
  <c r="R22" i="326"/>
  <c r="S22" i="326"/>
  <c r="T22" i="326"/>
  <c r="U22" i="326"/>
  <c r="V22" i="326"/>
  <c r="W22" i="326"/>
  <c r="X22" i="326"/>
  <c r="Q23" i="326"/>
  <c r="R23" i="326"/>
  <c r="S23" i="326"/>
  <c r="T23" i="326"/>
  <c r="U23" i="326"/>
  <c r="V23" i="326"/>
  <c r="W23" i="326"/>
  <c r="X23" i="326"/>
  <c r="Q24" i="326"/>
  <c r="R24" i="326"/>
  <c r="S24" i="326"/>
  <c r="T24" i="326"/>
  <c r="U24" i="326"/>
  <c r="U100" i="326" s="1"/>
  <c r="V24" i="326"/>
  <c r="W24" i="326"/>
  <c r="X24" i="326"/>
  <c r="U25" i="326"/>
  <c r="V25" i="326"/>
  <c r="W25" i="326"/>
  <c r="X25" i="326"/>
  <c r="Q26" i="326"/>
  <c r="R26" i="326"/>
  <c r="S26" i="326"/>
  <c r="T26" i="326"/>
  <c r="U26" i="326"/>
  <c r="V26" i="326"/>
  <c r="W26" i="326"/>
  <c r="X26" i="326"/>
  <c r="U30" i="326"/>
  <c r="V30" i="326"/>
  <c r="W30" i="326"/>
  <c r="X30" i="326"/>
  <c r="U49" i="326"/>
  <c r="V49" i="326"/>
  <c r="W49" i="326"/>
  <c r="X49" i="326"/>
  <c r="U52" i="326"/>
  <c r="V52" i="326"/>
  <c r="W52" i="326"/>
  <c r="X52" i="326"/>
  <c r="W96" i="326"/>
  <c r="V100" i="326"/>
  <c r="K101" i="326"/>
  <c r="U112" i="326" s="1"/>
  <c r="L101" i="326"/>
  <c r="V96" i="326" s="1"/>
  <c r="M101" i="326"/>
  <c r="M125" i="326" s="1"/>
  <c r="V112" i="326"/>
  <c r="K118" i="326"/>
  <c r="L118" i="326"/>
  <c r="M118" i="326"/>
  <c r="N118" i="326"/>
  <c r="K119" i="326"/>
  <c r="L119" i="326"/>
  <c r="M119" i="326"/>
  <c r="N119" i="326"/>
  <c r="K120" i="326"/>
  <c r="L120" i="326"/>
  <c r="M120" i="326"/>
  <c r="N120" i="326"/>
  <c r="K121" i="326"/>
  <c r="L121" i="326"/>
  <c r="M121" i="326"/>
  <c r="N121" i="326"/>
  <c r="K122" i="326"/>
  <c r="L122" i="326"/>
  <c r="M122" i="326"/>
  <c r="N122" i="326"/>
  <c r="K123" i="326"/>
  <c r="L123" i="326"/>
  <c r="M123" i="326"/>
  <c r="N123" i="326"/>
  <c r="K124" i="326"/>
  <c r="L124" i="326"/>
  <c r="M124" i="326"/>
  <c r="N124" i="326"/>
  <c r="L125" i="326"/>
  <c r="L5" i="325"/>
  <c r="M5" i="325"/>
  <c r="N5" i="325"/>
  <c r="Q11" i="325"/>
  <c r="R11" i="325"/>
  <c r="S11" i="325"/>
  <c r="T11" i="325"/>
  <c r="U11" i="325"/>
  <c r="U51" i="325" s="1"/>
  <c r="V11" i="325"/>
  <c r="W11" i="325"/>
  <c r="X11" i="325"/>
  <c r="B12" i="325"/>
  <c r="Q12" i="325"/>
  <c r="R12" i="325"/>
  <c r="S12" i="325"/>
  <c r="T12" i="325"/>
  <c r="U12" i="325"/>
  <c r="V12" i="325"/>
  <c r="W12" i="325"/>
  <c r="X12" i="325"/>
  <c r="B13" i="325"/>
  <c r="Q13" i="325"/>
  <c r="R13" i="325"/>
  <c r="S13" i="325"/>
  <c r="T13" i="325"/>
  <c r="U13" i="325"/>
  <c r="V13" i="325"/>
  <c r="W13" i="325"/>
  <c r="X13" i="325"/>
  <c r="B14" i="325"/>
  <c r="B15" i="325" s="1"/>
  <c r="B16" i="325" s="1"/>
  <c r="B17" i="325" s="1"/>
  <c r="B18" i="325" s="1"/>
  <c r="B19" i="325" s="1"/>
  <c r="B20" i="325" s="1"/>
  <c r="B21" i="325" s="1"/>
  <c r="B22" i="325" s="1"/>
  <c r="B23" i="325" s="1"/>
  <c r="B24" i="325" s="1"/>
  <c r="B25" i="325" s="1"/>
  <c r="B26" i="325" s="1"/>
  <c r="B27" i="325" s="1"/>
  <c r="B28" i="325" s="1"/>
  <c r="B29" i="325" s="1"/>
  <c r="B30" i="325" s="1"/>
  <c r="B31" i="325" s="1"/>
  <c r="B32" i="325" s="1"/>
  <c r="B33" i="325" s="1"/>
  <c r="B34" i="325" s="1"/>
  <c r="B35" i="325" s="1"/>
  <c r="B36" i="325" s="1"/>
  <c r="B37" i="325" s="1"/>
  <c r="B38" i="325" s="1"/>
  <c r="B39" i="325" s="1"/>
  <c r="B40" i="325" s="1"/>
  <c r="B41" i="325" s="1"/>
  <c r="B42" i="325" s="1"/>
  <c r="B43" i="325" s="1"/>
  <c r="B44" i="325" s="1"/>
  <c r="B45" i="325" s="1"/>
  <c r="B46" i="325" s="1"/>
  <c r="B47" i="325" s="1"/>
  <c r="B48" i="325" s="1"/>
  <c r="B49" i="325" s="1"/>
  <c r="B50" i="325" s="1"/>
  <c r="B51" i="325" s="1"/>
  <c r="B52" i="325" s="1"/>
  <c r="B53" i="325" s="1"/>
  <c r="B54" i="325" s="1"/>
  <c r="B55" i="325" s="1"/>
  <c r="B56" i="325" s="1"/>
  <c r="B57" i="325" s="1"/>
  <c r="B58" i="325" s="1"/>
  <c r="B59" i="325" s="1"/>
  <c r="B60" i="325" s="1"/>
  <c r="B61" i="325" s="1"/>
  <c r="B62" i="325" s="1"/>
  <c r="B63" i="325" s="1"/>
  <c r="B64" i="325" s="1"/>
  <c r="B65" i="325" s="1"/>
  <c r="B66" i="325" s="1"/>
  <c r="B67" i="325" s="1"/>
  <c r="B68" i="325" s="1"/>
  <c r="B69" i="325" s="1"/>
  <c r="B70" i="325" s="1"/>
  <c r="B71" i="325" s="1"/>
  <c r="B72" i="325" s="1"/>
  <c r="B73" i="325" s="1"/>
  <c r="B74" i="325" s="1"/>
  <c r="B75" i="325" s="1"/>
  <c r="B76" i="325" s="1"/>
  <c r="B77" i="325" s="1"/>
  <c r="B78" i="325" s="1"/>
  <c r="B79" i="325" s="1"/>
  <c r="B80" i="325" s="1"/>
  <c r="B81" i="325" s="1"/>
  <c r="B82" i="325" s="1"/>
  <c r="B83" i="325" s="1"/>
  <c r="B84" i="325" s="1"/>
  <c r="B85" i="325" s="1"/>
  <c r="B86" i="325" s="1"/>
  <c r="B87" i="325" s="1"/>
  <c r="B88" i="325" s="1"/>
  <c r="B89" i="325" s="1"/>
  <c r="B90" i="325" s="1"/>
  <c r="B91" i="325" s="1"/>
  <c r="B92" i="325" s="1"/>
  <c r="B93" i="325" s="1"/>
  <c r="B94" i="325" s="1"/>
  <c r="B95" i="325" s="1"/>
  <c r="B103" i="325" s="1"/>
  <c r="B104" i="325" s="1"/>
  <c r="B105" i="325" s="1"/>
  <c r="B106" i="325" s="1"/>
  <c r="B107" i="325" s="1"/>
  <c r="B108" i="325" s="1"/>
  <c r="B109" i="325" s="1"/>
  <c r="B110" i="325" s="1"/>
  <c r="B111" i="325" s="1"/>
  <c r="Q14" i="325"/>
  <c r="R14" i="325"/>
  <c r="S14" i="325"/>
  <c r="T14" i="325"/>
  <c r="U14" i="325"/>
  <c r="V14" i="325"/>
  <c r="W14" i="325"/>
  <c r="X14" i="325"/>
  <c r="X100" i="325" s="1"/>
  <c r="Q15" i="325"/>
  <c r="R15" i="325"/>
  <c r="S15" i="325"/>
  <c r="T15" i="325"/>
  <c r="U15" i="325"/>
  <c r="V15" i="325"/>
  <c r="W15" i="325"/>
  <c r="M113" i="325" s="1"/>
  <c r="M112" i="325" s="1"/>
  <c r="X15" i="325"/>
  <c r="S16" i="325"/>
  <c r="T16" i="325"/>
  <c r="U16" i="325"/>
  <c r="V16" i="325"/>
  <c r="W16" i="325"/>
  <c r="X16" i="325"/>
  <c r="Q17" i="325"/>
  <c r="R17" i="325"/>
  <c r="S17" i="325"/>
  <c r="T17" i="325"/>
  <c r="U17" i="325"/>
  <c r="V17" i="325"/>
  <c r="W17" i="325"/>
  <c r="X17" i="325"/>
  <c r="Q18" i="325"/>
  <c r="R18" i="325"/>
  <c r="S18" i="325"/>
  <c r="T18" i="325"/>
  <c r="U18" i="325"/>
  <c r="V18" i="325"/>
  <c r="V51" i="325" s="1"/>
  <c r="W18" i="325"/>
  <c r="X18" i="325"/>
  <c r="Q19" i="325"/>
  <c r="R19" i="325"/>
  <c r="S19" i="325"/>
  <c r="T19" i="325"/>
  <c r="U19" i="325"/>
  <c r="V19" i="325"/>
  <c r="W19" i="325"/>
  <c r="X19" i="325"/>
  <c r="Q20" i="325"/>
  <c r="R20" i="325"/>
  <c r="S20" i="325"/>
  <c r="T20" i="325"/>
  <c r="U20" i="325"/>
  <c r="V20" i="325"/>
  <c r="W20" i="325"/>
  <c r="X20" i="325"/>
  <c r="Q21" i="325"/>
  <c r="R21" i="325"/>
  <c r="S21" i="325"/>
  <c r="T21" i="325"/>
  <c r="U21" i="325"/>
  <c r="U100" i="325" s="1"/>
  <c r="V21" i="325"/>
  <c r="W21" i="325"/>
  <c r="X21" i="325"/>
  <c r="Q22" i="325"/>
  <c r="R22" i="325"/>
  <c r="S22" i="325"/>
  <c r="T22" i="325"/>
  <c r="U22" i="325"/>
  <c r="V22" i="325"/>
  <c r="W22" i="325"/>
  <c r="X22" i="325"/>
  <c r="Q23" i="325"/>
  <c r="R23" i="325"/>
  <c r="S23" i="325"/>
  <c r="T23" i="325"/>
  <c r="U23" i="325"/>
  <c r="V23" i="325"/>
  <c r="W23" i="325"/>
  <c r="X23" i="325"/>
  <c r="Q24" i="325"/>
  <c r="R24" i="325"/>
  <c r="S24" i="325"/>
  <c r="T24" i="325"/>
  <c r="U24" i="325"/>
  <c r="V24" i="325"/>
  <c r="W24" i="325"/>
  <c r="X24" i="325"/>
  <c r="Q25" i="325"/>
  <c r="R25" i="325"/>
  <c r="S25" i="325"/>
  <c r="T25" i="325"/>
  <c r="U25" i="325"/>
  <c r="V25" i="325"/>
  <c r="W25" i="325"/>
  <c r="X25" i="325"/>
  <c r="Q26" i="325"/>
  <c r="R26" i="325"/>
  <c r="S26" i="325"/>
  <c r="T26" i="325"/>
  <c r="U26" i="325"/>
  <c r="V26" i="325"/>
  <c r="W26" i="325"/>
  <c r="X26" i="325"/>
  <c r="U27" i="325"/>
  <c r="V27" i="325"/>
  <c r="W27" i="325"/>
  <c r="X27" i="325"/>
  <c r="Q28" i="325"/>
  <c r="R28" i="325"/>
  <c r="S28" i="325"/>
  <c r="T28" i="325"/>
  <c r="U28" i="325"/>
  <c r="V28" i="325"/>
  <c r="W28" i="325"/>
  <c r="X28" i="325"/>
  <c r="U32" i="325"/>
  <c r="V32" i="325"/>
  <c r="W32" i="325"/>
  <c r="X32" i="325"/>
  <c r="U47" i="325"/>
  <c r="V47" i="325"/>
  <c r="W47" i="325"/>
  <c r="X47" i="325"/>
  <c r="U50" i="325"/>
  <c r="V50" i="325"/>
  <c r="W50" i="325"/>
  <c r="X50" i="325"/>
  <c r="W100" i="325"/>
  <c r="K101" i="325"/>
  <c r="U96" i="325" s="1"/>
  <c r="L101" i="325"/>
  <c r="V96" i="325" s="1"/>
  <c r="M101" i="325"/>
  <c r="W96" i="325" s="1"/>
  <c r="N101" i="325"/>
  <c r="X96" i="325" s="1"/>
  <c r="V108" i="325"/>
  <c r="W108" i="325"/>
  <c r="L113" i="325"/>
  <c r="L112" i="325" s="1"/>
  <c r="K114" i="325"/>
  <c r="L114" i="325"/>
  <c r="M114" i="325"/>
  <c r="N114" i="325"/>
  <c r="K115" i="325"/>
  <c r="L115" i="325"/>
  <c r="M115" i="325"/>
  <c r="N115" i="325"/>
  <c r="K116" i="325"/>
  <c r="L116" i="325"/>
  <c r="M116" i="325"/>
  <c r="N116" i="325"/>
  <c r="K117" i="325"/>
  <c r="L117" i="325"/>
  <c r="M117" i="325"/>
  <c r="N117" i="325"/>
  <c r="K118" i="325"/>
  <c r="L118" i="325"/>
  <c r="M118" i="325"/>
  <c r="N118" i="325"/>
  <c r="K119" i="325"/>
  <c r="L119" i="325"/>
  <c r="M119" i="325"/>
  <c r="N119" i="325"/>
  <c r="K120" i="325"/>
  <c r="L120" i="325"/>
  <c r="M120" i="325"/>
  <c r="N120" i="325"/>
  <c r="L121" i="325"/>
  <c r="M121" i="325"/>
  <c r="N121" i="325"/>
  <c r="L5" i="324"/>
  <c r="M5" i="324"/>
  <c r="N5" i="324"/>
  <c r="Q11" i="324"/>
  <c r="R11" i="324"/>
  <c r="S11" i="324"/>
  <c r="T11" i="324"/>
  <c r="U11" i="324"/>
  <c r="K115" i="324" s="1"/>
  <c r="K114" i="324" s="1"/>
  <c r="V11" i="324"/>
  <c r="W11" i="324"/>
  <c r="X11" i="324"/>
  <c r="B12" i="324"/>
  <c r="Q12" i="324"/>
  <c r="R12" i="324"/>
  <c r="S12" i="324"/>
  <c r="T12" i="324"/>
  <c r="U12" i="324"/>
  <c r="V12" i="324"/>
  <c r="W12" i="324"/>
  <c r="X12" i="324"/>
  <c r="B13" i="324"/>
  <c r="Q13" i="324"/>
  <c r="R13" i="324"/>
  <c r="S13" i="324"/>
  <c r="T13" i="324"/>
  <c r="U13" i="324"/>
  <c r="V13" i="324"/>
  <c r="W13" i="324"/>
  <c r="X13" i="324"/>
  <c r="B14" i="324"/>
  <c r="B15" i="324" s="1"/>
  <c r="B16" i="324" s="1"/>
  <c r="B17" i="324" s="1"/>
  <c r="B18" i="324" s="1"/>
  <c r="B19" i="324" s="1"/>
  <c r="B20" i="324" s="1"/>
  <c r="B21" i="324" s="1"/>
  <c r="B22" i="324" s="1"/>
  <c r="B23" i="324" s="1"/>
  <c r="B24" i="324" s="1"/>
  <c r="B25" i="324" s="1"/>
  <c r="B26" i="324" s="1"/>
  <c r="B27" i="324" s="1"/>
  <c r="B28" i="324" s="1"/>
  <c r="B29" i="324" s="1"/>
  <c r="B30" i="324" s="1"/>
  <c r="B31" i="324" s="1"/>
  <c r="B32" i="324" s="1"/>
  <c r="B33" i="324" s="1"/>
  <c r="B34" i="324" s="1"/>
  <c r="B35" i="324" s="1"/>
  <c r="B36" i="324" s="1"/>
  <c r="B37" i="324" s="1"/>
  <c r="B38" i="324" s="1"/>
  <c r="B39" i="324" s="1"/>
  <c r="B40" i="324" s="1"/>
  <c r="B41" i="324" s="1"/>
  <c r="B42" i="324" s="1"/>
  <c r="B43" i="324" s="1"/>
  <c r="B44" i="324" s="1"/>
  <c r="B45" i="324" s="1"/>
  <c r="B46" i="324" s="1"/>
  <c r="B47" i="324" s="1"/>
  <c r="B48" i="324" s="1"/>
  <c r="B49" i="324" s="1"/>
  <c r="B50" i="324" s="1"/>
  <c r="B51" i="324" s="1"/>
  <c r="B52" i="324" s="1"/>
  <c r="B53" i="324" s="1"/>
  <c r="B54" i="324" s="1"/>
  <c r="B55" i="324" s="1"/>
  <c r="B56" i="324" s="1"/>
  <c r="B57" i="324" s="1"/>
  <c r="B58" i="324" s="1"/>
  <c r="B59" i="324" s="1"/>
  <c r="B60" i="324" s="1"/>
  <c r="B61" i="324" s="1"/>
  <c r="B62" i="324" s="1"/>
  <c r="B63" i="324" s="1"/>
  <c r="B64" i="324" s="1"/>
  <c r="B65" i="324" s="1"/>
  <c r="B66" i="324" s="1"/>
  <c r="B67" i="324" s="1"/>
  <c r="B68" i="324" s="1"/>
  <c r="B69" i="324" s="1"/>
  <c r="B70" i="324" s="1"/>
  <c r="B71" i="324" s="1"/>
  <c r="B72" i="324" s="1"/>
  <c r="B73" i="324" s="1"/>
  <c r="B74" i="324" s="1"/>
  <c r="B75" i="324" s="1"/>
  <c r="B76" i="324" s="1"/>
  <c r="B77" i="324" s="1"/>
  <c r="B78" i="324" s="1"/>
  <c r="B79" i="324" s="1"/>
  <c r="B80" i="324" s="1"/>
  <c r="B81" i="324" s="1"/>
  <c r="B82" i="324" s="1"/>
  <c r="B83" i="324" s="1"/>
  <c r="B84" i="324" s="1"/>
  <c r="B85" i="324" s="1"/>
  <c r="B86" i="324" s="1"/>
  <c r="B87" i="324" s="1"/>
  <c r="B88" i="324" s="1"/>
  <c r="B89" i="324" s="1"/>
  <c r="B90" i="324" s="1"/>
  <c r="B91" i="324" s="1"/>
  <c r="B92" i="324" s="1"/>
  <c r="B93" i="324" s="1"/>
  <c r="B94" i="324" s="1"/>
  <c r="B95" i="324" s="1"/>
  <c r="B103" i="324" s="1"/>
  <c r="B104" i="324" s="1"/>
  <c r="B105" i="324" s="1"/>
  <c r="B106" i="324" s="1"/>
  <c r="B107" i="324" s="1"/>
  <c r="B108" i="324" s="1"/>
  <c r="B109" i="324" s="1"/>
  <c r="B110" i="324" s="1"/>
  <c r="B111" i="324" s="1"/>
  <c r="B112" i="324" s="1"/>
  <c r="B113" i="324" s="1"/>
  <c r="Q14" i="324"/>
  <c r="R14" i="324"/>
  <c r="S14" i="324"/>
  <c r="T14" i="324"/>
  <c r="U14" i="324"/>
  <c r="V14" i="324"/>
  <c r="W14" i="324"/>
  <c r="X14" i="324"/>
  <c r="X100" i="324" s="1"/>
  <c r="Q15" i="324"/>
  <c r="R15" i="324"/>
  <c r="S15" i="324"/>
  <c r="T15" i="324"/>
  <c r="U15" i="324"/>
  <c r="V15" i="324"/>
  <c r="W15" i="324"/>
  <c r="W100" i="324" s="1"/>
  <c r="X15" i="324"/>
  <c r="S16" i="324"/>
  <c r="T16" i="324"/>
  <c r="U16" i="324"/>
  <c r="V16" i="324"/>
  <c r="W16" i="324"/>
  <c r="X16" i="324"/>
  <c r="Q17" i="324"/>
  <c r="R17" i="324"/>
  <c r="S17" i="324"/>
  <c r="T17" i="324"/>
  <c r="U17" i="324"/>
  <c r="V17" i="324"/>
  <c r="W17" i="324"/>
  <c r="X17" i="324"/>
  <c r="Q18" i="324"/>
  <c r="R18" i="324"/>
  <c r="S18" i="324"/>
  <c r="T18" i="324"/>
  <c r="U18" i="324"/>
  <c r="V18" i="324"/>
  <c r="V56" i="324" s="1"/>
  <c r="W18" i="324"/>
  <c r="X18" i="324"/>
  <c r="Q19" i="324"/>
  <c r="R19" i="324"/>
  <c r="S19" i="324"/>
  <c r="T19" i="324"/>
  <c r="U19" i="324"/>
  <c r="V19" i="324"/>
  <c r="W19" i="324"/>
  <c r="X19" i="324"/>
  <c r="Q20" i="324"/>
  <c r="R20" i="324"/>
  <c r="S20" i="324"/>
  <c r="T20" i="324"/>
  <c r="U20" i="324"/>
  <c r="V20" i="324"/>
  <c r="W20" i="324"/>
  <c r="X20" i="324"/>
  <c r="Q21" i="324"/>
  <c r="R21" i="324"/>
  <c r="S21" i="324"/>
  <c r="T21" i="324"/>
  <c r="U21" i="324"/>
  <c r="V21" i="324"/>
  <c r="W21" i="324"/>
  <c r="X21" i="324"/>
  <c r="Q22" i="324"/>
  <c r="R22" i="324"/>
  <c r="S22" i="324"/>
  <c r="T22" i="324"/>
  <c r="U22" i="324"/>
  <c r="V22" i="324"/>
  <c r="W22" i="324"/>
  <c r="X22" i="324"/>
  <c r="Q23" i="324"/>
  <c r="R23" i="324"/>
  <c r="S23" i="324"/>
  <c r="T23" i="324"/>
  <c r="U23" i="324"/>
  <c r="V23" i="324"/>
  <c r="W23" i="324"/>
  <c r="X23" i="324"/>
  <c r="Q24" i="324"/>
  <c r="R24" i="324"/>
  <c r="S24" i="324"/>
  <c r="T24" i="324"/>
  <c r="U24" i="324"/>
  <c r="V24" i="324"/>
  <c r="W24" i="324"/>
  <c r="X24" i="324"/>
  <c r="Q25" i="324"/>
  <c r="R25" i="324"/>
  <c r="S25" i="324"/>
  <c r="T25" i="324"/>
  <c r="U25" i="324"/>
  <c r="V25" i="324"/>
  <c r="W25" i="324"/>
  <c r="X25" i="324"/>
  <c r="Q26" i="324"/>
  <c r="R26" i="324"/>
  <c r="S26" i="324"/>
  <c r="T26" i="324"/>
  <c r="U26" i="324"/>
  <c r="V26" i="324"/>
  <c r="W26" i="324"/>
  <c r="X26" i="324"/>
  <c r="U27" i="324"/>
  <c r="V27" i="324"/>
  <c r="W27" i="324"/>
  <c r="X27" i="324"/>
  <c r="Q28" i="324"/>
  <c r="R28" i="324"/>
  <c r="S28" i="324"/>
  <c r="T28" i="324"/>
  <c r="U28" i="324"/>
  <c r="V28" i="324"/>
  <c r="W28" i="324"/>
  <c r="X28" i="324"/>
  <c r="U30" i="324"/>
  <c r="U35" i="324"/>
  <c r="V35" i="324"/>
  <c r="W35" i="324"/>
  <c r="X35" i="324"/>
  <c r="U52" i="324"/>
  <c r="V52" i="324"/>
  <c r="W52" i="324"/>
  <c r="X52" i="324"/>
  <c r="U55" i="324"/>
  <c r="V55" i="324"/>
  <c r="W55" i="324"/>
  <c r="X55" i="324"/>
  <c r="U56" i="324"/>
  <c r="X96" i="324"/>
  <c r="V100" i="324"/>
  <c r="K101" i="324"/>
  <c r="K123" i="324" s="1"/>
  <c r="L101" i="324"/>
  <c r="V96" i="324" s="1"/>
  <c r="M101" i="324"/>
  <c r="W96" i="324" s="1"/>
  <c r="N101" i="324"/>
  <c r="X110" i="324" s="1"/>
  <c r="V110" i="324"/>
  <c r="W110" i="324"/>
  <c r="K116" i="324"/>
  <c r="L116" i="324"/>
  <c r="M116" i="324"/>
  <c r="N116" i="324"/>
  <c r="K117" i="324"/>
  <c r="L117" i="324"/>
  <c r="M117" i="324"/>
  <c r="N117" i="324"/>
  <c r="K118" i="324"/>
  <c r="L118" i="324"/>
  <c r="M118" i="324"/>
  <c r="N118" i="324"/>
  <c r="K119" i="324"/>
  <c r="L119" i="324"/>
  <c r="M119" i="324"/>
  <c r="N119" i="324"/>
  <c r="K120" i="324"/>
  <c r="L120" i="324"/>
  <c r="M120" i="324"/>
  <c r="N120" i="324"/>
  <c r="K121" i="324"/>
  <c r="L121" i="324"/>
  <c r="M121" i="324"/>
  <c r="N121" i="324"/>
  <c r="K122" i="324"/>
  <c r="L122" i="324"/>
  <c r="M122" i="324"/>
  <c r="N122" i="324"/>
  <c r="L123" i="324"/>
  <c r="M123" i="324"/>
  <c r="L5" i="323"/>
  <c r="M5" i="323"/>
  <c r="N5" i="323"/>
  <c r="Q11" i="323"/>
  <c r="R11" i="323"/>
  <c r="S11" i="323"/>
  <c r="T11" i="323"/>
  <c r="U11" i="323"/>
  <c r="U100" i="323" s="1"/>
  <c r="V11" i="323"/>
  <c r="W11" i="323"/>
  <c r="X11" i="323"/>
  <c r="B12" i="323"/>
  <c r="B13" i="323" s="1"/>
  <c r="B14" i="323" s="1"/>
  <c r="B15" i="323" s="1"/>
  <c r="B16" i="323" s="1"/>
  <c r="B17" i="323" s="1"/>
  <c r="B18" i="323" s="1"/>
  <c r="B19" i="323" s="1"/>
  <c r="B20" i="323" s="1"/>
  <c r="B21" i="323" s="1"/>
  <c r="B22" i="323" s="1"/>
  <c r="B23" i="323" s="1"/>
  <c r="B24" i="323" s="1"/>
  <c r="B25" i="323" s="1"/>
  <c r="B26" i="323" s="1"/>
  <c r="B27" i="323" s="1"/>
  <c r="B28" i="323" s="1"/>
  <c r="B29" i="323" s="1"/>
  <c r="B30" i="323" s="1"/>
  <c r="B31" i="323" s="1"/>
  <c r="B32" i="323" s="1"/>
  <c r="B33" i="323" s="1"/>
  <c r="B34" i="323" s="1"/>
  <c r="B35" i="323" s="1"/>
  <c r="B36" i="323" s="1"/>
  <c r="B37" i="323" s="1"/>
  <c r="B38" i="323" s="1"/>
  <c r="B39" i="323" s="1"/>
  <c r="B40" i="323" s="1"/>
  <c r="B41" i="323" s="1"/>
  <c r="B42" i="323" s="1"/>
  <c r="B43" i="323" s="1"/>
  <c r="B44" i="323" s="1"/>
  <c r="B45" i="323" s="1"/>
  <c r="B46" i="323" s="1"/>
  <c r="B47" i="323" s="1"/>
  <c r="B48" i="323" s="1"/>
  <c r="B49" i="323" s="1"/>
  <c r="B50" i="323" s="1"/>
  <c r="B51" i="323" s="1"/>
  <c r="B52" i="323" s="1"/>
  <c r="B53" i="323" s="1"/>
  <c r="B54" i="323" s="1"/>
  <c r="B55" i="323" s="1"/>
  <c r="B56" i="323" s="1"/>
  <c r="B57" i="323" s="1"/>
  <c r="B58" i="323" s="1"/>
  <c r="B59" i="323" s="1"/>
  <c r="B60" i="323" s="1"/>
  <c r="B61" i="323" s="1"/>
  <c r="B62" i="323" s="1"/>
  <c r="B63" i="323" s="1"/>
  <c r="B64" i="323" s="1"/>
  <c r="B65" i="323" s="1"/>
  <c r="B66" i="323" s="1"/>
  <c r="B67" i="323" s="1"/>
  <c r="B68" i="323" s="1"/>
  <c r="B69" i="323" s="1"/>
  <c r="B70" i="323" s="1"/>
  <c r="B71" i="323" s="1"/>
  <c r="B72" i="323" s="1"/>
  <c r="B73" i="323" s="1"/>
  <c r="B74" i="323" s="1"/>
  <c r="B75" i="323" s="1"/>
  <c r="B76" i="323" s="1"/>
  <c r="B77" i="323" s="1"/>
  <c r="B78" i="323" s="1"/>
  <c r="B79" i="323" s="1"/>
  <c r="B80" i="323" s="1"/>
  <c r="B81" i="323" s="1"/>
  <c r="B82" i="323" s="1"/>
  <c r="B83" i="323" s="1"/>
  <c r="B84" i="323" s="1"/>
  <c r="B85" i="323" s="1"/>
  <c r="B86" i="323" s="1"/>
  <c r="B87" i="323" s="1"/>
  <c r="B88" i="323" s="1"/>
  <c r="B89" i="323" s="1"/>
  <c r="B90" i="323" s="1"/>
  <c r="B91" i="323" s="1"/>
  <c r="B92" i="323" s="1"/>
  <c r="B93" i="323" s="1"/>
  <c r="B94" i="323" s="1"/>
  <c r="B95" i="323" s="1"/>
  <c r="B103" i="323" s="1"/>
  <c r="B104" i="323" s="1"/>
  <c r="B105" i="323" s="1"/>
  <c r="B106" i="323" s="1"/>
  <c r="B107" i="323" s="1"/>
  <c r="B108" i="323" s="1"/>
  <c r="B109" i="323" s="1"/>
  <c r="B110" i="323" s="1"/>
  <c r="B111" i="323" s="1"/>
  <c r="B112" i="323" s="1"/>
  <c r="Q12" i="323"/>
  <c r="R12" i="323"/>
  <c r="S12" i="323"/>
  <c r="T12" i="323"/>
  <c r="U12" i="323"/>
  <c r="V12" i="323"/>
  <c r="W12" i="323"/>
  <c r="X12" i="323"/>
  <c r="Q13" i="323"/>
  <c r="R13" i="323"/>
  <c r="S13" i="323"/>
  <c r="T13" i="323"/>
  <c r="U13" i="323"/>
  <c r="V13" i="323"/>
  <c r="W13" i="323"/>
  <c r="X13" i="323"/>
  <c r="Q14" i="323"/>
  <c r="R14" i="323"/>
  <c r="S14" i="323"/>
  <c r="T14" i="323"/>
  <c r="U14" i="323"/>
  <c r="V14" i="323"/>
  <c r="W14" i="323"/>
  <c r="X14" i="323"/>
  <c r="X100" i="323" s="1"/>
  <c r="Q15" i="323"/>
  <c r="R15" i="323"/>
  <c r="S15" i="323"/>
  <c r="T15" i="323"/>
  <c r="U15" i="323"/>
  <c r="V15" i="323"/>
  <c r="W15" i="323"/>
  <c r="W100" i="323" s="1"/>
  <c r="X15" i="323"/>
  <c r="Q16" i="323"/>
  <c r="R16" i="323"/>
  <c r="S16" i="323"/>
  <c r="T16" i="323"/>
  <c r="U16" i="323"/>
  <c r="V16" i="323"/>
  <c r="V100" i="323" s="1"/>
  <c r="W16" i="323"/>
  <c r="X16" i="323"/>
  <c r="Q17" i="323"/>
  <c r="R17" i="323"/>
  <c r="S17" i="323"/>
  <c r="T17" i="323"/>
  <c r="U17" i="323"/>
  <c r="K114" i="323" s="1"/>
  <c r="K113" i="323" s="1"/>
  <c r="V17" i="323"/>
  <c r="W17" i="323"/>
  <c r="X17" i="323"/>
  <c r="Q18" i="323"/>
  <c r="R18" i="323"/>
  <c r="S18" i="323"/>
  <c r="T18" i="323"/>
  <c r="U18" i="323"/>
  <c r="V18" i="323"/>
  <c r="W18" i="323"/>
  <c r="X18" i="323"/>
  <c r="Q19" i="323"/>
  <c r="R19" i="323"/>
  <c r="S19" i="323"/>
  <c r="T19" i="323"/>
  <c r="U19" i="323"/>
  <c r="V19" i="323"/>
  <c r="W19" i="323"/>
  <c r="X19" i="323"/>
  <c r="Q20" i="323"/>
  <c r="R20" i="323"/>
  <c r="S20" i="323"/>
  <c r="T20" i="323"/>
  <c r="U20" i="323"/>
  <c r="V20" i="323"/>
  <c r="W20" i="323"/>
  <c r="X20" i="323"/>
  <c r="Q21" i="323"/>
  <c r="R21" i="323"/>
  <c r="S21" i="323"/>
  <c r="T21" i="323"/>
  <c r="U21" i="323"/>
  <c r="V21" i="323"/>
  <c r="W21" i="323"/>
  <c r="X21" i="323"/>
  <c r="Q22" i="323"/>
  <c r="R22" i="323"/>
  <c r="S22" i="323"/>
  <c r="T22" i="323"/>
  <c r="U22" i="323"/>
  <c r="V22" i="323"/>
  <c r="W22" i="323"/>
  <c r="X22" i="323"/>
  <c r="U23" i="323"/>
  <c r="V23" i="323"/>
  <c r="W23" i="323"/>
  <c r="X23" i="323"/>
  <c r="Q24" i="323"/>
  <c r="R24" i="323"/>
  <c r="S24" i="323"/>
  <c r="T24" i="323"/>
  <c r="U24" i="323"/>
  <c r="V24" i="323"/>
  <c r="W24" i="323"/>
  <c r="X24" i="323"/>
  <c r="U26" i="323"/>
  <c r="U31" i="323"/>
  <c r="V31" i="323"/>
  <c r="W31" i="323"/>
  <c r="X31" i="323"/>
  <c r="U32" i="323"/>
  <c r="V32" i="323"/>
  <c r="W32" i="323"/>
  <c r="X32" i="323"/>
  <c r="U51" i="323"/>
  <c r="V51" i="323"/>
  <c r="W51" i="323"/>
  <c r="X51" i="323"/>
  <c r="U54" i="323"/>
  <c r="V54" i="323"/>
  <c r="W54" i="323"/>
  <c r="X54" i="323"/>
  <c r="X96" i="323"/>
  <c r="K101" i="323"/>
  <c r="U96" i="323" s="1"/>
  <c r="L101" i="323"/>
  <c r="V109" i="323" s="1"/>
  <c r="M101" i="323"/>
  <c r="W96" i="323" s="1"/>
  <c r="N101" i="323"/>
  <c r="X109" i="323" s="1"/>
  <c r="U109" i="323"/>
  <c r="W109" i="323"/>
  <c r="N114" i="323"/>
  <c r="K115" i="323"/>
  <c r="L115" i="323"/>
  <c r="M115" i="323"/>
  <c r="N115" i="323"/>
  <c r="K116" i="323"/>
  <c r="L116" i="323"/>
  <c r="M116" i="323"/>
  <c r="N116" i="323"/>
  <c r="K117" i="323"/>
  <c r="L117" i="323"/>
  <c r="M117" i="323"/>
  <c r="N117" i="323"/>
  <c r="K118" i="323"/>
  <c r="L118" i="323"/>
  <c r="M118" i="323"/>
  <c r="N118" i="323"/>
  <c r="K119" i="323"/>
  <c r="L119" i="323"/>
  <c r="M119" i="323"/>
  <c r="N119" i="323"/>
  <c r="K120" i="323"/>
  <c r="L120" i="323"/>
  <c r="M120" i="323"/>
  <c r="N120" i="323"/>
  <c r="K121" i="323"/>
  <c r="L121" i="323"/>
  <c r="M121" i="323"/>
  <c r="N121" i="323"/>
  <c r="K122" i="323"/>
  <c r="M122" i="323"/>
  <c r="L5" i="322"/>
  <c r="M5" i="322"/>
  <c r="N5" i="322"/>
  <c r="Q11" i="322"/>
  <c r="R11" i="322"/>
  <c r="S11" i="322"/>
  <c r="T11" i="322"/>
  <c r="U11" i="322"/>
  <c r="U100" i="322" s="1"/>
  <c r="V11" i="322"/>
  <c r="W11" i="322"/>
  <c r="X11" i="322"/>
  <c r="B12" i="322"/>
  <c r="Q12" i="322"/>
  <c r="R12" i="322"/>
  <c r="S12" i="322"/>
  <c r="T12" i="322"/>
  <c r="U12" i="322"/>
  <c r="V12" i="322"/>
  <c r="W12" i="322"/>
  <c r="X12" i="322"/>
  <c r="B13" i="322"/>
  <c r="Q13" i="322"/>
  <c r="R13" i="322"/>
  <c r="S13" i="322"/>
  <c r="T13" i="322"/>
  <c r="U13" i="322"/>
  <c r="V13" i="322"/>
  <c r="W13" i="322"/>
  <c r="X13" i="322"/>
  <c r="B14" i="322"/>
  <c r="B15" i="322" s="1"/>
  <c r="B16" i="322" s="1"/>
  <c r="B17" i="322" s="1"/>
  <c r="B18" i="322" s="1"/>
  <c r="B19" i="322" s="1"/>
  <c r="B20" i="322" s="1"/>
  <c r="B21" i="322" s="1"/>
  <c r="B22" i="322" s="1"/>
  <c r="B23" i="322" s="1"/>
  <c r="B24" i="322" s="1"/>
  <c r="B25" i="322" s="1"/>
  <c r="B26" i="322" s="1"/>
  <c r="B27" i="322" s="1"/>
  <c r="B28" i="322" s="1"/>
  <c r="B29" i="322" s="1"/>
  <c r="B30" i="322" s="1"/>
  <c r="B31" i="322" s="1"/>
  <c r="B32" i="322" s="1"/>
  <c r="B33" i="322" s="1"/>
  <c r="B34" i="322" s="1"/>
  <c r="B35" i="322" s="1"/>
  <c r="B36" i="322" s="1"/>
  <c r="B37" i="322" s="1"/>
  <c r="B38" i="322" s="1"/>
  <c r="B39" i="322" s="1"/>
  <c r="B40" i="322" s="1"/>
  <c r="B41" i="322" s="1"/>
  <c r="B42" i="322" s="1"/>
  <c r="B43" i="322" s="1"/>
  <c r="B44" i="322" s="1"/>
  <c r="B45" i="322" s="1"/>
  <c r="B46" i="322" s="1"/>
  <c r="B47" i="322" s="1"/>
  <c r="B48" i="322" s="1"/>
  <c r="B49" i="322" s="1"/>
  <c r="B50" i="322" s="1"/>
  <c r="B51" i="322" s="1"/>
  <c r="B52" i="322" s="1"/>
  <c r="B53" i="322" s="1"/>
  <c r="B54" i="322" s="1"/>
  <c r="B55" i="322" s="1"/>
  <c r="B56" i="322" s="1"/>
  <c r="B57" i="322" s="1"/>
  <c r="B58" i="322" s="1"/>
  <c r="B59" i="322" s="1"/>
  <c r="B60" i="322" s="1"/>
  <c r="B61" i="322" s="1"/>
  <c r="B62" i="322" s="1"/>
  <c r="B63" i="322" s="1"/>
  <c r="B64" i="322" s="1"/>
  <c r="B65" i="322" s="1"/>
  <c r="B66" i="322" s="1"/>
  <c r="B67" i="322" s="1"/>
  <c r="B68" i="322" s="1"/>
  <c r="B69" i="322" s="1"/>
  <c r="B70" i="322" s="1"/>
  <c r="B71" i="322" s="1"/>
  <c r="B72" i="322" s="1"/>
  <c r="B73" i="322" s="1"/>
  <c r="B74" i="322" s="1"/>
  <c r="B75" i="322" s="1"/>
  <c r="B76" i="322" s="1"/>
  <c r="B77" i="322" s="1"/>
  <c r="B78" i="322" s="1"/>
  <c r="B79" i="322" s="1"/>
  <c r="B80" i="322" s="1"/>
  <c r="B81" i="322" s="1"/>
  <c r="B82" i="322" s="1"/>
  <c r="B83" i="322" s="1"/>
  <c r="B84" i="322" s="1"/>
  <c r="B85" i="322" s="1"/>
  <c r="B86" i="322" s="1"/>
  <c r="B87" i="322" s="1"/>
  <c r="B88" i="322" s="1"/>
  <c r="B89" i="322" s="1"/>
  <c r="B90" i="322" s="1"/>
  <c r="B91" i="322" s="1"/>
  <c r="B92" i="322" s="1"/>
  <c r="B93" i="322" s="1"/>
  <c r="B94" i="322" s="1"/>
  <c r="B95" i="322" s="1"/>
  <c r="B103" i="322" s="1"/>
  <c r="B104" i="322" s="1"/>
  <c r="B105" i="322" s="1"/>
  <c r="B106" i="322" s="1"/>
  <c r="B107" i="322" s="1"/>
  <c r="B108" i="322" s="1"/>
  <c r="B109" i="322" s="1"/>
  <c r="B110" i="322" s="1"/>
  <c r="B111" i="322" s="1"/>
  <c r="B112" i="322" s="1"/>
  <c r="B113" i="322" s="1"/>
  <c r="B114" i="322" s="1"/>
  <c r="B115" i="322" s="1"/>
  <c r="Q14" i="322"/>
  <c r="R14" i="322"/>
  <c r="S14" i="322"/>
  <c r="T14" i="322"/>
  <c r="U14" i="322"/>
  <c r="V14" i="322"/>
  <c r="W14" i="322"/>
  <c r="X14" i="322"/>
  <c r="N117" i="322" s="1"/>
  <c r="N116" i="322" s="1"/>
  <c r="Q15" i="322"/>
  <c r="R15" i="322"/>
  <c r="S15" i="322"/>
  <c r="T15" i="322"/>
  <c r="U15" i="322"/>
  <c r="V15" i="322"/>
  <c r="W15" i="322"/>
  <c r="M117" i="322" s="1"/>
  <c r="M116" i="322" s="1"/>
  <c r="X15" i="322"/>
  <c r="S16" i="322"/>
  <c r="T16" i="322"/>
  <c r="U16" i="322"/>
  <c r="V16" i="322"/>
  <c r="W16" i="322"/>
  <c r="X16" i="322"/>
  <c r="Q17" i="322"/>
  <c r="R17" i="322"/>
  <c r="S17" i="322"/>
  <c r="T17" i="322"/>
  <c r="U17" i="322"/>
  <c r="V17" i="322"/>
  <c r="V100" i="322" s="1"/>
  <c r="W17" i="322"/>
  <c r="X17" i="322"/>
  <c r="Q18" i="322"/>
  <c r="R18" i="322"/>
  <c r="S18" i="322"/>
  <c r="T18" i="322"/>
  <c r="U18" i="322"/>
  <c r="V18" i="322"/>
  <c r="L117" i="322" s="1"/>
  <c r="W18" i="322"/>
  <c r="X18" i="322"/>
  <c r="Q19" i="322"/>
  <c r="R19" i="322"/>
  <c r="S19" i="322"/>
  <c r="T19" i="322"/>
  <c r="U19" i="322"/>
  <c r="V19" i="322"/>
  <c r="W19" i="322"/>
  <c r="X19" i="322"/>
  <c r="Q20" i="322"/>
  <c r="R20" i="322"/>
  <c r="S20" i="322"/>
  <c r="T20" i="322"/>
  <c r="U20" i="322"/>
  <c r="V20" i="322"/>
  <c r="W20" i="322"/>
  <c r="X20" i="322"/>
  <c r="Q21" i="322"/>
  <c r="R21" i="322"/>
  <c r="S21" i="322"/>
  <c r="T21" i="322"/>
  <c r="U21" i="322"/>
  <c r="V21" i="322"/>
  <c r="W21" i="322"/>
  <c r="X21" i="322"/>
  <c r="Q22" i="322"/>
  <c r="R22" i="322"/>
  <c r="S22" i="322"/>
  <c r="T22" i="322"/>
  <c r="U22" i="322"/>
  <c r="V22" i="322"/>
  <c r="W22" i="322"/>
  <c r="X22" i="322"/>
  <c r="Q23" i="322"/>
  <c r="R23" i="322"/>
  <c r="S23" i="322"/>
  <c r="T23" i="322"/>
  <c r="U23" i="322"/>
  <c r="V23" i="322"/>
  <c r="W23" i="322"/>
  <c r="X23" i="322"/>
  <c r="Q24" i="322"/>
  <c r="R24" i="322"/>
  <c r="S24" i="322"/>
  <c r="T24" i="322"/>
  <c r="U24" i="322"/>
  <c r="V24" i="322"/>
  <c r="W24" i="322"/>
  <c r="X24" i="322"/>
  <c r="Q25" i="322"/>
  <c r="R25" i="322"/>
  <c r="S25" i="322"/>
  <c r="T25" i="322"/>
  <c r="U25" i="322"/>
  <c r="V25" i="322"/>
  <c r="W25" i="322"/>
  <c r="X25" i="322"/>
  <c r="Q26" i="322"/>
  <c r="R26" i="322"/>
  <c r="S26" i="322"/>
  <c r="T26" i="322"/>
  <c r="U26" i="322"/>
  <c r="V26" i="322"/>
  <c r="W26" i="322"/>
  <c r="X26" i="322"/>
  <c r="X100" i="322" s="1"/>
  <c r="U27" i="322"/>
  <c r="V27" i="322"/>
  <c r="W27" i="322"/>
  <c r="X27" i="322"/>
  <c r="Q28" i="322"/>
  <c r="R28" i="322"/>
  <c r="S28" i="322"/>
  <c r="T28" i="322"/>
  <c r="U28" i="322"/>
  <c r="V28" i="322"/>
  <c r="W28" i="322"/>
  <c r="X28" i="322"/>
  <c r="U30" i="322"/>
  <c r="U35" i="322"/>
  <c r="V35" i="322"/>
  <c r="W35" i="322"/>
  <c r="X35" i="322"/>
  <c r="U53" i="322"/>
  <c r="V53" i="322"/>
  <c r="W53" i="322"/>
  <c r="X53" i="322"/>
  <c r="U57" i="322"/>
  <c r="V57" i="322"/>
  <c r="W57" i="322"/>
  <c r="X57" i="322"/>
  <c r="V96" i="322"/>
  <c r="K101" i="322"/>
  <c r="U96" i="322" s="1"/>
  <c r="L101" i="322"/>
  <c r="L125" i="322" s="1"/>
  <c r="M101" i="322"/>
  <c r="W96" i="322" s="1"/>
  <c r="N101" i="322"/>
  <c r="X96" i="322" s="1"/>
  <c r="U112" i="322"/>
  <c r="X112" i="322"/>
  <c r="K117" i="322"/>
  <c r="K116" i="322" s="1"/>
  <c r="K118" i="322"/>
  <c r="L118" i="322"/>
  <c r="M118" i="322"/>
  <c r="N118" i="322"/>
  <c r="K119" i="322"/>
  <c r="L119" i="322"/>
  <c r="M119" i="322"/>
  <c r="N119" i="322"/>
  <c r="K120" i="322"/>
  <c r="L120" i="322"/>
  <c r="M120" i="322"/>
  <c r="N120" i="322"/>
  <c r="K121" i="322"/>
  <c r="L121" i="322"/>
  <c r="M121" i="322"/>
  <c r="N121" i="322"/>
  <c r="K122" i="322"/>
  <c r="L122" i="322"/>
  <c r="M122" i="322"/>
  <c r="N122" i="322"/>
  <c r="K123" i="322"/>
  <c r="L123" i="322"/>
  <c r="M123" i="322"/>
  <c r="N123" i="322"/>
  <c r="K124" i="322"/>
  <c r="L124" i="322"/>
  <c r="M124" i="322"/>
  <c r="N124" i="322"/>
  <c r="K125" i="322"/>
  <c r="M125" i="322"/>
  <c r="N125" i="322"/>
  <c r="L5" i="321"/>
  <c r="M5" i="321"/>
  <c r="N5" i="321"/>
  <c r="Q11" i="321"/>
  <c r="R11" i="321"/>
  <c r="S11" i="321"/>
  <c r="T11" i="321"/>
  <c r="U11" i="321"/>
  <c r="K105" i="321" s="1"/>
  <c r="K104" i="321" s="1"/>
  <c r="V11" i="321"/>
  <c r="W11" i="321"/>
  <c r="X11" i="321"/>
  <c r="B12" i="321"/>
  <c r="Q12" i="321"/>
  <c r="R12" i="321"/>
  <c r="S12" i="321"/>
  <c r="T12" i="321"/>
  <c r="U12" i="321"/>
  <c r="V12" i="321"/>
  <c r="W12" i="321"/>
  <c r="X12" i="321"/>
  <c r="B13" i="321"/>
  <c r="Q13" i="321"/>
  <c r="R13" i="321"/>
  <c r="S13" i="321"/>
  <c r="T13" i="321"/>
  <c r="U13" i="321"/>
  <c r="V13" i="321"/>
  <c r="W13" i="321"/>
  <c r="X13" i="321"/>
  <c r="B14" i="321"/>
  <c r="B15" i="321" s="1"/>
  <c r="B16" i="321" s="1"/>
  <c r="B17" i="321" s="1"/>
  <c r="B18" i="321" s="1"/>
  <c r="B19" i="321" s="1"/>
  <c r="B20" i="321" s="1"/>
  <c r="B21" i="321" s="1"/>
  <c r="B22" i="321" s="1"/>
  <c r="B23" i="321" s="1"/>
  <c r="B24" i="321" s="1"/>
  <c r="B25" i="321" s="1"/>
  <c r="B26" i="321" s="1"/>
  <c r="B27" i="321" s="1"/>
  <c r="B28" i="321" s="1"/>
  <c r="B29" i="321" s="1"/>
  <c r="B30" i="321" s="1"/>
  <c r="B31" i="321" s="1"/>
  <c r="B32" i="321" s="1"/>
  <c r="B33" i="321" s="1"/>
  <c r="B34" i="321" s="1"/>
  <c r="B35" i="321" s="1"/>
  <c r="B36" i="321" s="1"/>
  <c r="B37" i="321" s="1"/>
  <c r="B38" i="321" s="1"/>
  <c r="B39" i="321" s="1"/>
  <c r="B40" i="321" s="1"/>
  <c r="B41" i="321" s="1"/>
  <c r="B42" i="321" s="1"/>
  <c r="B43" i="321" s="1"/>
  <c r="B44" i="321" s="1"/>
  <c r="B45" i="321" s="1"/>
  <c r="B46" i="321" s="1"/>
  <c r="B47" i="321" s="1"/>
  <c r="B48" i="321" s="1"/>
  <c r="B49" i="321" s="1"/>
  <c r="B50" i="321" s="1"/>
  <c r="B51" i="321" s="1"/>
  <c r="B52" i="321" s="1"/>
  <c r="B53" i="321" s="1"/>
  <c r="B54" i="321" s="1"/>
  <c r="B55" i="321" s="1"/>
  <c r="B56" i="321" s="1"/>
  <c r="B57" i="321" s="1"/>
  <c r="B58" i="321" s="1"/>
  <c r="B59" i="321" s="1"/>
  <c r="B60" i="321" s="1"/>
  <c r="B61" i="321" s="1"/>
  <c r="B62" i="321" s="1"/>
  <c r="B63" i="321" s="1"/>
  <c r="B64" i="321" s="1"/>
  <c r="B65" i="321" s="1"/>
  <c r="B66" i="321" s="1"/>
  <c r="B67" i="321" s="1"/>
  <c r="B68" i="321" s="1"/>
  <c r="B69" i="321" s="1"/>
  <c r="B70" i="321" s="1"/>
  <c r="B71" i="321" s="1"/>
  <c r="B72" i="321" s="1"/>
  <c r="B73" i="321" s="1"/>
  <c r="B74" i="321" s="1"/>
  <c r="B75" i="321" s="1"/>
  <c r="B76" i="321" s="1"/>
  <c r="B77" i="321" s="1"/>
  <c r="B78" i="321" s="1"/>
  <c r="B79" i="321" s="1"/>
  <c r="B80" i="321" s="1"/>
  <c r="B81" i="321" s="1"/>
  <c r="B82" i="321" s="1"/>
  <c r="B83" i="321" s="1"/>
  <c r="B84" i="321" s="1"/>
  <c r="B85" i="321" s="1"/>
  <c r="B86" i="321" s="1"/>
  <c r="B87" i="321" s="1"/>
  <c r="B88" i="321" s="1"/>
  <c r="B89" i="321" s="1"/>
  <c r="B90" i="321" s="1"/>
  <c r="B91" i="321" s="1"/>
  <c r="B92" i="321" s="1"/>
  <c r="B93" i="321" s="1"/>
  <c r="B94" i="321" s="1"/>
  <c r="B95" i="321" s="1"/>
  <c r="B96" i="321" s="1"/>
  <c r="B97" i="321" s="1"/>
  <c r="Q14" i="321"/>
  <c r="R14" i="321"/>
  <c r="S14" i="321"/>
  <c r="T14" i="321"/>
  <c r="U14" i="321"/>
  <c r="V14" i="321"/>
  <c r="W14" i="321"/>
  <c r="X14" i="321"/>
  <c r="X102" i="321" s="1"/>
  <c r="Q15" i="321"/>
  <c r="R15" i="321"/>
  <c r="S15" i="321"/>
  <c r="T15" i="321"/>
  <c r="U15" i="321"/>
  <c r="V15" i="321"/>
  <c r="W15" i="321"/>
  <c r="W102" i="321" s="1"/>
  <c r="X15" i="321"/>
  <c r="Q16" i="321"/>
  <c r="R16" i="321"/>
  <c r="S16" i="321"/>
  <c r="T16" i="321"/>
  <c r="U16" i="321"/>
  <c r="V16" i="321"/>
  <c r="L105" i="321" s="1"/>
  <c r="L104" i="321" s="1"/>
  <c r="W16" i="321"/>
  <c r="X16" i="321"/>
  <c r="N105" i="321" s="1"/>
  <c r="N104" i="321" s="1"/>
  <c r="Q17" i="321"/>
  <c r="R17" i="321"/>
  <c r="S17" i="321"/>
  <c r="T17" i="321"/>
  <c r="U17" i="321"/>
  <c r="V17" i="321"/>
  <c r="W17" i="321"/>
  <c r="X17" i="321"/>
  <c r="Q18" i="321"/>
  <c r="R18" i="321"/>
  <c r="S18" i="321"/>
  <c r="T18" i="321"/>
  <c r="U18" i="321"/>
  <c r="V18" i="321"/>
  <c r="W18" i="321"/>
  <c r="X18" i="321"/>
  <c r="Q19" i="321"/>
  <c r="R19" i="321"/>
  <c r="S19" i="321"/>
  <c r="T19" i="321"/>
  <c r="U19" i="321"/>
  <c r="V19" i="321"/>
  <c r="W19" i="321"/>
  <c r="X19" i="321"/>
  <c r="Q20" i="321"/>
  <c r="R20" i="321"/>
  <c r="S20" i="321"/>
  <c r="T20" i="321"/>
  <c r="U20" i="321"/>
  <c r="V20" i="321"/>
  <c r="W20" i="321"/>
  <c r="X20" i="321"/>
  <c r="Q21" i="321"/>
  <c r="R21" i="321"/>
  <c r="S21" i="321"/>
  <c r="T21" i="321"/>
  <c r="U21" i="321"/>
  <c r="V21" i="321"/>
  <c r="W21" i="321"/>
  <c r="X21" i="321"/>
  <c r="U22" i="321"/>
  <c r="V22" i="321"/>
  <c r="W22" i="321"/>
  <c r="X22" i="321"/>
  <c r="Q23" i="321"/>
  <c r="R23" i="321"/>
  <c r="S23" i="321"/>
  <c r="T23" i="321"/>
  <c r="U23" i="321"/>
  <c r="V23" i="321"/>
  <c r="W23" i="321"/>
  <c r="X23" i="321"/>
  <c r="U25" i="321"/>
  <c r="U28" i="321"/>
  <c r="V28" i="321"/>
  <c r="W28" i="321"/>
  <c r="X28" i="321"/>
  <c r="U49" i="321"/>
  <c r="V49" i="321"/>
  <c r="W49" i="321"/>
  <c r="X49" i="321"/>
  <c r="U94" i="321"/>
  <c r="V94" i="321"/>
  <c r="W94" i="321"/>
  <c r="X94" i="321"/>
  <c r="U98" i="321"/>
  <c r="V98" i="321"/>
  <c r="W98" i="321"/>
  <c r="X98" i="321"/>
  <c r="V102" i="321"/>
  <c r="K103" i="321"/>
  <c r="L103" i="321"/>
  <c r="M103" i="321"/>
  <c r="N103" i="321"/>
  <c r="K106" i="321"/>
  <c r="L106" i="321"/>
  <c r="M106" i="321"/>
  <c r="N106" i="321"/>
  <c r="K107" i="321"/>
  <c r="L107" i="321"/>
  <c r="M107" i="321"/>
  <c r="N107" i="321"/>
  <c r="K108" i="321"/>
  <c r="L108" i="321"/>
  <c r="M108" i="321"/>
  <c r="N108" i="321"/>
  <c r="K109" i="321"/>
  <c r="L109" i="321"/>
  <c r="M109" i="321"/>
  <c r="N109" i="321"/>
  <c r="K110" i="321"/>
  <c r="L110" i="321"/>
  <c r="M110" i="321"/>
  <c r="N110" i="321"/>
  <c r="K111" i="321"/>
  <c r="L111" i="321"/>
  <c r="M111" i="321"/>
  <c r="N111" i="321"/>
  <c r="K112" i="321"/>
  <c r="L112" i="321"/>
  <c r="M112" i="321"/>
  <c r="N112" i="321"/>
  <c r="K113" i="321"/>
  <c r="L113" i="321"/>
  <c r="M113" i="321"/>
  <c r="N113" i="321"/>
  <c r="L5" i="320"/>
  <c r="M5" i="320"/>
  <c r="N5" i="320"/>
  <c r="Q11" i="320"/>
  <c r="R11" i="320"/>
  <c r="S11" i="320"/>
  <c r="T11" i="320"/>
  <c r="U11" i="320"/>
  <c r="K109" i="320" s="1"/>
  <c r="K108" i="320" s="1"/>
  <c r="V11" i="320"/>
  <c r="W11" i="320"/>
  <c r="X11" i="320"/>
  <c r="B12" i="320"/>
  <c r="Q12" i="320"/>
  <c r="R12" i="320"/>
  <c r="S12" i="320"/>
  <c r="T12" i="320"/>
  <c r="U12" i="320"/>
  <c r="V12" i="320"/>
  <c r="W12" i="320"/>
  <c r="X12" i="320"/>
  <c r="B13" i="320"/>
  <c r="Q13" i="320"/>
  <c r="R13" i="320"/>
  <c r="S13" i="320"/>
  <c r="T13" i="320"/>
  <c r="U13" i="320"/>
  <c r="V13" i="320"/>
  <c r="W13" i="320"/>
  <c r="X13" i="320"/>
  <c r="B14" i="320"/>
  <c r="B15" i="320" s="1"/>
  <c r="B16" i="320" s="1"/>
  <c r="B17" i="320" s="1"/>
  <c r="B18" i="320" s="1"/>
  <c r="B19" i="320" s="1"/>
  <c r="B20" i="320" s="1"/>
  <c r="B21" i="320" s="1"/>
  <c r="B22" i="320" s="1"/>
  <c r="B23" i="320" s="1"/>
  <c r="B24" i="320" s="1"/>
  <c r="B25" i="320" s="1"/>
  <c r="B26" i="320" s="1"/>
  <c r="B27" i="320" s="1"/>
  <c r="B28" i="320" s="1"/>
  <c r="B29" i="320" s="1"/>
  <c r="B30" i="320" s="1"/>
  <c r="B31" i="320" s="1"/>
  <c r="B32" i="320" s="1"/>
  <c r="B33" i="320" s="1"/>
  <c r="B34" i="320" s="1"/>
  <c r="B35" i="320" s="1"/>
  <c r="B36" i="320" s="1"/>
  <c r="B37" i="320" s="1"/>
  <c r="B38" i="320" s="1"/>
  <c r="B39" i="320" s="1"/>
  <c r="B40" i="320" s="1"/>
  <c r="B41" i="320" s="1"/>
  <c r="B42" i="320" s="1"/>
  <c r="B43" i="320" s="1"/>
  <c r="B44" i="320" s="1"/>
  <c r="B45" i="320" s="1"/>
  <c r="B46" i="320" s="1"/>
  <c r="B47" i="320" s="1"/>
  <c r="B48" i="320" s="1"/>
  <c r="B49" i="320" s="1"/>
  <c r="B50" i="320" s="1"/>
  <c r="B51" i="320" s="1"/>
  <c r="B52" i="320" s="1"/>
  <c r="B53" i="320" s="1"/>
  <c r="B54" i="320" s="1"/>
  <c r="B55" i="320" s="1"/>
  <c r="B56" i="320" s="1"/>
  <c r="B57" i="320" s="1"/>
  <c r="B58" i="320" s="1"/>
  <c r="B59" i="320" s="1"/>
  <c r="B60" i="320" s="1"/>
  <c r="B61" i="320" s="1"/>
  <c r="B62" i="320" s="1"/>
  <c r="B63" i="320" s="1"/>
  <c r="B64" i="320" s="1"/>
  <c r="B65" i="320" s="1"/>
  <c r="B66" i="320" s="1"/>
  <c r="B67" i="320" s="1"/>
  <c r="B68" i="320" s="1"/>
  <c r="B69" i="320" s="1"/>
  <c r="B70" i="320" s="1"/>
  <c r="B71" i="320" s="1"/>
  <c r="B72" i="320" s="1"/>
  <c r="B73" i="320" s="1"/>
  <c r="B74" i="320" s="1"/>
  <c r="B75" i="320" s="1"/>
  <c r="B76" i="320" s="1"/>
  <c r="B77" i="320" s="1"/>
  <c r="B78" i="320" s="1"/>
  <c r="B79" i="320" s="1"/>
  <c r="B80" i="320" s="1"/>
  <c r="B81" i="320" s="1"/>
  <c r="B82" i="320" s="1"/>
  <c r="B83" i="320" s="1"/>
  <c r="B84" i="320" s="1"/>
  <c r="B85" i="320" s="1"/>
  <c r="B86" i="320" s="1"/>
  <c r="B87" i="320" s="1"/>
  <c r="B88" i="320" s="1"/>
  <c r="B89" i="320" s="1"/>
  <c r="B90" i="320" s="1"/>
  <c r="B91" i="320" s="1"/>
  <c r="B92" i="320" s="1"/>
  <c r="B93" i="320" s="1"/>
  <c r="B94" i="320" s="1"/>
  <c r="B95" i="320" s="1"/>
  <c r="B103" i="320" s="1"/>
  <c r="B104" i="320" s="1"/>
  <c r="B105" i="320" s="1"/>
  <c r="B106" i="320" s="1"/>
  <c r="B107" i="320" s="1"/>
  <c r="Q14" i="320"/>
  <c r="R14" i="320"/>
  <c r="S14" i="320"/>
  <c r="T14" i="320"/>
  <c r="U14" i="320"/>
  <c r="V14" i="320"/>
  <c r="W14" i="320"/>
  <c r="M109" i="320" s="1"/>
  <c r="M108" i="320" s="1"/>
  <c r="X14" i="320"/>
  <c r="N109" i="320" s="1"/>
  <c r="N108" i="320" s="1"/>
  <c r="Q15" i="320"/>
  <c r="R15" i="320"/>
  <c r="S15" i="320"/>
  <c r="T15" i="320"/>
  <c r="U15" i="320"/>
  <c r="V15" i="320"/>
  <c r="L109" i="320" s="1"/>
  <c r="W15" i="320"/>
  <c r="W53" i="320" s="1"/>
  <c r="X15" i="320"/>
  <c r="Q16" i="320"/>
  <c r="R16" i="320"/>
  <c r="S16" i="320"/>
  <c r="T16" i="320"/>
  <c r="U16" i="320"/>
  <c r="V16" i="320"/>
  <c r="W16" i="320"/>
  <c r="X16" i="320"/>
  <c r="Q17" i="320"/>
  <c r="R17" i="320"/>
  <c r="S17" i="320"/>
  <c r="T17" i="320"/>
  <c r="U17" i="320"/>
  <c r="U100" i="320" s="1"/>
  <c r="V17" i="320"/>
  <c r="W17" i="320"/>
  <c r="X17" i="320"/>
  <c r="Q18" i="320"/>
  <c r="R18" i="320"/>
  <c r="S18" i="320"/>
  <c r="T18" i="320"/>
  <c r="U18" i="320"/>
  <c r="V18" i="320"/>
  <c r="W18" i="320"/>
  <c r="X18" i="320"/>
  <c r="Q19" i="320"/>
  <c r="R19" i="320"/>
  <c r="S19" i="320"/>
  <c r="T19" i="320"/>
  <c r="U19" i="320"/>
  <c r="V19" i="320"/>
  <c r="W19" i="320"/>
  <c r="X19" i="320"/>
  <c r="Q20" i="320"/>
  <c r="R20" i="320"/>
  <c r="S20" i="320"/>
  <c r="T20" i="320"/>
  <c r="U20" i="320"/>
  <c r="V20" i="320"/>
  <c r="W20" i="320"/>
  <c r="X20" i="320"/>
  <c r="Q21" i="320"/>
  <c r="R21" i="320"/>
  <c r="S21" i="320"/>
  <c r="T21" i="320"/>
  <c r="U21" i="320"/>
  <c r="V21" i="320"/>
  <c r="W21" i="320"/>
  <c r="X21" i="320"/>
  <c r="Q22" i="320"/>
  <c r="R22" i="320"/>
  <c r="S22" i="320"/>
  <c r="T22" i="320"/>
  <c r="U22" i="320"/>
  <c r="V22" i="320"/>
  <c r="W22" i="320"/>
  <c r="X22" i="320"/>
  <c r="Q23" i="320"/>
  <c r="R23" i="320"/>
  <c r="S23" i="320"/>
  <c r="T23" i="320"/>
  <c r="U23" i="320"/>
  <c r="V23" i="320"/>
  <c r="W23" i="320"/>
  <c r="X23" i="320"/>
  <c r="U24" i="320"/>
  <c r="V24" i="320"/>
  <c r="W24" i="320"/>
  <c r="X24" i="320"/>
  <c r="Q25" i="320"/>
  <c r="R25" i="320"/>
  <c r="S25" i="320"/>
  <c r="T25" i="320"/>
  <c r="U25" i="320"/>
  <c r="V25" i="320"/>
  <c r="W25" i="320"/>
  <c r="X25" i="320"/>
  <c r="U27" i="320"/>
  <c r="U31" i="320"/>
  <c r="V31" i="320"/>
  <c r="W31" i="320"/>
  <c r="X31" i="320"/>
  <c r="U49" i="320"/>
  <c r="V49" i="320"/>
  <c r="W49" i="320"/>
  <c r="X49" i="320"/>
  <c r="X53" i="320"/>
  <c r="V100" i="320"/>
  <c r="X100" i="320"/>
  <c r="K101" i="320"/>
  <c r="U96" i="320" s="1"/>
  <c r="L101" i="320"/>
  <c r="V96" i="320" s="1"/>
  <c r="M101" i="320"/>
  <c r="W96" i="320" s="1"/>
  <c r="N101" i="320"/>
  <c r="X96" i="320" s="1"/>
  <c r="U104" i="320"/>
  <c r="V104" i="320"/>
  <c r="W104" i="320"/>
  <c r="X104" i="320"/>
  <c r="K110" i="320"/>
  <c r="L110" i="320"/>
  <c r="M110" i="320"/>
  <c r="N110" i="320"/>
  <c r="K111" i="320"/>
  <c r="L111" i="320"/>
  <c r="M111" i="320"/>
  <c r="N111" i="320"/>
  <c r="K112" i="320"/>
  <c r="L112" i="320"/>
  <c r="M112" i="320"/>
  <c r="N112" i="320"/>
  <c r="K113" i="320"/>
  <c r="L113" i="320"/>
  <c r="M113" i="320"/>
  <c r="N113" i="320"/>
  <c r="K114" i="320"/>
  <c r="L114" i="320"/>
  <c r="M114" i="320"/>
  <c r="N114" i="320"/>
  <c r="K115" i="320"/>
  <c r="L115" i="320"/>
  <c r="M115" i="320"/>
  <c r="N115" i="320"/>
  <c r="K116" i="320"/>
  <c r="L116" i="320"/>
  <c r="M116" i="320"/>
  <c r="N116" i="320"/>
  <c r="K117" i="320"/>
  <c r="M117" i="320"/>
  <c r="N117" i="320"/>
  <c r="X84" i="339" l="1"/>
  <c r="V84" i="339"/>
  <c r="W92" i="338"/>
  <c r="V92" i="338"/>
  <c r="W89" i="337"/>
  <c r="U89" i="337"/>
  <c r="L86" i="336"/>
  <c r="L85" i="336" s="1"/>
  <c r="K86" i="336"/>
  <c r="K85" i="336" s="1"/>
  <c r="X82" i="336"/>
  <c r="N92" i="335"/>
  <c r="N91" i="335" s="1"/>
  <c r="K92" i="335"/>
  <c r="K91" i="335" s="1"/>
  <c r="K85" i="334"/>
  <c r="K84" i="334" s="1"/>
  <c r="M97" i="333"/>
  <c r="M96" i="333" s="1"/>
  <c r="K97" i="333"/>
  <c r="K96" i="333" s="1"/>
  <c r="X94" i="333"/>
  <c r="L93" i="332"/>
  <c r="L92" i="332" s="1"/>
  <c r="N102" i="331"/>
  <c r="N101" i="331" s="1"/>
  <c r="M102" i="331"/>
  <c r="M101" i="331" s="1"/>
  <c r="K108" i="330"/>
  <c r="U100" i="330"/>
  <c r="X96" i="330"/>
  <c r="K117" i="330"/>
  <c r="X112" i="329"/>
  <c r="X96" i="329"/>
  <c r="N125" i="329"/>
  <c r="N116" i="329" s="1"/>
  <c r="X100" i="329"/>
  <c r="L116" i="329"/>
  <c r="V100" i="329"/>
  <c r="V96" i="328"/>
  <c r="W104" i="328"/>
  <c r="U96" i="328"/>
  <c r="W100" i="328"/>
  <c r="X104" i="328"/>
  <c r="N115" i="327"/>
  <c r="X111" i="327"/>
  <c r="X96" i="327"/>
  <c r="N124" i="327"/>
  <c r="X100" i="327"/>
  <c r="U111" i="327"/>
  <c r="V111" i="327"/>
  <c r="K116" i="326"/>
  <c r="X96" i="326"/>
  <c r="N125" i="326"/>
  <c r="N116" i="326" s="1"/>
  <c r="X112" i="326"/>
  <c r="M116" i="326"/>
  <c r="K125" i="326"/>
  <c r="W112" i="326"/>
  <c r="U96" i="326"/>
  <c r="W100" i="326"/>
  <c r="K121" i="325"/>
  <c r="K113" i="325"/>
  <c r="X108" i="325"/>
  <c r="V100" i="325"/>
  <c r="X51" i="325"/>
  <c r="U108" i="325"/>
  <c r="W51" i="325"/>
  <c r="N113" i="325"/>
  <c r="N112" i="325" s="1"/>
  <c r="U110" i="324"/>
  <c r="U100" i="324"/>
  <c r="N123" i="324"/>
  <c r="N115" i="324"/>
  <c r="N114" i="324" s="1"/>
  <c r="M115" i="324"/>
  <c r="M114" i="324" s="1"/>
  <c r="U96" i="324"/>
  <c r="X56" i="324"/>
  <c r="L115" i="324"/>
  <c r="L114" i="324" s="1"/>
  <c r="W56" i="324"/>
  <c r="M114" i="323"/>
  <c r="M113" i="323" s="1"/>
  <c r="L122" i="323"/>
  <c r="L114" i="323"/>
  <c r="N122" i="323"/>
  <c r="N113" i="323" s="1"/>
  <c r="V96" i="323"/>
  <c r="L116" i="322"/>
  <c r="W112" i="322"/>
  <c r="W100" i="322"/>
  <c r="V112" i="322"/>
  <c r="U102" i="321"/>
  <c r="M105" i="321"/>
  <c r="M104" i="321" s="1"/>
  <c r="W100" i="320"/>
  <c r="V53" i="320"/>
  <c r="L117" i="320"/>
  <c r="L108" i="320" s="1"/>
  <c r="U53" i="320"/>
  <c r="K112" i="325" l="1"/>
  <c r="L113" i="323"/>
  <c r="L5" i="319"/>
  <c r="L101" i="319" s="1"/>
  <c r="V96" i="319" s="1"/>
  <c r="M5" i="319"/>
  <c r="N5" i="319"/>
  <c r="N101" i="319" s="1"/>
  <c r="X96" i="319" s="1"/>
  <c r="Q11" i="319"/>
  <c r="R11" i="319"/>
  <c r="S11" i="319"/>
  <c r="T11" i="319"/>
  <c r="U11" i="319"/>
  <c r="K107" i="319" s="1"/>
  <c r="K106" i="319" s="1"/>
  <c r="V11" i="319"/>
  <c r="L107" i="319" s="1"/>
  <c r="L106" i="319" s="1"/>
  <c r="W11" i="319"/>
  <c r="X11" i="319"/>
  <c r="B12" i="319"/>
  <c r="Q12" i="319"/>
  <c r="R12" i="319"/>
  <c r="S12" i="319"/>
  <c r="T12" i="319"/>
  <c r="U12" i="319"/>
  <c r="V12" i="319"/>
  <c r="W12" i="319"/>
  <c r="X12" i="319"/>
  <c r="B13" i="319"/>
  <c r="Q13" i="319"/>
  <c r="R13" i="319"/>
  <c r="S13" i="319"/>
  <c r="T13" i="319"/>
  <c r="U13" i="319"/>
  <c r="V13" i="319"/>
  <c r="W13" i="319"/>
  <c r="X13" i="319"/>
  <c r="B14" i="319"/>
  <c r="B15" i="319" s="1"/>
  <c r="B16" i="319" s="1"/>
  <c r="B17" i="319" s="1"/>
  <c r="B18" i="319" s="1"/>
  <c r="B19" i="319" s="1"/>
  <c r="B20" i="319" s="1"/>
  <c r="B21" i="319" s="1"/>
  <c r="B22" i="319" s="1"/>
  <c r="B23" i="319" s="1"/>
  <c r="B24" i="319" s="1"/>
  <c r="B25" i="319" s="1"/>
  <c r="B26" i="319" s="1"/>
  <c r="B27" i="319" s="1"/>
  <c r="B28" i="319" s="1"/>
  <c r="B29" i="319" s="1"/>
  <c r="B30" i="319" s="1"/>
  <c r="B31" i="319" s="1"/>
  <c r="B32" i="319" s="1"/>
  <c r="B33" i="319" s="1"/>
  <c r="B34" i="319" s="1"/>
  <c r="B35" i="319" s="1"/>
  <c r="B36" i="319" s="1"/>
  <c r="B37" i="319" s="1"/>
  <c r="B38" i="319" s="1"/>
  <c r="B39" i="319" s="1"/>
  <c r="B40" i="319" s="1"/>
  <c r="B41" i="319" s="1"/>
  <c r="B42" i="319" s="1"/>
  <c r="B43" i="319" s="1"/>
  <c r="B44" i="319" s="1"/>
  <c r="B45" i="319" s="1"/>
  <c r="B46" i="319" s="1"/>
  <c r="B47" i="319" s="1"/>
  <c r="B48" i="319" s="1"/>
  <c r="B49" i="319" s="1"/>
  <c r="B50" i="319" s="1"/>
  <c r="B51" i="319" s="1"/>
  <c r="B52" i="319" s="1"/>
  <c r="B53" i="319" s="1"/>
  <c r="B54" i="319" s="1"/>
  <c r="B55" i="319" s="1"/>
  <c r="B56" i="319" s="1"/>
  <c r="B57" i="319" s="1"/>
  <c r="B58" i="319" s="1"/>
  <c r="B59" i="319" s="1"/>
  <c r="B60" i="319" s="1"/>
  <c r="B61" i="319" s="1"/>
  <c r="B62" i="319" s="1"/>
  <c r="B63" i="319" s="1"/>
  <c r="B64" i="319" s="1"/>
  <c r="B65" i="319" s="1"/>
  <c r="B66" i="319" s="1"/>
  <c r="B67" i="319" s="1"/>
  <c r="B68" i="319" s="1"/>
  <c r="B69" i="319" s="1"/>
  <c r="B70" i="319" s="1"/>
  <c r="B71" i="319" s="1"/>
  <c r="B72" i="319" s="1"/>
  <c r="B73" i="319" s="1"/>
  <c r="B74" i="319" s="1"/>
  <c r="B75" i="319" s="1"/>
  <c r="B76" i="319" s="1"/>
  <c r="B77" i="319" s="1"/>
  <c r="B78" i="319" s="1"/>
  <c r="B79" i="319" s="1"/>
  <c r="B80" i="319" s="1"/>
  <c r="B81" i="319" s="1"/>
  <c r="B82" i="319" s="1"/>
  <c r="B83" i="319" s="1"/>
  <c r="B84" i="319" s="1"/>
  <c r="B85" i="319" s="1"/>
  <c r="B86" i="319" s="1"/>
  <c r="B87" i="319" s="1"/>
  <c r="B88" i="319" s="1"/>
  <c r="B89" i="319" s="1"/>
  <c r="B90" i="319" s="1"/>
  <c r="B91" i="319" s="1"/>
  <c r="B92" i="319" s="1"/>
  <c r="B93" i="319" s="1"/>
  <c r="B94" i="319" s="1"/>
  <c r="B95" i="319" s="1"/>
  <c r="B103" i="319" s="1"/>
  <c r="B104" i="319" s="1"/>
  <c r="B105" i="319" s="1"/>
  <c r="Q14" i="319"/>
  <c r="R14" i="319"/>
  <c r="S14" i="319"/>
  <c r="T14" i="319"/>
  <c r="U14" i="319"/>
  <c r="V14" i="319"/>
  <c r="W14" i="319"/>
  <c r="X14" i="319"/>
  <c r="Q15" i="319"/>
  <c r="R15" i="319"/>
  <c r="S15" i="319"/>
  <c r="T15" i="319"/>
  <c r="U15" i="319"/>
  <c r="V15" i="319"/>
  <c r="W15" i="319"/>
  <c r="X15" i="319"/>
  <c r="Q16" i="319"/>
  <c r="R16" i="319"/>
  <c r="S16" i="319"/>
  <c r="T16" i="319"/>
  <c r="U16" i="319"/>
  <c r="V16" i="319"/>
  <c r="W16" i="319"/>
  <c r="X16" i="319"/>
  <c r="N107" i="319" s="1"/>
  <c r="N106" i="319" s="1"/>
  <c r="Q17" i="319"/>
  <c r="R17" i="319"/>
  <c r="S17" i="319"/>
  <c r="T17" i="319"/>
  <c r="U17" i="319"/>
  <c r="V17" i="319"/>
  <c r="W17" i="319"/>
  <c r="M107" i="319" s="1"/>
  <c r="M106" i="319" s="1"/>
  <c r="X17" i="319"/>
  <c r="X100" i="319" s="1"/>
  <c r="Q18" i="319"/>
  <c r="R18" i="319"/>
  <c r="S18" i="319"/>
  <c r="T18" i="319"/>
  <c r="U18" i="319"/>
  <c r="V18" i="319"/>
  <c r="W18" i="319"/>
  <c r="X18" i="319"/>
  <c r="Q19" i="319"/>
  <c r="R19" i="319"/>
  <c r="S19" i="319"/>
  <c r="T19" i="319"/>
  <c r="U19" i="319"/>
  <c r="V19" i="319"/>
  <c r="W19" i="319"/>
  <c r="X19" i="319"/>
  <c r="Q20" i="319"/>
  <c r="R20" i="319"/>
  <c r="S20" i="319"/>
  <c r="T20" i="319"/>
  <c r="U20" i="319"/>
  <c r="V20" i="319"/>
  <c r="W20" i="319"/>
  <c r="X20" i="319"/>
  <c r="Q21" i="319"/>
  <c r="R21" i="319"/>
  <c r="S21" i="319"/>
  <c r="T21" i="319"/>
  <c r="U21" i="319"/>
  <c r="V21" i="319"/>
  <c r="W21" i="319"/>
  <c r="X21" i="319"/>
  <c r="U22" i="319"/>
  <c r="V22" i="319"/>
  <c r="W22" i="319"/>
  <c r="X22" i="319"/>
  <c r="Q23" i="319"/>
  <c r="R23" i="319"/>
  <c r="S23" i="319"/>
  <c r="T23" i="319"/>
  <c r="U23" i="319"/>
  <c r="V23" i="319"/>
  <c r="W23" i="319"/>
  <c r="X23" i="319"/>
  <c r="U25" i="319"/>
  <c r="U30" i="319"/>
  <c r="V30" i="319"/>
  <c r="W30" i="319"/>
  <c r="X30" i="319"/>
  <c r="U56" i="319"/>
  <c r="V56" i="319"/>
  <c r="W56" i="319"/>
  <c r="X56" i="319"/>
  <c r="U95" i="319"/>
  <c r="V95" i="319"/>
  <c r="W95" i="319"/>
  <c r="X95" i="319"/>
  <c r="U96" i="319"/>
  <c r="K101" i="319"/>
  <c r="M101" i="319"/>
  <c r="W96" i="319" s="1"/>
  <c r="K108" i="319"/>
  <c r="L108" i="319"/>
  <c r="M108" i="319"/>
  <c r="N108" i="319"/>
  <c r="K109" i="319"/>
  <c r="L109" i="319"/>
  <c r="M109" i="319"/>
  <c r="N109" i="319"/>
  <c r="K110" i="319"/>
  <c r="L110" i="319"/>
  <c r="M110" i="319"/>
  <c r="N110" i="319"/>
  <c r="K111" i="319"/>
  <c r="L111" i="319"/>
  <c r="M111" i="319"/>
  <c r="N111" i="319"/>
  <c r="K112" i="319"/>
  <c r="L112" i="319"/>
  <c r="M112" i="319"/>
  <c r="N112" i="319"/>
  <c r="K113" i="319"/>
  <c r="L113" i="319"/>
  <c r="M113" i="319"/>
  <c r="N113" i="319"/>
  <c r="K114" i="319"/>
  <c r="L114" i="319"/>
  <c r="M114" i="319"/>
  <c r="N114" i="319"/>
  <c r="K115" i="319"/>
  <c r="L115" i="319"/>
  <c r="M115" i="319"/>
  <c r="N115" i="319"/>
  <c r="L5" i="318"/>
  <c r="M5" i="318"/>
  <c r="N5" i="318"/>
  <c r="Q11" i="318"/>
  <c r="R11" i="318"/>
  <c r="S11" i="318"/>
  <c r="T11" i="318"/>
  <c r="U11" i="318"/>
  <c r="U100" i="318" s="1"/>
  <c r="V11" i="318"/>
  <c r="W11" i="318"/>
  <c r="X11" i="318"/>
  <c r="B12" i="318"/>
  <c r="Q12" i="318"/>
  <c r="R12" i="318"/>
  <c r="S12" i="318"/>
  <c r="T12" i="318"/>
  <c r="U12" i="318"/>
  <c r="V12" i="318"/>
  <c r="W12" i="318"/>
  <c r="X12" i="318"/>
  <c r="B13" i="318"/>
  <c r="Q13" i="318"/>
  <c r="R13" i="318"/>
  <c r="S13" i="318"/>
  <c r="T13" i="318"/>
  <c r="U13" i="318"/>
  <c r="V13" i="318"/>
  <c r="W13" i="318"/>
  <c r="X13" i="318"/>
  <c r="B14" i="318"/>
  <c r="Q14" i="318"/>
  <c r="R14" i="318"/>
  <c r="S14" i="318"/>
  <c r="T14" i="318"/>
  <c r="U14" i="318"/>
  <c r="V14" i="318"/>
  <c r="W14" i="318"/>
  <c r="X14" i="318"/>
  <c r="X100" i="318" s="1"/>
  <c r="B15" i="318"/>
  <c r="Q15" i="318"/>
  <c r="R15" i="318"/>
  <c r="S15" i="318"/>
  <c r="T15" i="318"/>
  <c r="U15" i="318"/>
  <c r="V15" i="318"/>
  <c r="W15" i="318"/>
  <c r="W100" i="318" s="1"/>
  <c r="X15" i="318"/>
  <c r="B16" i="318"/>
  <c r="B17" i="318" s="1"/>
  <c r="B18" i="318" s="1"/>
  <c r="B19" i="318" s="1"/>
  <c r="B20" i="318" s="1"/>
  <c r="B21" i="318" s="1"/>
  <c r="B22" i="318" s="1"/>
  <c r="B23" i="318" s="1"/>
  <c r="B24" i="318" s="1"/>
  <c r="B25" i="318" s="1"/>
  <c r="B26" i="318" s="1"/>
  <c r="B27" i="318" s="1"/>
  <c r="B28" i="318" s="1"/>
  <c r="B29" i="318" s="1"/>
  <c r="B30" i="318" s="1"/>
  <c r="B31" i="318" s="1"/>
  <c r="B32" i="318" s="1"/>
  <c r="B33" i="318" s="1"/>
  <c r="B34" i="318" s="1"/>
  <c r="B35" i="318" s="1"/>
  <c r="B36" i="318" s="1"/>
  <c r="B37" i="318" s="1"/>
  <c r="B38" i="318" s="1"/>
  <c r="B39" i="318" s="1"/>
  <c r="B40" i="318" s="1"/>
  <c r="B41" i="318" s="1"/>
  <c r="B42" i="318" s="1"/>
  <c r="B43" i="318" s="1"/>
  <c r="B44" i="318" s="1"/>
  <c r="B45" i="318" s="1"/>
  <c r="B46" i="318" s="1"/>
  <c r="B47" i="318" s="1"/>
  <c r="B48" i="318" s="1"/>
  <c r="B49" i="318" s="1"/>
  <c r="B50" i="318" s="1"/>
  <c r="B51" i="318" s="1"/>
  <c r="B52" i="318" s="1"/>
  <c r="B53" i="318" s="1"/>
  <c r="B54" i="318" s="1"/>
  <c r="B55" i="318" s="1"/>
  <c r="B56" i="318" s="1"/>
  <c r="B57" i="318" s="1"/>
  <c r="B58" i="318" s="1"/>
  <c r="B59" i="318" s="1"/>
  <c r="B60" i="318" s="1"/>
  <c r="B61" i="318" s="1"/>
  <c r="B62" i="318" s="1"/>
  <c r="B63" i="318" s="1"/>
  <c r="B64" i="318" s="1"/>
  <c r="B65" i="318" s="1"/>
  <c r="B66" i="318" s="1"/>
  <c r="B67" i="318" s="1"/>
  <c r="B68" i="318" s="1"/>
  <c r="B69" i="318" s="1"/>
  <c r="B70" i="318" s="1"/>
  <c r="B71" i="318" s="1"/>
  <c r="B72" i="318" s="1"/>
  <c r="B73" i="318" s="1"/>
  <c r="B74" i="318" s="1"/>
  <c r="B75" i="318" s="1"/>
  <c r="B76" i="318" s="1"/>
  <c r="B77" i="318" s="1"/>
  <c r="B78" i="318" s="1"/>
  <c r="B79" i="318" s="1"/>
  <c r="B80" i="318" s="1"/>
  <c r="B81" i="318" s="1"/>
  <c r="B82" i="318" s="1"/>
  <c r="B83" i="318" s="1"/>
  <c r="B84" i="318" s="1"/>
  <c r="B85" i="318" s="1"/>
  <c r="B86" i="318" s="1"/>
  <c r="B87" i="318" s="1"/>
  <c r="B88" i="318" s="1"/>
  <c r="B89" i="318" s="1"/>
  <c r="B90" i="318" s="1"/>
  <c r="B91" i="318" s="1"/>
  <c r="B92" i="318" s="1"/>
  <c r="B93" i="318" s="1"/>
  <c r="B94" i="318" s="1"/>
  <c r="B95" i="318" s="1"/>
  <c r="Q16" i="318"/>
  <c r="R16" i="318"/>
  <c r="S16" i="318"/>
  <c r="T16" i="318"/>
  <c r="U16" i="318"/>
  <c r="V16" i="318"/>
  <c r="V100" i="318" s="1"/>
  <c r="W16" i="318"/>
  <c r="X16" i="318"/>
  <c r="Q17" i="318"/>
  <c r="R17" i="318"/>
  <c r="S17" i="318"/>
  <c r="T17" i="318"/>
  <c r="U17" i="318"/>
  <c r="V17" i="318"/>
  <c r="L103" i="318" s="1"/>
  <c r="L102" i="318" s="1"/>
  <c r="W17" i="318"/>
  <c r="M103" i="318" s="1"/>
  <c r="M102" i="318" s="1"/>
  <c r="X17" i="318"/>
  <c r="Q18" i="318"/>
  <c r="R18" i="318"/>
  <c r="S18" i="318"/>
  <c r="T18" i="318"/>
  <c r="U18" i="318"/>
  <c r="V18" i="318"/>
  <c r="W18" i="318"/>
  <c r="X18" i="318"/>
  <c r="Q19" i="318"/>
  <c r="R19" i="318"/>
  <c r="S19" i="318"/>
  <c r="T19" i="318"/>
  <c r="U19" i="318"/>
  <c r="V19" i="318"/>
  <c r="W19" i="318"/>
  <c r="X19" i="318"/>
  <c r="Q20" i="318"/>
  <c r="R20" i="318"/>
  <c r="S20" i="318"/>
  <c r="T20" i="318"/>
  <c r="U20" i="318"/>
  <c r="V20" i="318"/>
  <c r="W20" i="318"/>
  <c r="X20" i="318"/>
  <c r="U21" i="318"/>
  <c r="V21" i="318"/>
  <c r="W21" i="318"/>
  <c r="X21" i="318"/>
  <c r="Q22" i="318"/>
  <c r="R22" i="318"/>
  <c r="S22" i="318"/>
  <c r="T22" i="318"/>
  <c r="U22" i="318"/>
  <c r="V22" i="318"/>
  <c r="W22" i="318"/>
  <c r="X22" i="318"/>
  <c r="U24" i="318"/>
  <c r="U27" i="318"/>
  <c r="V27" i="318"/>
  <c r="W27" i="318"/>
  <c r="X27" i="318"/>
  <c r="U46" i="318"/>
  <c r="V46" i="318"/>
  <c r="W46" i="318"/>
  <c r="X46" i="318"/>
  <c r="U50" i="318"/>
  <c r="V50" i="318"/>
  <c r="W50" i="318"/>
  <c r="X50" i="318"/>
  <c r="U92" i="318"/>
  <c r="V92" i="318"/>
  <c r="W92" i="318"/>
  <c r="X92" i="318"/>
  <c r="U96" i="318"/>
  <c r="V96" i="318"/>
  <c r="W96" i="318"/>
  <c r="X96" i="318"/>
  <c r="K101" i="318"/>
  <c r="L101" i="318"/>
  <c r="M101" i="318"/>
  <c r="N101" i="318"/>
  <c r="N103" i="318"/>
  <c r="N102" i="318" s="1"/>
  <c r="K104" i="318"/>
  <c r="L104" i="318"/>
  <c r="M104" i="318"/>
  <c r="N104" i="318"/>
  <c r="K105" i="318"/>
  <c r="L105" i="318"/>
  <c r="M105" i="318"/>
  <c r="N105" i="318"/>
  <c r="K106" i="318"/>
  <c r="L106" i="318"/>
  <c r="M106" i="318"/>
  <c r="N106" i="318"/>
  <c r="K107" i="318"/>
  <c r="L107" i="318"/>
  <c r="M107" i="318"/>
  <c r="N107" i="318"/>
  <c r="K108" i="318"/>
  <c r="L108" i="318"/>
  <c r="M108" i="318"/>
  <c r="N108" i="318"/>
  <c r="K109" i="318"/>
  <c r="L109" i="318"/>
  <c r="M109" i="318"/>
  <c r="N109" i="318"/>
  <c r="K110" i="318"/>
  <c r="L110" i="318"/>
  <c r="M110" i="318"/>
  <c r="N110" i="318"/>
  <c r="K111" i="318"/>
  <c r="L111" i="318"/>
  <c r="M111" i="318"/>
  <c r="N111" i="318"/>
  <c r="W100" i="319" l="1"/>
  <c r="V100" i="319"/>
  <c r="U100" i="319"/>
  <c r="K103" i="318"/>
  <c r="K102" i="318" s="1"/>
  <c r="N99" i="317" l="1"/>
  <c r="M99" i="317"/>
  <c r="L99" i="317"/>
  <c r="K99" i="317"/>
  <c r="N98" i="317"/>
  <c r="M98" i="317"/>
  <c r="L98" i="317"/>
  <c r="K98" i="317"/>
  <c r="N97" i="317"/>
  <c r="M97" i="317"/>
  <c r="L97" i="317"/>
  <c r="K97" i="317"/>
  <c r="N96" i="317"/>
  <c r="M96" i="317"/>
  <c r="L96" i="317"/>
  <c r="K96" i="317"/>
  <c r="N95" i="317"/>
  <c r="M95" i="317"/>
  <c r="L95" i="317"/>
  <c r="K95" i="317"/>
  <c r="N94" i="317"/>
  <c r="M94" i="317"/>
  <c r="L94" i="317"/>
  <c r="K94" i="317"/>
  <c r="N93" i="317"/>
  <c r="M93" i="317"/>
  <c r="L93" i="317"/>
  <c r="K93" i="317"/>
  <c r="N92" i="317"/>
  <c r="M92" i="317"/>
  <c r="L92" i="317"/>
  <c r="K92" i="317"/>
  <c r="K89" i="317"/>
  <c r="X84" i="317"/>
  <c r="W84" i="317"/>
  <c r="V84" i="317"/>
  <c r="U84" i="317"/>
  <c r="X80" i="317"/>
  <c r="W80" i="317"/>
  <c r="V80" i="317"/>
  <c r="U80" i="317"/>
  <c r="X51" i="317"/>
  <c r="W51" i="317"/>
  <c r="V51" i="317"/>
  <c r="U51" i="317"/>
  <c r="X48" i="317"/>
  <c r="W48" i="317"/>
  <c r="V48" i="317"/>
  <c r="U48" i="317"/>
  <c r="X27" i="317"/>
  <c r="W27" i="317"/>
  <c r="V27" i="317"/>
  <c r="U27" i="317"/>
  <c r="X23" i="317"/>
  <c r="W23" i="317"/>
  <c r="V23" i="317"/>
  <c r="U23" i="317"/>
  <c r="T23" i="317"/>
  <c r="S23" i="317"/>
  <c r="R23" i="317"/>
  <c r="Q23" i="317"/>
  <c r="X22" i="317"/>
  <c r="W22" i="317"/>
  <c r="V22" i="317"/>
  <c r="U22" i="317"/>
  <c r="X21" i="317"/>
  <c r="W21" i="317"/>
  <c r="V21" i="317"/>
  <c r="U21" i="317"/>
  <c r="T21" i="317"/>
  <c r="S21" i="317"/>
  <c r="R21" i="317"/>
  <c r="Q21" i="317"/>
  <c r="X20" i="317"/>
  <c r="W20" i="317"/>
  <c r="V20" i="317"/>
  <c r="U20" i="317"/>
  <c r="T20" i="317"/>
  <c r="S20" i="317"/>
  <c r="R20" i="317"/>
  <c r="Q20" i="317"/>
  <c r="X19" i="317"/>
  <c r="W19" i="317"/>
  <c r="V19" i="317"/>
  <c r="U19" i="317"/>
  <c r="T19" i="317"/>
  <c r="S19" i="317"/>
  <c r="R19" i="317"/>
  <c r="Q19" i="317"/>
  <c r="X18" i="317"/>
  <c r="W18" i="317"/>
  <c r="V18" i="317"/>
  <c r="U18" i="317"/>
  <c r="T18" i="317"/>
  <c r="S18" i="317"/>
  <c r="R18" i="317"/>
  <c r="Q18" i="317"/>
  <c r="X17" i="317"/>
  <c r="W17" i="317"/>
  <c r="V17" i="317"/>
  <c r="U17" i="317"/>
  <c r="T17" i="317"/>
  <c r="S17" i="317"/>
  <c r="R17" i="317"/>
  <c r="Q17" i="317"/>
  <c r="X16" i="317"/>
  <c r="W16" i="317"/>
  <c r="V16" i="317"/>
  <c r="U16" i="317"/>
  <c r="T16" i="317"/>
  <c r="S16" i="317"/>
  <c r="R16" i="317"/>
  <c r="Q16" i="317"/>
  <c r="X15" i="317"/>
  <c r="W15" i="317"/>
  <c r="V15" i="317"/>
  <c r="U15" i="317"/>
  <c r="T15" i="317"/>
  <c r="S15" i="317"/>
  <c r="R15" i="317"/>
  <c r="Q15" i="317"/>
  <c r="X14" i="317"/>
  <c r="W14" i="317"/>
  <c r="V14" i="317"/>
  <c r="U14" i="317"/>
  <c r="T14" i="317"/>
  <c r="S14" i="317"/>
  <c r="R14" i="317"/>
  <c r="Q14" i="317"/>
  <c r="X13" i="317"/>
  <c r="W13" i="317"/>
  <c r="V13" i="317"/>
  <c r="U13" i="317"/>
  <c r="T13" i="317"/>
  <c r="S13" i="317"/>
  <c r="R13" i="317"/>
  <c r="Q13" i="317"/>
  <c r="X12" i="317"/>
  <c r="W12" i="317"/>
  <c r="V12" i="317"/>
  <c r="U12" i="317"/>
  <c r="T12" i="317"/>
  <c r="S12" i="317"/>
  <c r="R12" i="317"/>
  <c r="Q12" i="317"/>
  <c r="B12" i="317"/>
  <c r="B13" i="317" s="1"/>
  <c r="B14" i="317" s="1"/>
  <c r="B15" i="317" s="1"/>
  <c r="B16" i="317" s="1"/>
  <c r="B17" i="317" s="1"/>
  <c r="B18" i="317" s="1"/>
  <c r="B19" i="317" s="1"/>
  <c r="B20" i="317" s="1"/>
  <c r="B21" i="317" s="1"/>
  <c r="B22" i="317" s="1"/>
  <c r="B23" i="317" s="1"/>
  <c r="B24" i="317" s="1"/>
  <c r="B25" i="317" s="1"/>
  <c r="B26" i="317" s="1"/>
  <c r="B27" i="317" s="1"/>
  <c r="B28" i="317" s="1"/>
  <c r="B29" i="317" s="1"/>
  <c r="B30" i="317" s="1"/>
  <c r="B31" i="317" s="1"/>
  <c r="B32" i="317" s="1"/>
  <c r="B33" i="317" s="1"/>
  <c r="B34" i="317" s="1"/>
  <c r="B35" i="317" s="1"/>
  <c r="B36" i="317" s="1"/>
  <c r="B37" i="317" s="1"/>
  <c r="B38" i="317" s="1"/>
  <c r="B39" i="317" s="1"/>
  <c r="B40" i="317" s="1"/>
  <c r="B41" i="317" s="1"/>
  <c r="B42" i="317" s="1"/>
  <c r="B43" i="317" s="1"/>
  <c r="B44" i="317" s="1"/>
  <c r="B45" i="317" s="1"/>
  <c r="B46" i="317" s="1"/>
  <c r="B47" i="317" s="1"/>
  <c r="B48" i="317" s="1"/>
  <c r="B49" i="317" s="1"/>
  <c r="B50" i="317" s="1"/>
  <c r="B51" i="317" s="1"/>
  <c r="B52" i="317" s="1"/>
  <c r="B53" i="317" s="1"/>
  <c r="B54" i="317" s="1"/>
  <c r="B55" i="317" s="1"/>
  <c r="B56" i="317" s="1"/>
  <c r="B57" i="317" s="1"/>
  <c r="B58" i="317" s="1"/>
  <c r="B59" i="317" s="1"/>
  <c r="B60" i="317" s="1"/>
  <c r="B61" i="317" s="1"/>
  <c r="B62" i="317" s="1"/>
  <c r="B63" i="317" s="1"/>
  <c r="B64" i="317" s="1"/>
  <c r="B65" i="317" s="1"/>
  <c r="B66" i="317" s="1"/>
  <c r="B67" i="317" s="1"/>
  <c r="B68" i="317" s="1"/>
  <c r="B69" i="317" s="1"/>
  <c r="B70" i="317" s="1"/>
  <c r="B71" i="317" s="1"/>
  <c r="B72" i="317" s="1"/>
  <c r="B73" i="317" s="1"/>
  <c r="B74" i="317" s="1"/>
  <c r="B75" i="317" s="1"/>
  <c r="B76" i="317" s="1"/>
  <c r="B77" i="317" s="1"/>
  <c r="B78" i="317" s="1"/>
  <c r="B79" i="317" s="1"/>
  <c r="B80" i="317" s="1"/>
  <c r="B81" i="317" s="1"/>
  <c r="B82" i="317" s="1"/>
  <c r="B83" i="317" s="1"/>
  <c r="X11" i="317"/>
  <c r="W11" i="317"/>
  <c r="V11" i="317"/>
  <c r="U11" i="317"/>
  <c r="K91" i="317" s="1"/>
  <c r="K90" i="317" s="1"/>
  <c r="T11" i="317"/>
  <c r="S11" i="317"/>
  <c r="R11" i="317"/>
  <c r="Q11" i="317"/>
  <c r="N5" i="317"/>
  <c r="N89" i="317" s="1"/>
  <c r="M5" i="317"/>
  <c r="M89" i="317" s="1"/>
  <c r="L5" i="317"/>
  <c r="L89" i="317" s="1"/>
  <c r="L91" i="317" l="1"/>
  <c r="L90" i="317" s="1"/>
  <c r="U88" i="317"/>
  <c r="M91" i="317"/>
  <c r="M90" i="317" s="1"/>
  <c r="N91" i="317"/>
  <c r="N90" i="317" s="1"/>
  <c r="V88" i="317"/>
  <c r="W88" i="317"/>
  <c r="X88" i="317"/>
  <c r="N91" i="316"/>
  <c r="M91" i="316"/>
  <c r="L91" i="316"/>
  <c r="K91" i="316"/>
  <c r="N90" i="316"/>
  <c r="M90" i="316"/>
  <c r="L90" i="316"/>
  <c r="K90" i="316"/>
  <c r="N89" i="316"/>
  <c r="M89" i="316"/>
  <c r="L89" i="316"/>
  <c r="K89" i="316"/>
  <c r="N88" i="316"/>
  <c r="M88" i="316"/>
  <c r="L88" i="316"/>
  <c r="K88" i="316"/>
  <c r="N87" i="316"/>
  <c r="M87" i="316"/>
  <c r="L87" i="316"/>
  <c r="K87" i="316"/>
  <c r="N85" i="316"/>
  <c r="M85" i="316"/>
  <c r="L85" i="316"/>
  <c r="K85" i="316"/>
  <c r="N84" i="316"/>
  <c r="M84" i="316"/>
  <c r="L84" i="316"/>
  <c r="K84" i="316"/>
  <c r="K81" i="316"/>
  <c r="X76" i="316"/>
  <c r="W76" i="316"/>
  <c r="V76" i="316"/>
  <c r="U76" i="316"/>
  <c r="X72" i="316"/>
  <c r="W72" i="316"/>
  <c r="V72" i="316"/>
  <c r="U72" i="316"/>
  <c r="X41" i="316"/>
  <c r="W41" i="316"/>
  <c r="V41" i="316"/>
  <c r="U41" i="316"/>
  <c r="X20" i="316"/>
  <c r="W20" i="316"/>
  <c r="V20" i="316"/>
  <c r="U20" i="316"/>
  <c r="X17" i="316"/>
  <c r="W17" i="316"/>
  <c r="V17" i="316"/>
  <c r="U17" i="316"/>
  <c r="T17" i="316"/>
  <c r="S17" i="316"/>
  <c r="R17" i="316"/>
  <c r="Q17" i="316"/>
  <c r="X16" i="316"/>
  <c r="W16" i="316"/>
  <c r="V16" i="316"/>
  <c r="U16" i="316"/>
  <c r="X15" i="316"/>
  <c r="W15" i="316"/>
  <c r="V15" i="316"/>
  <c r="U15" i="316"/>
  <c r="T15" i="316"/>
  <c r="S15" i="316"/>
  <c r="R15" i="316"/>
  <c r="Q15" i="316"/>
  <c r="X14" i="316"/>
  <c r="W14" i="316"/>
  <c r="V14" i="316"/>
  <c r="U14" i="316"/>
  <c r="T14" i="316"/>
  <c r="S14" i="316"/>
  <c r="R14" i="316"/>
  <c r="Q14" i="316"/>
  <c r="X13" i="316"/>
  <c r="W13" i="316"/>
  <c r="V13" i="316"/>
  <c r="U13" i="316"/>
  <c r="T13" i="316"/>
  <c r="S13" i="316"/>
  <c r="R13" i="316"/>
  <c r="Q13" i="316"/>
  <c r="X12" i="316"/>
  <c r="W12" i="316"/>
  <c r="V12" i="316"/>
  <c r="U12" i="316"/>
  <c r="T12" i="316"/>
  <c r="S12" i="316"/>
  <c r="R12" i="316"/>
  <c r="Q12" i="316"/>
  <c r="X11" i="316"/>
  <c r="W11" i="316"/>
  <c r="V11" i="316"/>
  <c r="U11" i="316"/>
  <c r="T11" i="316"/>
  <c r="S11" i="316"/>
  <c r="R11" i="316"/>
  <c r="Q11" i="316"/>
  <c r="B12" i="316"/>
  <c r="B13" i="316" s="1"/>
  <c r="B14" i="316" s="1"/>
  <c r="B15" i="316" s="1"/>
  <c r="B16" i="316" s="1"/>
  <c r="B17" i="316" s="1"/>
  <c r="B18" i="316" s="1"/>
  <c r="B19" i="316" s="1"/>
  <c r="B20" i="316" s="1"/>
  <c r="B21" i="316" s="1"/>
  <c r="B22" i="316" s="1"/>
  <c r="B23" i="316" s="1"/>
  <c r="B24" i="316" s="1"/>
  <c r="B25" i="316" s="1"/>
  <c r="B26" i="316" s="1"/>
  <c r="B27" i="316" s="1"/>
  <c r="B28" i="316" s="1"/>
  <c r="B29" i="316" s="1"/>
  <c r="B30" i="316" s="1"/>
  <c r="B31" i="316" s="1"/>
  <c r="B32" i="316" s="1"/>
  <c r="B33" i="316" s="1"/>
  <c r="B34" i="316" s="1"/>
  <c r="B35" i="316" s="1"/>
  <c r="B36" i="316" s="1"/>
  <c r="B37" i="316" s="1"/>
  <c r="B38" i="316" s="1"/>
  <c r="B39" i="316" s="1"/>
  <c r="B40" i="316" s="1"/>
  <c r="B41" i="316" s="1"/>
  <c r="B42" i="316" s="1"/>
  <c r="B43" i="316" s="1"/>
  <c r="B44" i="316" s="1"/>
  <c r="B45" i="316" s="1"/>
  <c r="B46" i="316" s="1"/>
  <c r="B47" i="316" s="1"/>
  <c r="B48" i="316" s="1"/>
  <c r="B49" i="316" s="1"/>
  <c r="B50" i="316" s="1"/>
  <c r="B51" i="316" s="1"/>
  <c r="B52" i="316" s="1"/>
  <c r="B53" i="316" s="1"/>
  <c r="B54" i="316" s="1"/>
  <c r="B55" i="316" s="1"/>
  <c r="B56" i="316" s="1"/>
  <c r="B57" i="316" s="1"/>
  <c r="B58" i="316" s="1"/>
  <c r="B59" i="316" s="1"/>
  <c r="B60" i="316" s="1"/>
  <c r="B61" i="316" s="1"/>
  <c r="B62" i="316" s="1"/>
  <c r="B63" i="316" s="1"/>
  <c r="B64" i="316" s="1"/>
  <c r="B65" i="316" s="1"/>
  <c r="B66" i="316" s="1"/>
  <c r="B67" i="316" s="1"/>
  <c r="B68" i="316" s="1"/>
  <c r="B69" i="316" s="1"/>
  <c r="B70" i="316" s="1"/>
  <c r="B71" i="316" s="1"/>
  <c r="B72" i="316" s="1"/>
  <c r="B73" i="316" s="1"/>
  <c r="B74" i="316" s="1"/>
  <c r="B75" i="316" s="1"/>
  <c r="N5" i="316"/>
  <c r="N81" i="316" s="1"/>
  <c r="M5" i="316"/>
  <c r="M81" i="316" s="1"/>
  <c r="L5" i="316"/>
  <c r="L81" i="316" s="1"/>
  <c r="N83" i="316" l="1"/>
  <c r="N82" i="316" s="1"/>
  <c r="M83" i="316"/>
  <c r="M82" i="316" s="1"/>
  <c r="U80" i="316"/>
  <c r="V80" i="316"/>
  <c r="W80" i="316"/>
  <c r="X80" i="316"/>
  <c r="K83" i="316"/>
  <c r="K82" i="316" s="1"/>
  <c r="L83" i="316"/>
  <c r="L82" i="316" s="1"/>
</calcChain>
</file>

<file path=xl/sharedStrings.xml><?xml version="1.0" encoding="utf-8"?>
<sst xmlns="http://schemas.openxmlformats.org/spreadsheetml/2006/main" count="7021" uniqueCount="605">
  <si>
    <t>肉質鞭毛虫</t>
  </si>
  <si>
    <t>LOBOSEA</t>
  </si>
  <si>
    <t>採取地点</t>
  </si>
  <si>
    <t>採取年月日</t>
  </si>
  <si>
    <t>採取時刻</t>
  </si>
  <si>
    <t>全水深</t>
  </si>
  <si>
    <t>(ｍ)</t>
  </si>
  <si>
    <t>採取水深</t>
  </si>
  <si>
    <t>採水量</t>
  </si>
  <si>
    <t>(ml)</t>
  </si>
  <si>
    <t>№</t>
  </si>
  <si>
    <t>門</t>
  </si>
  <si>
    <t>綱</t>
  </si>
  <si>
    <t>出現種名</t>
  </si>
  <si>
    <t>藍藻</t>
  </si>
  <si>
    <t>群体</t>
  </si>
  <si>
    <t>Microcystis aeruginosa</t>
  </si>
  <si>
    <t>珪藻</t>
  </si>
  <si>
    <t>Nitzschia acicularis</t>
  </si>
  <si>
    <t>Thalassiosiraceae－5</t>
  </si>
  <si>
    <t>Thalassiosiraceae－10</t>
  </si>
  <si>
    <t>Thalassiosiraceae－25</t>
  </si>
  <si>
    <t>クリプト植物</t>
  </si>
  <si>
    <t>クリプト藻</t>
  </si>
  <si>
    <t>渦鞭毛植物</t>
  </si>
  <si>
    <t>渦鞭毛藻</t>
  </si>
  <si>
    <t>緑藻</t>
  </si>
  <si>
    <t>Chodatella quadriseta</t>
  </si>
  <si>
    <t>Pediastrum boryanum</t>
  </si>
  <si>
    <t>Pediastrum duplex</t>
  </si>
  <si>
    <t>Pediastrum simplex</t>
  </si>
  <si>
    <t>CHLOROPHYCEAE</t>
  </si>
  <si>
    <t>輪形動物</t>
  </si>
  <si>
    <t>輪虫</t>
  </si>
  <si>
    <t>EUROTATOREA</t>
  </si>
  <si>
    <t>多膜口</t>
  </si>
  <si>
    <t>POLYHYMENOPHORA</t>
  </si>
  <si>
    <t>－</t>
  </si>
  <si>
    <t>CILIOPHORA</t>
  </si>
  <si>
    <t>真正太陽虫</t>
  </si>
  <si>
    <t>HELIOZOA</t>
  </si>
  <si>
    <t>不明プランクトン</t>
  </si>
  <si>
    <t>微小鞭毛藻（５μｍ以下）</t>
  </si>
  <si>
    <t>鞭毛藻</t>
  </si>
  <si>
    <t>動物性</t>
  </si>
  <si>
    <t>総　　　　　　　　　　　数</t>
  </si>
  <si>
    <t>種　　類　　組　　成</t>
  </si>
  <si>
    <t>その他の植物性</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</si>
  <si>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</si>
  <si>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</si>
  <si>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</si>
  <si>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</si>
  <si>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</si>
  <si>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</si>
  <si>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</si>
  <si>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</si>
  <si>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</si>
  <si>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</si>
  <si>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</si>
  <si>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</si>
  <si>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</si>
  <si>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調査名：千葉県公共用水域水質監視調査（印旛沼）プランクトン同定計数結果</t>
  </si>
  <si>
    <t>阿　宗　橋</t>
  </si>
  <si>
    <t>上水道取水口下</t>
  </si>
  <si>
    <t>一 本 松 下</t>
  </si>
  <si>
    <t>北印旛沼中央</t>
  </si>
  <si>
    <t>阿宗</t>
  </si>
  <si>
    <t>上水</t>
  </si>
  <si>
    <t>一本</t>
  </si>
  <si>
    <t>北印</t>
  </si>
  <si>
    <t>Melosira varians</t>
  </si>
  <si>
    <t>貧膜口</t>
  </si>
  <si>
    <t>葉状根足虫</t>
  </si>
  <si>
    <t>鞭毛虫</t>
  </si>
  <si>
    <t>黄緑藻</t>
    <phoneticPr fontId="2"/>
  </si>
  <si>
    <t>ユーグレナ植物</t>
    <phoneticPr fontId="2"/>
  </si>
  <si>
    <t>ユーグレナ藻</t>
    <phoneticPr fontId="2"/>
  </si>
  <si>
    <t>　また、単独細胞を計数したものは,すべて M.aeruginosa とした。</t>
    <phoneticPr fontId="2"/>
  </si>
  <si>
    <t>黄金色藻</t>
    <rPh sb="0" eb="3">
      <t>コガネイロ</t>
    </rPh>
    <rPh sb="3" eb="4">
      <t>ソウ</t>
    </rPh>
    <phoneticPr fontId="2"/>
  </si>
  <si>
    <t>珪藻</t>
    <rPh sb="0" eb="2">
      <t>ケイソウ</t>
    </rPh>
    <phoneticPr fontId="2"/>
  </si>
  <si>
    <t>Scenedesmus acuminatus</t>
  </si>
  <si>
    <t>　　　　　により10倍に濃縮した。</t>
    <rPh sb="10" eb="11">
      <t>バイ</t>
    </rPh>
    <phoneticPr fontId="2"/>
  </si>
  <si>
    <t>藍色植物</t>
    <rPh sb="1" eb="2">
      <t>イロ</t>
    </rPh>
    <phoneticPr fontId="2"/>
  </si>
  <si>
    <t>不等毛植物</t>
    <rPh sb="0" eb="1">
      <t>フ</t>
    </rPh>
    <rPh sb="1" eb="2">
      <t>トウ</t>
    </rPh>
    <rPh sb="2" eb="3">
      <t>モウ</t>
    </rPh>
    <phoneticPr fontId="2"/>
  </si>
  <si>
    <t>緑色植物</t>
    <rPh sb="1" eb="2">
      <t>イロ</t>
    </rPh>
    <phoneticPr fontId="2"/>
  </si>
  <si>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</si>
  <si>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</si>
  <si>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定性試料：採水試料50mlをプランクトンネット（5μmメッシュ）</t>
  </si>
  <si>
    <t>　　　　　倒立型顕微鏡（100～ 400倍）で検鏡した。</t>
  </si>
  <si>
    <t>定性試料：枠付界線入スライドガラス (1.0ml）に検鏡試料を注入し、</t>
    <phoneticPr fontId="23"/>
  </si>
  <si>
    <t>　　　　　倒立型顕微鏡（100～ 400倍）で検鏡した。</t>
    <phoneticPr fontId="2"/>
  </si>
  <si>
    <t>定量試料：枠付界線入スライドガラス (1.0ml）に検鏡試料を注入し、</t>
    <rPh sb="5" eb="6">
      <t>ワク</t>
    </rPh>
    <rPh sb="6" eb="7">
      <t>ヅケ</t>
    </rPh>
    <rPh sb="7" eb="8">
      <t>カイ</t>
    </rPh>
    <rPh sb="8" eb="9">
      <t>セン</t>
    </rPh>
    <rPh sb="9" eb="10">
      <t>ニュウ</t>
    </rPh>
    <rPh sb="26" eb="28">
      <t>ケンキョウ</t>
    </rPh>
    <rPh sb="28" eb="30">
      <t>シリョウ</t>
    </rPh>
    <rPh sb="31" eb="33">
      <t>チュウニュウ</t>
    </rPh>
    <phoneticPr fontId="2"/>
  </si>
  <si>
    <t>Euglena spp.</t>
    <phoneticPr fontId="23"/>
  </si>
  <si>
    <t>SESSILIDA</t>
    <phoneticPr fontId="23"/>
  </si>
  <si>
    <t>Peridinium spp.</t>
    <phoneticPr fontId="2"/>
  </si>
  <si>
    <t>Aulacoseira ambigua</t>
  </si>
  <si>
    <t>Aulacoseira granulata</t>
  </si>
  <si>
    <t>Staurosirella berolinensis</t>
  </si>
  <si>
    <t>Nitzschia fruticosa</t>
  </si>
  <si>
    <t>Aphanocapsa spp.</t>
    <phoneticPr fontId="23"/>
  </si>
  <si>
    <t>Nitzschia spp.</t>
    <phoneticPr fontId="23"/>
  </si>
  <si>
    <t>Dictyosphaerium spp.</t>
    <phoneticPr fontId="23"/>
  </si>
  <si>
    <t>Micractinium spp.</t>
    <phoneticPr fontId="23"/>
  </si>
  <si>
    <t>Monoraphidium spp.</t>
    <phoneticPr fontId="23"/>
  </si>
  <si>
    <t>Scenedesmus spp.</t>
    <phoneticPr fontId="23"/>
  </si>
  <si>
    <t>・珪藻綱 Thalassiosira 科の種（Cyclotella 属、Stephanodiscus 属等）は、光学顕微鏡下での同定が困難であるため細胞の殻面直径（３サイズ：５μｍ、１０μｍ、２５μｍ）で</t>
  </si>
  <si>
    <t>Asterionella formosa</t>
    <phoneticPr fontId="23"/>
  </si>
  <si>
    <t>Microcystis wesenbergii</t>
    <phoneticPr fontId="23"/>
  </si>
  <si>
    <t>CRYPTOPHYCEAE</t>
    <phoneticPr fontId="23"/>
  </si>
  <si>
    <t>OSCILLATORIALES</t>
    <phoneticPr fontId="23"/>
  </si>
  <si>
    <t>CHROOCOCCALES</t>
    <phoneticPr fontId="23"/>
  </si>
  <si>
    <t>Tintinnidium spp.</t>
    <phoneticPr fontId="23"/>
  </si>
  <si>
    <t>Schroederia spp.</t>
    <phoneticPr fontId="23"/>
  </si>
  <si>
    <t>　果もこれに従った。</t>
    <phoneticPr fontId="23"/>
  </si>
  <si>
    <t>Acanthoceras zachariasi</t>
    <phoneticPr fontId="23"/>
  </si>
  <si>
    <t>Ulnaria japonica</t>
    <phoneticPr fontId="23"/>
  </si>
  <si>
    <t>　再分類されたため、本結果もこれに従うとともに、異質細胞とアキネートが形成されていないトリコームはNostocaceae 科として計数した。</t>
    <rPh sb="10" eb="11">
      <t>ホン</t>
    </rPh>
    <rPh sb="11" eb="13">
      <t>ケッカ</t>
    </rPh>
    <rPh sb="17" eb="18">
      <t>シタガ</t>
    </rPh>
    <phoneticPr fontId="23"/>
  </si>
  <si>
    <t>・緑藻綱 Chodatella 属、Lagerheimia 属、Franceia 属は、針状突起の形態等から区別されるが、本結果では区別せずにChodatella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4" eb="86">
      <t>イッカツ</t>
    </rPh>
    <rPh sb="88" eb="90">
      <t>ケイスウ</t>
    </rPh>
    <phoneticPr fontId="23"/>
  </si>
  <si>
    <t>・珪藻綱 Navicula 属は、類似の属を含めて計数した。</t>
    <rPh sb="14" eb="15">
      <t>ゾク</t>
    </rPh>
    <rPh sb="20" eb="21">
      <t>ゾク</t>
    </rPh>
    <phoneticPr fontId="23"/>
  </si>
  <si>
    <t>・藍藻綱 Aphanizomenon 属として従来分類されていた種のうち、トリコーム先端部が段階的に明瞭に細くなり尖って終わる種は Cuspidothrix 属に移されたため、本結果もこれに従った。</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rPh sb="95" eb="96">
      <t>シタガ</t>
    </rPh>
    <phoneticPr fontId="2"/>
  </si>
  <si>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</si>
  <si>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　特徴的な種及び属以外は OSCILLATORIALES 目等の上位の分類群までの同定に留めた。</t>
    <rPh sb="6" eb="7">
      <t>オヨ</t>
    </rPh>
    <rPh sb="8" eb="9">
      <t>ゾク</t>
    </rPh>
    <phoneticPr fontId="23"/>
  </si>
  <si>
    <t>・珪藻綱 Acanthoceras zachariasiiは、従来シノニムである Atteya zachariasii とされていたが、本結果では Acanthoceras zachariasii を採用した。</t>
    <rPh sb="31" eb="33">
      <t>ジュウライ</t>
    </rPh>
    <rPh sb="68" eb="69">
      <t>ホン</t>
    </rPh>
    <rPh sb="69" eb="71">
      <t>ケッカ</t>
    </rPh>
    <rPh sb="100" eb="102">
      <t>サイヨウ</t>
    </rPh>
    <phoneticPr fontId="2"/>
  </si>
  <si>
    <t>・珪藻綱 Aulacoseira 属の種は、従来 Melosira 属で分類されていたが、胞紋構造や連結針の違いから 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3" eb="76">
      <t>クミカ</t>
    </rPh>
    <rPh sb="83" eb="86">
      <t>イッパンテキ</t>
    </rPh>
    <rPh sb="87" eb="89">
      <t>シヨウ</t>
    </rPh>
    <rPh sb="98" eb="99">
      <t>ホン</t>
    </rPh>
    <rPh sb="99" eb="100">
      <t>ケッカ</t>
    </rPh>
    <phoneticPr fontId="2"/>
  </si>
  <si>
    <t>・珪藻綱 Asterionella formosa、Aulacoseira pusilla、Nitzschia acicularis は、それぞれ類似種を含めて計数した。</t>
    <phoneticPr fontId="23"/>
  </si>
  <si>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</si>
  <si>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</si>
  <si>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</si>
  <si>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繊毛虫</t>
    <phoneticPr fontId="23"/>
  </si>
  <si>
    <t>XANTHOPHYCEAE</t>
    <phoneticPr fontId="23"/>
  </si>
  <si>
    <t>・珪藻綱 Pinnularia 属は、類似の属を含めて計数した。</t>
    <rPh sb="16" eb="17">
      <t>ゾク</t>
    </rPh>
    <phoneticPr fontId="23"/>
  </si>
  <si>
    <t>Aphanizomenon spp.</t>
    <phoneticPr fontId="23"/>
  </si>
  <si>
    <t>Chlorogonium spp.</t>
    <phoneticPr fontId="23"/>
  </si>
  <si>
    <t>Synchaeta sp.</t>
    <phoneticPr fontId="2"/>
  </si>
  <si>
    <t>Keratella spp.</t>
    <phoneticPr fontId="2"/>
  </si>
  <si>
    <t>・緑藻綱 Crucigenia 属と Crucigeniella 属は、細胞の分裂様式から区別されるが、分裂様式が不明なものは Crucigenia 属に一括して計数した。</t>
    <rPh sb="1" eb="3">
      <t>リョクソウ</t>
    </rPh>
    <rPh sb="36" eb="38">
      <t>サイボウ</t>
    </rPh>
    <rPh sb="39" eb="41">
      <t>ブンレツ</t>
    </rPh>
    <rPh sb="41" eb="43">
      <t>ヨウシキ</t>
    </rPh>
    <rPh sb="45" eb="47">
      <t>クベツ</t>
    </rPh>
    <rPh sb="52" eb="54">
      <t>ブンレツ</t>
    </rPh>
    <rPh sb="54" eb="56">
      <t>ヨウシキ</t>
    </rPh>
    <rPh sb="57" eb="59">
      <t>フメイ</t>
    </rPh>
    <rPh sb="77" eb="79">
      <t>イッカツ</t>
    </rPh>
    <rPh sb="81" eb="83">
      <t>ケイスウ</t>
    </rPh>
    <phoneticPr fontId="23"/>
  </si>
  <si>
    <t>Pseudanabaena spp.</t>
    <phoneticPr fontId="23"/>
  </si>
  <si>
    <t>Eudorina spp.</t>
    <phoneticPr fontId="23"/>
  </si>
  <si>
    <t>Pandorina morum</t>
    <phoneticPr fontId="23"/>
  </si>
  <si>
    <t>Phacus spp.</t>
    <phoneticPr fontId="23"/>
  </si>
  <si>
    <t>Staurastrum spp.</t>
    <phoneticPr fontId="23"/>
  </si>
  <si>
    <t>（一財）千葉県環境財団　環境企画部　五味真人</t>
    <rPh sb="1" eb="2">
      <t>イチ</t>
    </rPh>
    <rPh sb="12" eb="16">
      <t>カンキョウキカク</t>
    </rPh>
    <rPh sb="16" eb="17">
      <t>ブ</t>
    </rPh>
    <rPh sb="18" eb="20">
      <t>ゴミ</t>
    </rPh>
    <rPh sb="20" eb="22">
      <t>マサト</t>
    </rPh>
    <phoneticPr fontId="2"/>
  </si>
  <si>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</si>
  <si>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2024.4.4</t>
    <phoneticPr fontId="23"/>
  </si>
  <si>
    <t>(16)</t>
    <phoneticPr fontId="23"/>
  </si>
  <si>
    <t>(＋)</t>
    <phoneticPr fontId="23"/>
  </si>
  <si>
    <t>(30)</t>
    <phoneticPr fontId="23"/>
  </si>
  <si>
    <t>(20)</t>
    <phoneticPr fontId="23"/>
  </si>
  <si>
    <t>＋</t>
    <phoneticPr fontId="23"/>
  </si>
  <si>
    <t>(8)</t>
    <phoneticPr fontId="23"/>
  </si>
  <si>
    <t>(5)</t>
    <phoneticPr fontId="23"/>
  </si>
  <si>
    <t>(25)</t>
    <phoneticPr fontId="23"/>
  </si>
  <si>
    <t>(14)</t>
    <phoneticPr fontId="23"/>
  </si>
  <si>
    <t>(10)</t>
    <phoneticPr fontId="23"/>
  </si>
  <si>
    <t>＋</t>
    <phoneticPr fontId="23"/>
  </si>
  <si>
    <t>(25)</t>
    <phoneticPr fontId="23"/>
  </si>
  <si>
    <t>(5)</t>
    <phoneticPr fontId="23"/>
  </si>
  <si>
    <t>(15)</t>
    <phoneticPr fontId="23"/>
  </si>
  <si>
    <t>(28)</t>
    <phoneticPr fontId="23"/>
  </si>
  <si>
    <t>122</t>
    <phoneticPr fontId="23"/>
  </si>
  <si>
    <t>(100)</t>
    <phoneticPr fontId="23"/>
  </si>
  <si>
    <t>Navicula sp.</t>
    <phoneticPr fontId="23"/>
  </si>
  <si>
    <t>Surirella sp.</t>
    <phoneticPr fontId="23"/>
  </si>
  <si>
    <t>Ulnaria spp.</t>
    <phoneticPr fontId="23"/>
  </si>
  <si>
    <t>Actinastrum sp.</t>
    <phoneticPr fontId="23"/>
  </si>
  <si>
    <t>Ankistrodesmus spp.</t>
    <phoneticPr fontId="23"/>
  </si>
  <si>
    <t>Elakatothrix sp.</t>
    <phoneticPr fontId="23"/>
  </si>
  <si>
    <t>Golenkinia sp.</t>
    <phoneticPr fontId="23"/>
  </si>
  <si>
    <t>Oocystis sp.</t>
    <phoneticPr fontId="23"/>
  </si>
  <si>
    <t>Tetraedron sp.</t>
    <phoneticPr fontId="23"/>
  </si>
  <si>
    <t>Treubaria sp.</t>
    <phoneticPr fontId="23"/>
  </si>
  <si>
    <t>Brachionus spp.</t>
    <phoneticPr fontId="2"/>
  </si>
  <si>
    <t>Filinia spp.</t>
    <phoneticPr fontId="23"/>
  </si>
  <si>
    <t>Polyarthra sp.</t>
    <phoneticPr fontId="23"/>
  </si>
  <si>
    <t>2024.4.15</t>
    <phoneticPr fontId="23"/>
  </si>
  <si>
    <t>(52)</t>
    <phoneticPr fontId="23"/>
  </si>
  <si>
    <t>(66)</t>
    <phoneticPr fontId="23"/>
  </si>
  <si>
    <t>(110)</t>
    <phoneticPr fontId="23"/>
  </si>
  <si>
    <t>(80)</t>
    <phoneticPr fontId="23"/>
  </si>
  <si>
    <t>Coelosphaerium spp.</t>
    <phoneticPr fontId="23"/>
  </si>
  <si>
    <t>Merismopedia spp.</t>
    <phoneticPr fontId="23"/>
  </si>
  <si>
    <t>細胞</t>
  </si>
  <si>
    <t>236</t>
    <phoneticPr fontId="23"/>
  </si>
  <si>
    <t>242</t>
    <phoneticPr fontId="23"/>
  </si>
  <si>
    <t>308</t>
    <phoneticPr fontId="23"/>
  </si>
  <si>
    <t>Microcystis viridis</t>
    <phoneticPr fontId="23"/>
  </si>
  <si>
    <t>89</t>
    <phoneticPr fontId="23"/>
  </si>
  <si>
    <t>31</t>
    <phoneticPr fontId="23"/>
  </si>
  <si>
    <t>Pseudanabaena mucicola</t>
  </si>
  <si>
    <t>(40)</t>
    <phoneticPr fontId="23"/>
  </si>
  <si>
    <t>(60)</t>
    <phoneticPr fontId="23"/>
  </si>
  <si>
    <t>(130)</t>
    <phoneticPr fontId="23"/>
  </si>
  <si>
    <t>Nostocaceae</t>
    <phoneticPr fontId="23"/>
  </si>
  <si>
    <t>Pseudanabaenaceae</t>
    <phoneticPr fontId="23"/>
  </si>
  <si>
    <t>黄金色藻</t>
  </si>
  <si>
    <t>Mallomonas spp.</t>
    <phoneticPr fontId="23"/>
  </si>
  <si>
    <t>Achnanthes sp.</t>
  </si>
  <si>
    <t>Fragilaria spp.</t>
    <phoneticPr fontId="23"/>
  </si>
  <si>
    <t>Skeletonema potamos</t>
  </si>
  <si>
    <t>Urosolenia sp.</t>
    <phoneticPr fontId="23"/>
  </si>
  <si>
    <t>Trachelomonas sp.</t>
    <phoneticPr fontId="23"/>
  </si>
  <si>
    <t>Actinastrum spp.</t>
    <phoneticPr fontId="23"/>
  </si>
  <si>
    <t>Chodatella sp.</t>
    <phoneticPr fontId="23"/>
  </si>
  <si>
    <t>Coelastrum sp.</t>
    <phoneticPr fontId="23"/>
  </si>
  <si>
    <t>Scenedesmus bicaudatus</t>
  </si>
  <si>
    <t>Tetraedron spp.</t>
    <phoneticPr fontId="23"/>
  </si>
  <si>
    <t>Polyarthra spp.</t>
    <phoneticPr fontId="23"/>
  </si>
  <si>
    <t>Coleps spp.</t>
    <phoneticPr fontId="23"/>
  </si>
  <si>
    <t>ｷﾈﾄﾌﾗｸﾞﾐﾉﾌｫｰﾗ</t>
  </si>
  <si>
    <t>Trichocercidae</t>
    <phoneticPr fontId="23"/>
  </si>
  <si>
    <t>Keratella sp.</t>
    <phoneticPr fontId="2"/>
  </si>
  <si>
    <t>Hexarthra mira</t>
    <phoneticPr fontId="23"/>
  </si>
  <si>
    <t>Brachionus sp.</t>
    <phoneticPr fontId="2"/>
  </si>
  <si>
    <t>Treubaria spp.</t>
    <phoneticPr fontId="23"/>
  </si>
  <si>
    <t>Scenedesmus denticulatus</t>
  </si>
  <si>
    <t>Polyedriopsis spinulosa</t>
    <phoneticPr fontId="23"/>
  </si>
  <si>
    <t>Pleodorina sp.</t>
    <phoneticPr fontId="23"/>
  </si>
  <si>
    <t>Pediastrum tetras</t>
  </si>
  <si>
    <t>Pediastrum asymmetricum</t>
    <phoneticPr fontId="23"/>
  </si>
  <si>
    <t>Oocystis spp.</t>
    <phoneticPr fontId="23"/>
  </si>
  <si>
    <t>Gonium sp.</t>
    <phoneticPr fontId="23"/>
  </si>
  <si>
    <t>Golenkinia spp.</t>
    <phoneticPr fontId="23"/>
  </si>
  <si>
    <t>Dichotomococcus spp.</t>
    <phoneticPr fontId="23"/>
  </si>
  <si>
    <t>Crucigeniella crucifera</t>
    <phoneticPr fontId="23"/>
  </si>
  <si>
    <t>Crucigenia quadrata</t>
  </si>
  <si>
    <t>Crucigenia lauterbornii</t>
  </si>
  <si>
    <t>Coelastrum spp.</t>
    <phoneticPr fontId="23"/>
  </si>
  <si>
    <t>Closterium sp.</t>
    <phoneticPr fontId="23"/>
  </si>
  <si>
    <t>Chodatella spp.</t>
    <phoneticPr fontId="23"/>
  </si>
  <si>
    <t>Acanthosphaera sp.</t>
  </si>
  <si>
    <t>Ulnaria sp.</t>
    <phoneticPr fontId="23"/>
  </si>
  <si>
    <t>Fragilaria sp.</t>
  </si>
  <si>
    <t>RAPHIDOPHYCEAE</t>
    <phoneticPr fontId="2"/>
  </si>
  <si>
    <t>ラフィド藻</t>
  </si>
  <si>
    <t>Ceratium hirundinella</t>
  </si>
  <si>
    <t>(55)</t>
    <phoneticPr fontId="23"/>
  </si>
  <si>
    <t>(35)</t>
    <phoneticPr fontId="23"/>
  </si>
  <si>
    <t>(3)</t>
    <phoneticPr fontId="23"/>
  </si>
  <si>
    <t>Snowella spp.</t>
    <phoneticPr fontId="23"/>
  </si>
  <si>
    <t>(50)</t>
    <phoneticPr fontId="23"/>
  </si>
  <si>
    <t>(82)</t>
    <phoneticPr fontId="23"/>
  </si>
  <si>
    <t>648</t>
    <phoneticPr fontId="23"/>
  </si>
  <si>
    <t>170</t>
    <phoneticPr fontId="23"/>
  </si>
  <si>
    <t>528</t>
    <phoneticPr fontId="23"/>
  </si>
  <si>
    <t>22</t>
    <phoneticPr fontId="23"/>
  </si>
  <si>
    <t>30</t>
    <phoneticPr fontId="23"/>
  </si>
  <si>
    <t>186</t>
    <phoneticPr fontId="23"/>
  </si>
  <si>
    <t>2142</t>
    <phoneticPr fontId="23"/>
  </si>
  <si>
    <t>945</t>
    <phoneticPr fontId="23"/>
  </si>
  <si>
    <t>1257</t>
    <phoneticPr fontId="23"/>
  </si>
  <si>
    <t>617</t>
    <phoneticPr fontId="23"/>
  </si>
  <si>
    <t>(1100)</t>
    <phoneticPr fontId="23"/>
  </si>
  <si>
    <t>(250)</t>
    <phoneticPr fontId="23"/>
  </si>
  <si>
    <t>(190)</t>
    <phoneticPr fontId="23"/>
  </si>
  <si>
    <t>(105)</t>
    <phoneticPr fontId="23"/>
  </si>
  <si>
    <t>2024.5.30</t>
    <phoneticPr fontId="23"/>
  </si>
  <si>
    <t>BDELLOIDEA</t>
    <phoneticPr fontId="23"/>
  </si>
  <si>
    <t>Scenedesmus ecornis</t>
  </si>
  <si>
    <t>Eudorina sp.</t>
    <phoneticPr fontId="23"/>
  </si>
  <si>
    <t>Dichotomococcus sp.</t>
    <phoneticPr fontId="23"/>
  </si>
  <si>
    <t>Chlorogonium sp.</t>
    <phoneticPr fontId="23"/>
  </si>
  <si>
    <t>Ankyra sp.</t>
  </si>
  <si>
    <t>Phacus sp.</t>
    <phoneticPr fontId="23"/>
  </si>
  <si>
    <t>Aulacoseira pusilla</t>
    <phoneticPr fontId="23"/>
  </si>
  <si>
    <t>Achnanthes spp.</t>
    <phoneticPr fontId="23"/>
  </si>
  <si>
    <t>Synura spp.</t>
    <phoneticPr fontId="23"/>
  </si>
  <si>
    <t>Dinobryon sp.</t>
    <phoneticPr fontId="23"/>
  </si>
  <si>
    <t>Snowella sp.</t>
    <phoneticPr fontId="23"/>
  </si>
  <si>
    <t>Romeria spp.</t>
    <phoneticPr fontId="23"/>
  </si>
  <si>
    <t>362</t>
    <phoneticPr fontId="23"/>
  </si>
  <si>
    <t>344</t>
    <phoneticPr fontId="23"/>
  </si>
  <si>
    <t>Coelosphaerium sp.</t>
    <phoneticPr fontId="23"/>
  </si>
  <si>
    <t>(85)</t>
    <phoneticPr fontId="23"/>
  </si>
  <si>
    <t>(1)</t>
    <phoneticPr fontId="23"/>
  </si>
  <si>
    <t>(6)</t>
    <phoneticPr fontId="23"/>
  </si>
  <si>
    <t>2024.5.16</t>
    <phoneticPr fontId="23"/>
  </si>
  <si>
    <t>Tintinnopsis sp.</t>
    <phoneticPr fontId="23"/>
  </si>
  <si>
    <t>Staurastrum sp.</t>
    <phoneticPr fontId="23"/>
  </si>
  <si>
    <t>Lobomonas sp.</t>
    <phoneticPr fontId="23"/>
  </si>
  <si>
    <t>Cosmarium sp.</t>
    <phoneticPr fontId="23"/>
  </si>
  <si>
    <t>Chodatella wratislawiensis</t>
  </si>
  <si>
    <t>Chodatella chodatii</t>
  </si>
  <si>
    <t>Acanthosphaera spp.</t>
    <phoneticPr fontId="23"/>
  </si>
  <si>
    <t>Gymnodinium sp.</t>
    <phoneticPr fontId="2"/>
  </si>
  <si>
    <t>(125)</t>
    <phoneticPr fontId="23"/>
  </si>
  <si>
    <t>(2)</t>
    <phoneticPr fontId="23"/>
  </si>
  <si>
    <t>392</t>
    <phoneticPr fontId="23"/>
  </si>
  <si>
    <t>291</t>
    <phoneticPr fontId="23"/>
  </si>
  <si>
    <t>380</t>
    <phoneticPr fontId="23"/>
  </si>
  <si>
    <t>144</t>
    <phoneticPr fontId="23"/>
  </si>
  <si>
    <t>80</t>
    <phoneticPr fontId="23"/>
  </si>
  <si>
    <t>312</t>
    <phoneticPr fontId="23"/>
  </si>
  <si>
    <t>2105</t>
    <phoneticPr fontId="23"/>
  </si>
  <si>
    <t>1332</t>
    <phoneticPr fontId="23"/>
  </si>
  <si>
    <t>216</t>
    <phoneticPr fontId="23"/>
  </si>
  <si>
    <t>250</t>
    <phoneticPr fontId="23"/>
  </si>
  <si>
    <t>(75)</t>
    <phoneticPr fontId="23"/>
  </si>
  <si>
    <t>Cuspidothrix spp.</t>
    <phoneticPr fontId="23"/>
  </si>
  <si>
    <t>(500)</t>
    <phoneticPr fontId="23"/>
  </si>
  <si>
    <t>(325)</t>
    <phoneticPr fontId="23"/>
  </si>
  <si>
    <t>(300)</t>
    <phoneticPr fontId="23"/>
  </si>
  <si>
    <t>Aphanizomenon sp.</t>
    <phoneticPr fontId="23"/>
  </si>
  <si>
    <t>2024.6.7</t>
    <phoneticPr fontId="23"/>
  </si>
  <si>
    <t>Coleps sp.</t>
    <phoneticPr fontId="23"/>
  </si>
  <si>
    <t>Collothecidae</t>
    <phoneticPr fontId="23"/>
  </si>
  <si>
    <t>Schizocerca diversicornis</t>
    <phoneticPr fontId="23"/>
  </si>
  <si>
    <t>Filinia sp.</t>
    <phoneticPr fontId="23"/>
  </si>
  <si>
    <t>CRUSTACEA</t>
    <phoneticPr fontId="23"/>
  </si>
  <si>
    <t>甲殻</t>
  </si>
  <si>
    <t>節足動物</t>
  </si>
  <si>
    <t>Gonium spp.</t>
    <phoneticPr fontId="23"/>
  </si>
  <si>
    <t>Elakatothrix spp.</t>
    <phoneticPr fontId="23"/>
  </si>
  <si>
    <t>Urosolenia spp.</t>
    <phoneticPr fontId="23"/>
  </si>
  <si>
    <t>Navicula spp.</t>
    <phoneticPr fontId="23"/>
  </si>
  <si>
    <t>Mallomonas sp.</t>
    <phoneticPr fontId="23"/>
  </si>
  <si>
    <t>(62)</t>
    <phoneticPr fontId="23"/>
  </si>
  <si>
    <t>(4)</t>
    <phoneticPr fontId="23"/>
  </si>
  <si>
    <t>Romeria sp.</t>
    <phoneticPr fontId="23"/>
  </si>
  <si>
    <t>(200)</t>
    <phoneticPr fontId="23"/>
  </si>
  <si>
    <t>388</t>
    <phoneticPr fontId="23"/>
  </si>
  <si>
    <t>275</t>
    <phoneticPr fontId="23"/>
  </si>
  <si>
    <t>990</t>
    <phoneticPr fontId="23"/>
  </si>
  <si>
    <t>241</t>
    <phoneticPr fontId="23"/>
  </si>
  <si>
    <t>138</t>
    <phoneticPr fontId="23"/>
  </si>
  <si>
    <t>25</t>
    <phoneticPr fontId="23"/>
  </si>
  <si>
    <t>2260</t>
    <phoneticPr fontId="23"/>
  </si>
  <si>
    <t>3975</t>
    <phoneticPr fontId="23"/>
  </si>
  <si>
    <t>6030</t>
    <phoneticPr fontId="23"/>
  </si>
  <si>
    <t>2823</t>
    <phoneticPr fontId="23"/>
  </si>
  <si>
    <t>(675)</t>
    <phoneticPr fontId="23"/>
  </si>
  <si>
    <t>(350)</t>
    <phoneticPr fontId="23"/>
  </si>
  <si>
    <t>(175)</t>
    <phoneticPr fontId="23"/>
  </si>
  <si>
    <t>2024.6.17</t>
    <phoneticPr fontId="23"/>
  </si>
  <si>
    <t>Testudinella sp.</t>
    <phoneticPr fontId="2"/>
  </si>
  <si>
    <t>Asplanchna sp.</t>
    <phoneticPr fontId="2"/>
  </si>
  <si>
    <t>Tetrastrum elegans</t>
  </si>
  <si>
    <t>Lobomonas spp.</t>
    <phoneticPr fontId="23"/>
  </si>
  <si>
    <t>Cosmarium spp.</t>
    <phoneticPr fontId="23"/>
  </si>
  <si>
    <t>Trachelomonas spp.</t>
    <phoneticPr fontId="23"/>
  </si>
  <si>
    <t>Synura sp.</t>
    <phoneticPr fontId="23"/>
  </si>
  <si>
    <t>(170)</t>
    <phoneticPr fontId="23"/>
  </si>
  <si>
    <t>(18)</t>
    <phoneticPr fontId="23"/>
  </si>
  <si>
    <t>(70)</t>
    <phoneticPr fontId="23"/>
  </si>
  <si>
    <t>(280)</t>
    <phoneticPr fontId="23"/>
  </si>
  <si>
    <t>(150)</t>
    <phoneticPr fontId="23"/>
  </si>
  <si>
    <t>(22)</t>
    <phoneticPr fontId="23"/>
  </si>
  <si>
    <t>134</t>
    <phoneticPr fontId="23"/>
  </si>
  <si>
    <t>483</t>
    <phoneticPr fontId="23"/>
  </si>
  <si>
    <t>257</t>
    <phoneticPr fontId="23"/>
  </si>
  <si>
    <t>104</t>
    <phoneticPr fontId="23"/>
  </si>
  <si>
    <t>2654</t>
    <phoneticPr fontId="23"/>
  </si>
  <si>
    <t>4035</t>
    <phoneticPr fontId="23"/>
  </si>
  <si>
    <t>2324</t>
    <phoneticPr fontId="23"/>
  </si>
  <si>
    <t>822</t>
    <phoneticPr fontId="23"/>
  </si>
  <si>
    <t>Dolichospermum sp.</t>
    <phoneticPr fontId="23"/>
  </si>
  <si>
    <t>(430)</t>
    <phoneticPr fontId="23"/>
  </si>
  <si>
    <t>(210)</t>
    <phoneticPr fontId="23"/>
  </si>
  <si>
    <t>(160)</t>
    <phoneticPr fontId="23"/>
  </si>
  <si>
    <t>(220)</t>
    <phoneticPr fontId="23"/>
  </si>
  <si>
    <t>Anabaenopsis spp.</t>
    <phoneticPr fontId="23"/>
  </si>
  <si>
    <t>2024.7.5</t>
    <phoneticPr fontId="23"/>
  </si>
  <si>
    <t>Tintinnopsis spp.</t>
    <phoneticPr fontId="23"/>
  </si>
  <si>
    <t>Testudinella spp.</t>
    <phoneticPr fontId="2"/>
  </si>
  <si>
    <t>Surirella spp.</t>
    <phoneticPr fontId="23"/>
  </si>
  <si>
    <t>Gymnodinium spp.</t>
    <phoneticPr fontId="2"/>
  </si>
  <si>
    <t>(45)</t>
    <phoneticPr fontId="23"/>
  </si>
  <si>
    <t>(24)</t>
    <phoneticPr fontId="23"/>
  </si>
  <si>
    <t>(31)</t>
    <phoneticPr fontId="23"/>
  </si>
  <si>
    <t>(1150)</t>
    <phoneticPr fontId="23"/>
  </si>
  <si>
    <t>(1400)</t>
    <phoneticPr fontId="23"/>
  </si>
  <si>
    <t>(2600)</t>
    <phoneticPr fontId="23"/>
  </si>
  <si>
    <t>(1500)</t>
    <phoneticPr fontId="23"/>
  </si>
  <si>
    <t>666</t>
    <phoneticPr fontId="23"/>
  </si>
  <si>
    <t>268</t>
    <phoneticPr fontId="23"/>
  </si>
  <si>
    <t>1552</t>
    <phoneticPr fontId="23"/>
  </si>
  <si>
    <t>307</t>
    <phoneticPr fontId="23"/>
  </si>
  <si>
    <t>74</t>
    <phoneticPr fontId="23"/>
  </si>
  <si>
    <t>55</t>
    <phoneticPr fontId="23"/>
  </si>
  <si>
    <t>3737</t>
    <phoneticPr fontId="23"/>
  </si>
  <si>
    <t>5128</t>
    <phoneticPr fontId="23"/>
  </si>
  <si>
    <t>2905</t>
    <phoneticPr fontId="23"/>
  </si>
  <si>
    <t>2192</t>
    <phoneticPr fontId="23"/>
  </si>
  <si>
    <t>(330)</t>
    <phoneticPr fontId="23"/>
  </si>
  <si>
    <t>(290)</t>
    <phoneticPr fontId="23"/>
  </si>
  <si>
    <t>(400)</t>
    <phoneticPr fontId="23"/>
  </si>
  <si>
    <t>(90)</t>
    <phoneticPr fontId="23"/>
  </si>
  <si>
    <t>Anabaenopsis sp.</t>
    <phoneticPr fontId="23"/>
  </si>
  <si>
    <t>2024.7.16</t>
    <phoneticPr fontId="23"/>
  </si>
  <si>
    <t>Asplanchna spp.</t>
    <phoneticPr fontId="2"/>
  </si>
  <si>
    <t>Tetrastrum heterocanthum</t>
  </si>
  <si>
    <t>Mougeotia sp.</t>
    <phoneticPr fontId="23"/>
  </si>
  <si>
    <t>Crucigenia tetrapedia</t>
    <phoneticPr fontId="23"/>
  </si>
  <si>
    <t>(425)</t>
    <phoneticPr fontId="23"/>
  </si>
  <si>
    <t>(1301)</t>
    <phoneticPr fontId="23"/>
  </si>
  <si>
    <t>(186)</t>
    <phoneticPr fontId="23"/>
  </si>
  <si>
    <t>(305)</t>
    <phoneticPr fontId="23"/>
  </si>
  <si>
    <t>(171)</t>
    <phoneticPr fontId="23"/>
  </si>
  <si>
    <t>(2625)</t>
    <phoneticPr fontId="23"/>
  </si>
  <si>
    <t>(10500)</t>
    <phoneticPr fontId="23"/>
  </si>
  <si>
    <t>(14750)</t>
    <phoneticPr fontId="23"/>
  </si>
  <si>
    <t>(4250)</t>
    <phoneticPr fontId="23"/>
  </si>
  <si>
    <t>(88)</t>
    <phoneticPr fontId="23"/>
  </si>
  <si>
    <t>(12)</t>
    <phoneticPr fontId="23"/>
  </si>
  <si>
    <t>964</t>
    <phoneticPr fontId="23"/>
  </si>
  <si>
    <t>1660</t>
    <phoneticPr fontId="23"/>
  </si>
  <si>
    <t>2450</t>
    <phoneticPr fontId="23"/>
  </si>
  <si>
    <t>1794</t>
    <phoneticPr fontId="23"/>
  </si>
  <si>
    <t>135</t>
    <phoneticPr fontId="23"/>
  </si>
  <si>
    <t>66</t>
    <phoneticPr fontId="23"/>
  </si>
  <si>
    <t>310</t>
    <phoneticPr fontId="23"/>
  </si>
  <si>
    <t>4547</t>
    <phoneticPr fontId="23"/>
  </si>
  <si>
    <t>4910</t>
    <phoneticPr fontId="23"/>
  </si>
  <si>
    <t>4408</t>
    <phoneticPr fontId="23"/>
  </si>
  <si>
    <t>3981</t>
    <phoneticPr fontId="23"/>
  </si>
  <si>
    <t>Dolichospermum spp.</t>
    <phoneticPr fontId="23"/>
  </si>
  <si>
    <t>Cyanodictyon sp.</t>
    <phoneticPr fontId="23"/>
  </si>
  <si>
    <t>(550)</t>
    <phoneticPr fontId="23"/>
  </si>
  <si>
    <t>(450)</t>
    <phoneticPr fontId="23"/>
  </si>
  <si>
    <t>(29)</t>
    <phoneticPr fontId="23"/>
  </si>
  <si>
    <t>2024.8.1</t>
    <phoneticPr fontId="23"/>
  </si>
  <si>
    <t>Coleps spp.</t>
  </si>
  <si>
    <t>Synchaeta sp.</t>
    <phoneticPr fontId="23"/>
  </si>
  <si>
    <t>Filinia spp.</t>
  </si>
  <si>
    <t>Brachionus spp.</t>
  </si>
  <si>
    <t>Asplanchna sp.</t>
    <phoneticPr fontId="23"/>
  </si>
  <si>
    <t>Pediastrum biradiatum</t>
    <phoneticPr fontId="23"/>
  </si>
  <si>
    <t>Closterium spp.</t>
  </si>
  <si>
    <t>Ankistrodesmus spp.</t>
  </si>
  <si>
    <t>(764)</t>
    <phoneticPr fontId="23"/>
  </si>
  <si>
    <t>(225)</t>
    <phoneticPr fontId="23"/>
  </si>
  <si>
    <t>(531)</t>
    <phoneticPr fontId="23"/>
  </si>
  <si>
    <t>(748)</t>
    <phoneticPr fontId="23"/>
  </si>
  <si>
    <t>(320)</t>
    <phoneticPr fontId="23"/>
  </si>
  <si>
    <t>(48)</t>
    <phoneticPr fontId="23"/>
  </si>
  <si>
    <t>Snowella spp.</t>
  </si>
  <si>
    <t>Romeria spp.</t>
  </si>
  <si>
    <t>(3375)</t>
    <phoneticPr fontId="23"/>
  </si>
  <si>
    <t>(7250)</t>
    <phoneticPr fontId="23"/>
  </si>
  <si>
    <t>(4500)</t>
    <phoneticPr fontId="23"/>
  </si>
  <si>
    <t>(2125)</t>
    <phoneticPr fontId="23"/>
  </si>
  <si>
    <t>(124)</t>
    <phoneticPr fontId="23"/>
  </si>
  <si>
    <t>3895</t>
    <phoneticPr fontId="23"/>
  </si>
  <si>
    <t>5855</t>
    <phoneticPr fontId="23"/>
  </si>
  <si>
    <t>5278</t>
    <phoneticPr fontId="23"/>
  </si>
  <si>
    <t>5528</t>
    <phoneticPr fontId="23"/>
  </si>
  <si>
    <t>150</t>
    <phoneticPr fontId="23"/>
  </si>
  <si>
    <t>142</t>
    <phoneticPr fontId="23"/>
  </si>
  <si>
    <t>10800</t>
    <phoneticPr fontId="23"/>
  </si>
  <si>
    <t>19825</t>
    <phoneticPr fontId="23"/>
  </si>
  <si>
    <t>26052</t>
    <phoneticPr fontId="23"/>
  </si>
  <si>
    <t>11848</t>
    <phoneticPr fontId="23"/>
  </si>
  <si>
    <t>Dolichospermum spp.</t>
  </si>
  <si>
    <t>Cuspidothrix spp.</t>
  </si>
  <si>
    <t>2024.8.15</t>
    <phoneticPr fontId="23"/>
  </si>
  <si>
    <t>Synchaeta spp.</t>
  </si>
  <si>
    <t>Crucigenia sp.</t>
    <phoneticPr fontId="23"/>
  </si>
  <si>
    <t>Chodatella spp.</t>
  </si>
  <si>
    <t>Trachelomonas spp.</t>
  </si>
  <si>
    <t>Gyrosigma sp.</t>
    <phoneticPr fontId="23"/>
  </si>
  <si>
    <t>(475)</t>
    <phoneticPr fontId="23"/>
  </si>
  <si>
    <t>(26)</t>
    <phoneticPr fontId="23"/>
  </si>
  <si>
    <t>(5250)</t>
    <phoneticPr fontId="23"/>
  </si>
  <si>
    <t>(8500)</t>
    <phoneticPr fontId="23"/>
  </si>
  <si>
    <t>(36)</t>
    <phoneticPr fontId="23"/>
  </si>
  <si>
    <t>766</t>
    <phoneticPr fontId="23"/>
  </si>
  <si>
    <t>1685</t>
    <phoneticPr fontId="23"/>
  </si>
  <si>
    <t>1795</t>
    <phoneticPr fontId="23"/>
  </si>
  <si>
    <t>1058</t>
    <phoneticPr fontId="23"/>
  </si>
  <si>
    <t>3742</t>
    <phoneticPr fontId="23"/>
  </si>
  <si>
    <t>4941</t>
    <phoneticPr fontId="23"/>
  </si>
  <si>
    <t>4347</t>
    <phoneticPr fontId="23"/>
  </si>
  <si>
    <t>3931</t>
    <phoneticPr fontId="23"/>
  </si>
  <si>
    <t>(375)</t>
    <phoneticPr fontId="23"/>
  </si>
  <si>
    <t>2024.9.9</t>
    <phoneticPr fontId="23"/>
  </si>
  <si>
    <t>Brachionus sp.</t>
    <phoneticPr fontId="23"/>
  </si>
  <si>
    <t>Lepocinclis spp.</t>
  </si>
  <si>
    <t>Ulnaria spp.</t>
  </si>
  <si>
    <t>Gyrosigma spp.</t>
  </si>
  <si>
    <t>Bacillaria paxillifer</t>
    <phoneticPr fontId="23"/>
  </si>
  <si>
    <t>(866)</t>
    <phoneticPr fontId="23"/>
  </si>
  <si>
    <t>(418)</t>
    <phoneticPr fontId="23"/>
  </si>
  <si>
    <t>(265)</t>
    <phoneticPr fontId="23"/>
  </si>
  <si>
    <t>（275)</t>
    <phoneticPr fontId="23"/>
  </si>
  <si>
    <t>(2750)</t>
    <phoneticPr fontId="23"/>
  </si>
  <si>
    <t>(2250)</t>
    <phoneticPr fontId="23"/>
  </si>
  <si>
    <t>(3000)</t>
    <phoneticPr fontId="23"/>
  </si>
  <si>
    <t>(1650)</t>
    <phoneticPr fontId="23"/>
  </si>
  <si>
    <t>(155)</t>
    <phoneticPr fontId="23"/>
  </si>
  <si>
    <t>1948</t>
    <phoneticPr fontId="23"/>
  </si>
  <si>
    <t>2781</t>
    <phoneticPr fontId="23"/>
  </si>
  <si>
    <t>804</t>
    <phoneticPr fontId="23"/>
  </si>
  <si>
    <t>1054</t>
    <phoneticPr fontId="23"/>
  </si>
  <si>
    <t>600</t>
    <phoneticPr fontId="23"/>
  </si>
  <si>
    <t>1896</t>
    <phoneticPr fontId="23"/>
  </si>
  <si>
    <t>4380</t>
    <phoneticPr fontId="23"/>
  </si>
  <si>
    <t>4490</t>
    <phoneticPr fontId="23"/>
  </si>
  <si>
    <t>9426</t>
    <phoneticPr fontId="23"/>
  </si>
  <si>
    <t>(750)</t>
    <phoneticPr fontId="23"/>
  </si>
  <si>
    <t>(575)</t>
    <phoneticPr fontId="23"/>
  </si>
  <si>
    <t>2024.9.30</t>
    <phoneticPr fontId="23"/>
  </si>
  <si>
    <t>Fragilaria spp.</t>
  </si>
  <si>
    <t>(259)</t>
    <phoneticPr fontId="23"/>
  </si>
  <si>
    <t>(139)</t>
    <phoneticPr fontId="23"/>
  </si>
  <si>
    <t>(204)</t>
    <phoneticPr fontId="23"/>
  </si>
  <si>
    <t>(850)</t>
    <phoneticPr fontId="23"/>
  </si>
  <si>
    <t>(625)</t>
    <phoneticPr fontId="23"/>
  </si>
  <si>
    <t>(44)</t>
    <phoneticPr fontId="23"/>
  </si>
  <si>
    <t>376</t>
    <phoneticPr fontId="23"/>
  </si>
  <si>
    <t>73</t>
    <phoneticPr fontId="23"/>
  </si>
  <si>
    <t>400</t>
    <phoneticPr fontId="23"/>
  </si>
  <si>
    <t>396</t>
    <phoneticPr fontId="23"/>
  </si>
  <si>
    <t>103</t>
    <phoneticPr fontId="23"/>
  </si>
  <si>
    <t>158</t>
    <phoneticPr fontId="23"/>
  </si>
  <si>
    <t>623</t>
    <phoneticPr fontId="23"/>
  </si>
  <si>
    <t>5004</t>
    <phoneticPr fontId="23"/>
  </si>
  <si>
    <t>3374</t>
    <phoneticPr fontId="23"/>
  </si>
  <si>
    <t>1856</t>
    <phoneticPr fontId="23"/>
  </si>
  <si>
    <t>3465</t>
    <phoneticPr fontId="23"/>
  </si>
  <si>
    <t>2024.10.15</t>
    <phoneticPr fontId="23"/>
  </si>
  <si>
    <t>Acanthosphaera sp.</t>
    <phoneticPr fontId="23"/>
  </si>
  <si>
    <t>Lepocinclis sp.</t>
    <phoneticPr fontId="23"/>
  </si>
  <si>
    <t>Fragilaria sp.</t>
    <phoneticPr fontId="23"/>
  </si>
  <si>
    <t>(133)</t>
    <phoneticPr fontId="23"/>
  </si>
  <si>
    <t>(258)</t>
    <phoneticPr fontId="23"/>
  </si>
  <si>
    <t>(103)</t>
    <phoneticPr fontId="23"/>
  </si>
  <si>
    <t>(42)</t>
    <phoneticPr fontId="23"/>
  </si>
  <si>
    <t>(1350)</t>
    <phoneticPr fontId="23"/>
  </si>
  <si>
    <t>518</t>
    <phoneticPr fontId="23"/>
  </si>
  <si>
    <t>1284</t>
    <phoneticPr fontId="23"/>
  </si>
  <si>
    <t>248</t>
    <phoneticPr fontId="23"/>
  </si>
  <si>
    <t>38</t>
    <phoneticPr fontId="23"/>
  </si>
  <si>
    <t>162</t>
    <phoneticPr fontId="23"/>
  </si>
  <si>
    <t>246</t>
    <phoneticPr fontId="23"/>
  </si>
  <si>
    <t>36</t>
    <phoneticPr fontId="23"/>
  </si>
  <si>
    <t>348</t>
    <phoneticPr fontId="23"/>
  </si>
  <si>
    <t>2606</t>
    <phoneticPr fontId="23"/>
  </si>
  <si>
    <t>3996</t>
    <phoneticPr fontId="23"/>
  </si>
  <si>
    <t>2108</t>
    <phoneticPr fontId="23"/>
  </si>
  <si>
    <t>2660</t>
    <phoneticPr fontId="23"/>
  </si>
  <si>
    <t>Cuspidothrix sp.</t>
    <phoneticPr fontId="23"/>
  </si>
  <si>
    <t>2024.10.21</t>
    <phoneticPr fontId="23"/>
  </si>
  <si>
    <t>Asplanchna spp.</t>
  </si>
  <si>
    <t>Cymatopleura solea</t>
  </si>
  <si>
    <t>Achnanthes sp.</t>
    <phoneticPr fontId="23"/>
  </si>
  <si>
    <t>Dinobryon spp.</t>
    <phoneticPr fontId="23"/>
  </si>
  <si>
    <t>Gymnodinium sp.</t>
    <phoneticPr fontId="23"/>
  </si>
  <si>
    <t>(600)</t>
    <phoneticPr fontId="23"/>
  </si>
  <si>
    <t>26</t>
    <phoneticPr fontId="23"/>
  </si>
  <si>
    <t>1078</t>
    <phoneticPr fontId="23"/>
  </si>
  <si>
    <t>102</t>
    <phoneticPr fontId="23"/>
  </si>
  <si>
    <t>172</t>
    <phoneticPr fontId="23"/>
  </si>
  <si>
    <t>2024.11.11</t>
    <phoneticPr fontId="23"/>
  </si>
  <si>
    <t>Pteromonas sp.</t>
    <phoneticPr fontId="23"/>
  </si>
  <si>
    <t>Pediastrum boryanum</t>
    <phoneticPr fontId="23"/>
  </si>
  <si>
    <t>Amphora sp.</t>
    <phoneticPr fontId="23"/>
  </si>
  <si>
    <t>(65)</t>
    <phoneticPr fontId="23"/>
  </si>
  <si>
    <t>24</t>
    <phoneticPr fontId="23"/>
  </si>
  <si>
    <t>42</t>
    <phoneticPr fontId="23"/>
  </si>
  <si>
    <t>64</t>
    <phoneticPr fontId="23"/>
  </si>
  <si>
    <t>489</t>
    <phoneticPr fontId="23"/>
  </si>
  <si>
    <t>443</t>
    <phoneticPr fontId="23"/>
  </si>
  <si>
    <t>292</t>
    <phoneticPr fontId="23"/>
  </si>
  <si>
    <t>2024.11.25</t>
    <phoneticPr fontId="23"/>
  </si>
  <si>
    <t>23</t>
    <phoneticPr fontId="23"/>
  </si>
  <si>
    <t>33</t>
    <phoneticPr fontId="23"/>
  </si>
  <si>
    <t>67</t>
    <phoneticPr fontId="23"/>
  </si>
  <si>
    <t>274</t>
    <phoneticPr fontId="23"/>
  </si>
  <si>
    <t>Cyanodictyon spp.</t>
  </si>
  <si>
    <t>2024.12.9</t>
    <phoneticPr fontId="23"/>
  </si>
  <si>
    <t>Kirchneriella sp.</t>
    <phoneticPr fontId="23"/>
  </si>
  <si>
    <t>Euglena sp.</t>
    <phoneticPr fontId="23"/>
  </si>
  <si>
    <t>41</t>
    <phoneticPr fontId="23"/>
  </si>
  <si>
    <t>13</t>
    <phoneticPr fontId="23"/>
  </si>
  <si>
    <t>356</t>
    <phoneticPr fontId="23"/>
  </si>
  <si>
    <t>52</t>
    <phoneticPr fontId="23"/>
  </si>
  <si>
    <t>(95)</t>
    <phoneticPr fontId="23"/>
  </si>
  <si>
    <t>2024.12.23</t>
    <phoneticPr fontId="23"/>
  </si>
  <si>
    <t>Schroederia sp.</t>
    <phoneticPr fontId="23"/>
  </si>
  <si>
    <t>Pinnularia sp.</t>
    <phoneticPr fontId="23"/>
  </si>
  <si>
    <t>60</t>
    <phoneticPr fontId="23"/>
  </si>
  <si>
    <t>177</t>
    <phoneticPr fontId="23"/>
  </si>
  <si>
    <t>2025.1.7</t>
    <phoneticPr fontId="23"/>
  </si>
  <si>
    <t>Kirchneriella spp.</t>
  </si>
  <si>
    <t>2025.1.23</t>
    <phoneticPr fontId="23"/>
  </si>
  <si>
    <t>(145)</t>
    <phoneticPr fontId="23"/>
  </si>
  <si>
    <t>57</t>
    <phoneticPr fontId="23"/>
  </si>
  <si>
    <t>15</t>
    <phoneticPr fontId="23"/>
  </si>
  <si>
    <t>(132)</t>
    <phoneticPr fontId="23"/>
  </si>
  <si>
    <t>2025.2.3</t>
    <phoneticPr fontId="23"/>
  </si>
  <si>
    <t>Mallomonas akrokomos</t>
    <phoneticPr fontId="2"/>
  </si>
  <si>
    <t>83</t>
    <phoneticPr fontId="23"/>
  </si>
  <si>
    <t>319</t>
    <phoneticPr fontId="23"/>
  </si>
  <si>
    <t>Merismopedia sp.</t>
    <phoneticPr fontId="23"/>
  </si>
  <si>
    <t>2025.2.20</t>
    <phoneticPr fontId="23"/>
  </si>
  <si>
    <t>43</t>
    <phoneticPr fontId="23"/>
  </si>
  <si>
    <t>17</t>
    <phoneticPr fontId="23"/>
  </si>
  <si>
    <t>51</t>
    <phoneticPr fontId="23"/>
  </si>
  <si>
    <t>148</t>
    <phoneticPr fontId="23"/>
  </si>
  <si>
    <t>(3300)</t>
    <phoneticPr fontId="23"/>
  </si>
  <si>
    <t>(54)</t>
    <phoneticPr fontId="23"/>
  </si>
  <si>
    <t>2025.3.3</t>
    <phoneticPr fontId="23"/>
  </si>
  <si>
    <t>98</t>
    <phoneticPr fontId="23"/>
  </si>
  <si>
    <t>9</t>
    <phoneticPr fontId="23"/>
  </si>
  <si>
    <t>(1825)</t>
    <phoneticPr fontId="23"/>
  </si>
  <si>
    <t>2025.3.10</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</si>
</sst>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1"/>
      <name val="ＭＳ Ｐゴシック"/>
      <family val="3"/>
      <charset val="128"/>
    </font>
    <font>
      <u/>
      <sz val="8.25"/>
      <color indexed="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style="thin">
        <color indexed="64"/>
      </left>
      <right/>
      <top style="thin">
        <color indexed="64"/>
      </top>
      <bottom/>
      <diagonal/>
    </border>
    <border>
      <left/>
      <right/>
      <top/>
      <bottom style="medium">
        <color indexed="64"/>
      </bottom>
      <diagonal/>
    </border>
    <border>
      <left/>
      <right/>
      <top style="double">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xf numFmtId="0" fontId="6" fillId="0" borderId="0">
      <alignment vertical="center"/>
    </xf>
    <xf numFmtId="0" fontId="25" fillId="0" borderId="0">
      <alignment vertical="center"/>
    </xf>
    <xf numFmtId="0" fontId="22" fillId="4" borderId="0" applyNumberFormat="0" applyBorder="0" applyAlignment="0" applyProtection="0">
      <alignment vertical="center"/>
    </xf>
    <xf numFmtId="0" fontId="1" fillId="0" borderId="0"/>
    <xf numFmtId="0" fontId="26" fillId="0" borderId="0" applyNumberFormat="0" applyFill="0" applyBorder="0" applyAlignment="0" applyProtection="0">
      <alignment vertical="top"/>
      <protection locked="0"/>
    </xf>
  </cellStyleXfs>
  <cellXfs count="160">
    <xf numFmtId="0" fontId="0" fillId="0" borderId="0" xfId="0"/>
    <xf numFmtId="0" fontId="0" fillId="0" borderId="10" xfId="0" applyBorder="1" applyAlignment="1">
      <alignment horizontal="center" vertical="center"/>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0" fontId="0" fillId="0" borderId="23" xfId="0" applyBorder="1" applyAlignment="1">
      <alignment horizontal="distributed" vertical="center"/>
    </xf>
    <xf numFmtId="0" fontId="0" fillId="0" borderId="24" xfId="0" applyBorder="1" applyAlignment="1">
      <alignment vertical="center"/>
    </xf>
    <xf numFmtId="0" fontId="0" fillId="0" borderId="19" xfId="0" applyBorder="1" applyAlignment="1">
      <alignment horizontal="center" vertical="center"/>
    </xf>
    <xf numFmtId="0" fontId="0" fillId="0" borderId="25" xfId="0" applyBorder="1" applyAlignment="1">
      <alignment horizontal="center" vertical="center"/>
    </xf>
    <xf numFmtId="49" fontId="0" fillId="0" borderId="15" xfId="0" applyNumberFormat="1" applyBorder="1" applyAlignment="1">
      <alignment horizontal="right" vertical="center"/>
    </xf>
    <xf numFmtId="49" fontId="0" fillId="0" borderId="16" xfId="0" applyNumberFormat="1" applyBorder="1" applyAlignment="1">
      <alignment horizontal="right" vertical="center"/>
    </xf>
    <xf numFmtId="0" fontId="0" fillId="0" borderId="26" xfId="0" applyBorder="1" applyAlignment="1">
      <alignment vertical="center"/>
    </xf>
    <xf numFmtId="0" fontId="0" fillId="0" borderId="27" xfId="0" applyBorder="1" applyAlignment="1">
      <alignment vertical="center"/>
    </xf>
    <xf numFmtId="0" fontId="0" fillId="0" borderId="15" xfId="0" applyBorder="1" applyAlignment="1">
      <alignment horizontal="right" vertical="center"/>
    </xf>
    <xf numFmtId="0" fontId="5" fillId="0" borderId="22" xfId="0" applyFont="1" applyBorder="1" applyAlignment="1">
      <alignment vertical="center"/>
    </xf>
    <xf numFmtId="0" fontId="0" fillId="0" borderId="28" xfId="0" applyBorder="1" applyAlignment="1">
      <alignment horizontal="center" vertical="center"/>
    </xf>
    <xf numFmtId="0" fontId="0" fillId="0" borderId="15" xfId="0" applyBorder="1" applyAlignment="1">
      <alignment horizontal="center" vertical="center"/>
    </xf>
    <xf numFmtId="2" fontId="0" fillId="0" borderId="11" xfId="0" applyNumberForma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vertical="center"/>
    </xf>
    <xf numFmtId="0" fontId="5" fillId="0" borderId="29" xfId="0" applyFont="1" applyBorder="1" applyAlignment="1">
      <alignment vertical="center"/>
    </xf>
    <xf numFmtId="0" fontId="5" fillId="0" borderId="13" xfId="0" applyFont="1" applyBorder="1" applyAlignment="1">
      <alignment vertical="center"/>
    </xf>
    <xf numFmtId="0" fontId="5" fillId="0" borderId="30" xfId="0" applyFont="1" applyBorder="1" applyAlignment="1">
      <alignment vertical="center"/>
    </xf>
    <xf numFmtId="0" fontId="5" fillId="0" borderId="12" xfId="0" applyFont="1" applyBorder="1" applyAlignment="1">
      <alignment vertical="center"/>
    </xf>
    <xf numFmtId="0" fontId="4" fillId="0" borderId="0" xfId="0" applyFont="1" applyAlignment="1">
      <alignment vertical="center"/>
    </xf>
    <xf numFmtId="0" fontId="4"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26" xfId="0" applyFont="1" applyBorder="1" applyAlignment="1">
      <alignment vertical="center"/>
    </xf>
    <xf numFmtId="0" fontId="5" fillId="0" borderId="0" xfId="0" applyFont="1" applyAlignment="1">
      <alignment vertical="center"/>
    </xf>
    <xf numFmtId="0" fontId="5" fillId="0" borderId="14" xfId="0" applyFont="1" applyBorder="1" applyAlignment="1">
      <alignment vertical="center"/>
    </xf>
    <xf numFmtId="2" fontId="0" fillId="0" borderId="38" xfId="0" applyNumberFormat="1"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5" fillId="0" borderId="41" xfId="0" applyFont="1" applyBorder="1" applyAlignment="1">
      <alignment vertical="center"/>
    </xf>
    <xf numFmtId="0" fontId="0" fillId="0" borderId="34" xfId="0" applyBorder="1" applyAlignment="1">
      <alignment vertical="center"/>
    </xf>
    <xf numFmtId="0" fontId="4" fillId="0" borderId="35" xfId="0" applyFont="1" applyBorder="1" applyAlignment="1">
      <alignment vertical="center"/>
    </xf>
    <xf numFmtId="0" fontId="0" fillId="0" borderId="16" xfId="0" quotePrefix="1" applyBorder="1" applyAlignment="1">
      <alignment horizontal="right" vertical="center"/>
    </xf>
    <xf numFmtId="0" fontId="0" fillId="0" borderId="31" xfId="0" applyBorder="1"/>
    <xf numFmtId="0" fontId="0" fillId="0" borderId="42" xfId="0" applyBorder="1"/>
    <xf numFmtId="0" fontId="0" fillId="0" borderId="35" xfId="0" applyBorder="1"/>
    <xf numFmtId="0" fontId="0" fillId="0" borderId="0" xfId="0"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23" xfId="0" applyBorder="1" applyAlignment="1">
      <alignment vertical="center"/>
    </xf>
    <xf numFmtId="0" fontId="0" fillId="0" borderId="14" xfId="0" applyBorder="1" applyAlignment="1">
      <alignment horizontal="righ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19" xfId="0" applyBorder="1" applyAlignment="1">
      <alignment horizontal="right" vertical="center"/>
    </xf>
    <xf numFmtId="0" fontId="0" fillId="0" borderId="25" xfId="0" applyBorder="1" applyAlignment="1">
      <alignment vertical="center"/>
    </xf>
    <xf numFmtId="0" fontId="0" fillId="0" borderId="0" xfId="0" applyAlignment="1">
      <alignment horizontal="center"/>
    </xf>
    <xf numFmtId="0" fontId="0" fillId="0" borderId="5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vertical="center"/>
    </xf>
    <xf numFmtId="0" fontId="0" fillId="0" borderId="33" xfId="0" applyBorder="1" applyAlignment="1">
      <alignment vertical="center"/>
    </xf>
    <xf numFmtId="0" fontId="0" fillId="0" borderId="51" xfId="0" applyBorder="1" applyAlignment="1">
      <alignment vertical="center"/>
    </xf>
    <xf numFmtId="0" fontId="0" fillId="0" borderId="0" xfId="0" applyAlignment="1">
      <alignment horizontal="right"/>
    </xf>
    <xf numFmtId="0" fontId="0" fillId="0" borderId="52" xfId="0" applyBorder="1" applyAlignment="1">
      <alignment horizontal="distributed" vertical="center" justifyLastLine="1"/>
    </xf>
    <xf numFmtId="0" fontId="0" fillId="0" borderId="27" xfId="0" applyBorder="1" applyAlignment="1">
      <alignment horizontal="center" vertical="center"/>
    </xf>
    <xf numFmtId="0" fontId="0" fillId="0" borderId="27" xfId="0" applyBorder="1" applyAlignment="1">
      <alignment horizontal="distributed" vertical="center" justifyLastLine="1"/>
    </xf>
    <xf numFmtId="0" fontId="0" fillId="0" borderId="53"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30" xfId="0" applyBorder="1" applyAlignment="1">
      <alignment vertical="center"/>
    </xf>
    <xf numFmtId="0" fontId="0" fillId="0" borderId="12" xfId="0" applyBorder="1" applyAlignment="1">
      <alignment vertical="center"/>
    </xf>
    <xf numFmtId="0" fontId="0" fillId="0" borderId="0" xfId="0" applyAlignment="1">
      <alignment horizontal="distributed" vertical="center"/>
    </xf>
    <xf numFmtId="0" fontId="0" fillId="0" borderId="52" xfId="0" applyBorder="1" applyAlignment="1">
      <alignment horizontal="center" vertical="center"/>
    </xf>
    <xf numFmtId="0" fontId="0" fillId="0" borderId="58" xfId="0" applyBorder="1" applyAlignment="1">
      <alignment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53" xfId="0" applyFont="1" applyBorder="1" applyAlignment="1">
      <alignment vertical="center"/>
    </xf>
    <xf numFmtId="0" fontId="0" fillId="0" borderId="53" xfId="0" applyBorder="1"/>
    <xf numFmtId="0" fontId="0" fillId="0" borderId="59" xfId="0" applyBorder="1"/>
    <xf numFmtId="20" fontId="0" fillId="0" borderId="15" xfId="0" applyNumberFormat="1" applyBorder="1" applyAlignment="1">
      <alignment horizontal="center" vertical="center"/>
    </xf>
    <xf numFmtId="20" fontId="0" fillId="0" borderId="16" xfId="0" applyNumberFormat="1" applyBorder="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0" fontId="0" fillId="0" borderId="4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right" vertical="center"/>
    </xf>
    <xf numFmtId="0" fontId="0" fillId="0" borderId="16" xfId="0" applyBorder="1" applyAlignment="1">
      <alignment horizontal="right"/>
    </xf>
    <xf numFmtId="0" fontId="0" fillId="0" borderId="15" xfId="0" applyBorder="1" applyAlignment="1">
      <alignment horizontal="right"/>
    </xf>
    <xf numFmtId="0" fontId="0" fillId="0" borderId="62" xfId="0" applyBorder="1" applyAlignment="1">
      <alignment horizontal="right" vertical="center"/>
    </xf>
    <xf numFmtId="0" fontId="0" fillId="0" borderId="63" xfId="0" applyBorder="1" applyAlignment="1">
      <alignment vertical="center"/>
    </xf>
    <xf numFmtId="0" fontId="0" fillId="0" borderId="33" xfId="0" applyBorder="1" applyAlignment="1">
      <alignment horizontal="distributed" vertical="center"/>
    </xf>
    <xf numFmtId="0" fontId="24" fillId="0" borderId="0" xfId="46" applyFont="1" applyAlignment="1">
      <alignment vertical="center"/>
    </xf>
    <xf numFmtId="0" fontId="1" fillId="0" borderId="0" xfId="46" applyAlignment="1">
      <alignment vertical="center"/>
    </xf>
    <xf numFmtId="0" fontId="0" fillId="0" borderId="0" xfId="46" applyFont="1" applyAlignment="1">
      <alignment vertical="center"/>
    </xf>
    <xf numFmtId="0" fontId="1" fillId="0" borderId="0" xfId="46"/>
    <xf numFmtId="0" fontId="0" fillId="0" borderId="14" xfId="0" applyBorder="1" applyAlignment="1">
      <alignment horizontal="distributed"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57" xfId="0" applyBorder="1" applyAlignment="1">
      <alignment horizontal="center" vertical="center"/>
    </xf>
    <xf numFmtId="0" fontId="0" fillId="0" borderId="33"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vertical="center"/>
    </xf>
    <xf numFmtId="0" fontId="26" fillId="0" borderId="0" xfId="47" applyAlignment="1" applyProtection="1"/>
    <xf numFmtId="0" fontId="0" fillId="0" borderId="14" xfId="0" applyBorder="1" applyAlignment="1">
      <alignment horizontal="distributed" vertical="center"/>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distributed" vertical="center"/>
    </xf>
    <xf numFmtId="0" fontId="0" fillId="0" borderId="61" xfId="0" applyBorder="1" applyAlignment="1">
      <alignment horizontal="center" vertical="center"/>
    </xf>
    <xf numFmtId="0" fontId="0" fillId="0" borderId="32" xfId="0" applyBorder="1" applyAlignment="1">
      <alignment horizontal="center" vertical="center"/>
    </xf>
    <xf numFmtId="0" fontId="0" fillId="0" borderId="57" xfId="0" applyBorder="1" applyAlignment="1">
      <alignment horizontal="center" vertical="center"/>
    </xf>
    <xf numFmtId="0" fontId="0" fillId="0" borderId="32" xfId="0" applyBorder="1" applyAlignment="1">
      <alignment horizontal="distributed" vertical="center"/>
    </xf>
    <xf numFmtId="0" fontId="0" fillId="0" borderId="26" xfId="0" applyBorder="1" applyAlignment="1">
      <alignment horizontal="distributed" vertical="center"/>
    </xf>
    <xf numFmtId="0" fontId="0" fillId="0" borderId="60" xfId="0" applyBorder="1" applyAlignment="1">
      <alignment horizontal="distributed" vertical="center"/>
    </xf>
    <xf numFmtId="0" fontId="0" fillId="0" borderId="30" xfId="0" applyBorder="1" applyAlignment="1">
      <alignment horizontal="distributed" vertical="center" justifyLastLine="1"/>
    </xf>
    <xf numFmtId="0" fontId="0" fillId="0" borderId="48" xfId="0" applyBorder="1" applyAlignment="1">
      <alignment horizontal="distributed" vertical="center" justifyLastLine="1"/>
    </xf>
    <xf numFmtId="0" fontId="0" fillId="0" borderId="44" xfId="0" applyBorder="1" applyAlignment="1">
      <alignment horizontal="distributed" vertical="center"/>
    </xf>
    <xf numFmtId="0" fontId="3" fillId="0" borderId="58" xfId="0" applyFont="1" applyBorder="1" applyAlignment="1">
      <alignment horizontal="center" vertical="center"/>
    </xf>
    <xf numFmtId="0" fontId="0" fillId="0" borderId="33"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vertical="center"/>
    </xf>
    <xf numFmtId="0" fontId="0" fillId="0" borderId="17" xfId="0" applyBorder="1"/>
    <xf numFmtId="49" fontId="0" fillId="0" borderId="22" xfId="0" applyNumberFormat="1" applyBorder="1" applyAlignment="1">
      <alignment horizontal="right" vertical="center"/>
    </xf>
    <xf numFmtId="0" fontId="0" fillId="0" borderId="21" xfId="0" applyBorder="1" applyAlignment="1">
      <alignment horizontal="right" vertical="center"/>
    </xf>
    <xf numFmtId="0" fontId="0" fillId="0" borderId="20" xfId="0" applyBorder="1" applyAlignment="1">
      <alignment horizontal="right" vertical="center"/>
    </xf>
    <xf numFmtId="0" fontId="0" fillId="0" borderId="56" xfId="0" applyBorder="1" applyAlignment="1">
      <alignment horizontal="distributed" vertical="center" justifyLastLine="1"/>
    </xf>
    <xf numFmtId="0" fontId="0" fillId="0" borderId="64" xfId="0" applyBorder="1" applyAlignment="1">
      <alignment horizontal="distributed" vertical="center" justifyLastLine="1"/>
    </xf>
    <xf numFmtId="0" fontId="0" fillId="0" borderId="65" xfId="0" applyBorder="1" applyAlignment="1">
      <alignment horizontal="center" vertical="center"/>
    </xf>
    <xf numFmtId="0" fontId="0" fillId="0" borderId="66" xfId="0" applyBorder="1" applyAlignment="1">
      <alignment vertical="center"/>
    </xf>
    <xf numFmtId="0" fontId="0" fillId="0" borderId="67" xfId="0" applyBorder="1" applyAlignment="1">
      <alignment vertical="center"/>
    </xf>
    <xf numFmtId="0" fontId="0" fillId="0" borderId="60" xfId="0" applyBorder="1" applyAlignment="1">
      <alignment vertical="center"/>
    </xf>
    <xf numFmtId="0" fontId="0" fillId="0" borderId="68" xfId="0" applyBorder="1" applyAlignment="1">
      <alignment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vertical="center"/>
    </xf>
    <xf numFmtId="0" fontId="0" fillId="0" borderId="60" xfId="0" applyBorder="1" applyAlignment="1">
      <alignment horizontal="center" vertical="center"/>
    </xf>
    <xf numFmtId="0" fontId="3" fillId="0" borderId="70" xfId="0" applyFont="1" applyBorder="1" applyAlignment="1">
      <alignment horizontal="center" vertical="center"/>
    </xf>
    <xf numFmtId="0" fontId="0" fillId="0" borderId="38" xfId="0" applyBorder="1" applyAlignment="1">
      <alignment horizontal="right" vertical="center"/>
    </xf>
    <xf numFmtId="0" fontId="0" fillId="0" borderId="11" xfId="0" applyBorder="1" applyAlignment="1">
      <alignment horizontal="right" vertical="center"/>
    </xf>
    <xf numFmtId="0" fontId="0" fillId="0" borderId="71" xfId="0"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2" xr:uid="{00000000-0005-0000-0000-00002B000000}"/>
    <cellStyle name="標準 2_亀山Ｈ20入力0819" xfId="43" xr:uid="{00000000-0005-0000-0000-00002C000000}"/>
    <cellStyle name="標準 3" xfId="44" xr:uid="{00000000-0005-0000-0000-00002D000000}"/>
    <cellStyle name="標準_原本 2 2" xfId="46" xr:uid="{131ACDEF-98F8-4CEE-89EE-0CC6E1E2F37A}"/>
    <cellStyle name="良い" xfId="45" builtinId="26" customBuiltin="1"/>
  </cellStyles>
  <dxfs count="34">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s>
  <tableStyles count="0" defaultTableStyle="TableStyleMedium2" defaultPivotStyle="PivotStyleLight16"/>
  <colors>
    <mruColors>
      <color rgb="FF99FF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E4A7-7A6A-4F1B-B555-0EAFEC9587C2}">
  <sheetPr>
    <tabColor rgb="FFC00000"/>
  </sheetPr>
  <dimension ref="B1:AC126"/>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143</v>
      </c>
      <c r="L5" s="27" t="str">
        <f>K5</f>
        <v>2024.4.4</v>
      </c>
      <c r="M5" s="27" t="str">
        <f>K5</f>
        <v>2024.4.4</v>
      </c>
      <c r="N5" s="103" t="str">
        <f>K5</f>
        <v>2024.4.4</v>
      </c>
    </row>
    <row r="6" spans="2:24" ht="18" customHeight="1" x14ac:dyDescent="0.15">
      <c r="B6" s="60"/>
      <c r="C6" s="120"/>
      <c r="D6" s="122" t="s">
        <v>4</v>
      </c>
      <c r="E6" s="122"/>
      <c r="F6" s="122"/>
      <c r="G6" s="122"/>
      <c r="H6" s="120"/>
      <c r="I6" s="120"/>
      <c r="J6" s="61"/>
      <c r="K6" s="98">
        <v>0.43333333333333335</v>
      </c>
      <c r="L6" s="98">
        <v>0.41875000000000001</v>
      </c>
      <c r="M6" s="98">
        <v>0.4069444444444445</v>
      </c>
      <c r="N6" s="99">
        <v>0.38819444444444445</v>
      </c>
    </row>
    <row r="7" spans="2:24" ht="18" customHeight="1" x14ac:dyDescent="0.15">
      <c r="B7" s="60"/>
      <c r="C7" s="120"/>
      <c r="D7" s="122" t="s">
        <v>5</v>
      </c>
      <c r="E7" s="138"/>
      <c r="F7" s="138"/>
      <c r="G7" s="62" t="s">
        <v>6</v>
      </c>
      <c r="H7" s="120"/>
      <c r="I7" s="120"/>
      <c r="J7" s="61"/>
      <c r="K7" s="100">
        <v>2.75</v>
      </c>
      <c r="L7" s="100">
        <v>1.52</v>
      </c>
      <c r="M7" s="100">
        <v>1.65</v>
      </c>
      <c r="N7" s="101">
        <v>1.54</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144</v>
      </c>
      <c r="L11" s="20" t="s">
        <v>149</v>
      </c>
      <c r="M11" s="20" t="s">
        <v>152</v>
      </c>
      <c r="N11" s="21" t="s">
        <v>158</v>
      </c>
      <c r="P11" t="s">
        <v>15</v>
      </c>
      <c r="Q11">
        <f t="shared" ref="Q11:T12" si="0">IF(K11="",0,VALUE(MID(K11,2,LEN(K11)-2)))</f>
        <v>16</v>
      </c>
      <c r="R11">
        <f t="shared" si="0"/>
        <v>8</v>
      </c>
      <c r="S11">
        <f t="shared" si="0"/>
        <v>14</v>
      </c>
      <c r="T11">
        <f t="shared" si="0"/>
        <v>28</v>
      </c>
      <c r="U11">
        <f t="shared" ref="U11:X17" si="1">IF(K11="＋",0,IF(K11="(＋)",0,ABS(K11)))</f>
        <v>16</v>
      </c>
      <c r="V11">
        <f t="shared" si="1"/>
        <v>8</v>
      </c>
      <c r="W11">
        <f t="shared" si="1"/>
        <v>14</v>
      </c>
      <c r="X11">
        <f t="shared" si="1"/>
        <v>28</v>
      </c>
    </row>
    <row r="12" spans="2:24" ht="13.5" customHeight="1" x14ac:dyDescent="0.15">
      <c r="B12" s="1">
        <f t="shared" ref="B12:B75" si="2">B11+1</f>
        <v>2</v>
      </c>
      <c r="C12" s="3"/>
      <c r="D12" s="6"/>
      <c r="E12" s="120"/>
      <c r="F12" s="120" t="s">
        <v>99</v>
      </c>
      <c r="G12" s="120"/>
      <c r="H12" s="120"/>
      <c r="I12" s="120"/>
      <c r="J12" s="120"/>
      <c r="K12" s="20" t="s">
        <v>145</v>
      </c>
      <c r="L12" s="20" t="s">
        <v>150</v>
      </c>
      <c r="M12" s="20" t="s">
        <v>153</v>
      </c>
      <c r="N12" s="21" t="s">
        <v>156</v>
      </c>
      <c r="P12" t="s">
        <v>15</v>
      </c>
      <c r="Q12" t="e">
        <f>IF(K12="",0,VALUE(MID(K12,2,LEN(K12)-2)))</f>
        <v>#VALUE!</v>
      </c>
      <c r="R12">
        <f t="shared" si="0"/>
        <v>5</v>
      </c>
      <c r="S12">
        <f t="shared" si="0"/>
        <v>10</v>
      </c>
      <c r="T12">
        <f t="shared" si="0"/>
        <v>5</v>
      </c>
      <c r="U12">
        <f>IF(K12="＋",0,IF(K12="(＋)",0,ABS(K12)))</f>
        <v>0</v>
      </c>
      <c r="V12">
        <f t="shared" si="1"/>
        <v>5</v>
      </c>
      <c r="W12">
        <f t="shared" si="1"/>
        <v>10</v>
      </c>
      <c r="X12">
        <f t="shared" si="1"/>
        <v>5</v>
      </c>
    </row>
    <row r="13" spans="2:24" ht="13.9" customHeight="1" x14ac:dyDescent="0.15">
      <c r="B13" s="1">
        <f t="shared" si="2"/>
        <v>3</v>
      </c>
      <c r="C13" s="3"/>
      <c r="D13" s="6"/>
      <c r="E13" s="120"/>
      <c r="F13" s="120" t="s">
        <v>16</v>
      </c>
      <c r="G13" s="120"/>
      <c r="H13" s="120"/>
      <c r="I13" s="120"/>
      <c r="J13" s="120"/>
      <c r="K13" s="20"/>
      <c r="L13" s="20"/>
      <c r="M13" s="20" t="s">
        <v>154</v>
      </c>
      <c r="N13" s="21" t="s">
        <v>159</v>
      </c>
      <c r="P13" t="s">
        <v>15</v>
      </c>
      <c r="Q13">
        <f>IF(K13="",0,VALUE(MID(K13,2,LEN(K13)-2)))</f>
        <v>0</v>
      </c>
      <c r="R13">
        <f>IF(L13="",0,VALUE(MID(L13,2,LEN(L13)-2)))</f>
        <v>0</v>
      </c>
      <c r="S13" t="e">
        <f>IF(M13="",0,VALUE(MID(M13,2,LEN(M13)-2)))</f>
        <v>#VALUE!</v>
      </c>
      <c r="T13">
        <f>IF(N13="",0,VALUE(MID(N13,2,LEN(N13)-2)))</f>
        <v>2</v>
      </c>
      <c r="U13">
        <f>IF(K13="＋",0,IF(K13="(＋)",0,ABS(K13)))</f>
        <v>0</v>
      </c>
      <c r="V13">
        <f>IF(L13="＋",0,IF(L13="(＋)",0,ABS(L13)))</f>
        <v>0</v>
      </c>
      <c r="W13">
        <f>IF(M13="＋",0,IF(M13="(＋)",0,ABS(M13)))</f>
        <v>0</v>
      </c>
      <c r="X13">
        <f>IF(N13="＋",0,IF(N13="(＋)",0,ABS(N13)))</f>
        <v>122</v>
      </c>
    </row>
    <row r="14" spans="2:24" ht="13.5" customHeight="1" x14ac:dyDescent="0.15">
      <c r="B14" s="1">
        <f t="shared" si="2"/>
        <v>4</v>
      </c>
      <c r="C14" s="3"/>
      <c r="D14" s="6"/>
      <c r="E14" s="120"/>
      <c r="F14" s="120" t="s">
        <v>107</v>
      </c>
      <c r="G14" s="120"/>
      <c r="H14" s="120"/>
      <c r="I14" s="120"/>
      <c r="J14" s="120"/>
      <c r="K14" s="20"/>
      <c r="L14" s="20"/>
      <c r="M14" s="20" t="s">
        <v>154</v>
      </c>
      <c r="N14" s="21"/>
      <c r="P14" t="s">
        <v>15</v>
      </c>
      <c r="Q14">
        <f t="shared" ref="Q14:T14" si="3">IF(K14="",0,VALUE(MID(K14,2,LEN(K14)-2)))</f>
        <v>0</v>
      </c>
      <c r="R14">
        <f t="shared" si="3"/>
        <v>0</v>
      </c>
      <c r="S14" t="e">
        <f t="shared" si="3"/>
        <v>#VALUE!</v>
      </c>
      <c r="T14">
        <f t="shared" si="3"/>
        <v>0</v>
      </c>
      <c r="U14">
        <f t="shared" si="1"/>
        <v>0</v>
      </c>
      <c r="V14">
        <f t="shared" si="1"/>
        <v>0</v>
      </c>
      <c r="W14">
        <f t="shared" si="1"/>
        <v>0</v>
      </c>
      <c r="X14">
        <f t="shared" si="1"/>
        <v>0</v>
      </c>
    </row>
    <row r="15" spans="2:24" ht="13.9" customHeight="1" x14ac:dyDescent="0.15">
      <c r="B15" s="1">
        <f t="shared" si="2"/>
        <v>5</v>
      </c>
      <c r="C15" s="3"/>
      <c r="D15" s="6"/>
      <c r="E15" s="120"/>
      <c r="F15" s="120" t="s">
        <v>136</v>
      </c>
      <c r="G15" s="120"/>
      <c r="H15" s="120"/>
      <c r="I15" s="120"/>
      <c r="J15" s="120"/>
      <c r="K15" s="20" t="s">
        <v>146</v>
      </c>
      <c r="L15" s="20" t="s">
        <v>151</v>
      </c>
      <c r="M15" s="20" t="s">
        <v>155</v>
      </c>
      <c r="N15" s="21" t="s">
        <v>160</v>
      </c>
      <c r="P15" t="s">
        <v>15</v>
      </c>
      <c r="Q15">
        <f t="shared" ref="Q15:T15" si="4">IF(K15="",0,VALUE(MID(K15,2,LEN(K15)-2)))</f>
        <v>30</v>
      </c>
      <c r="R15">
        <f t="shared" si="4"/>
        <v>25</v>
      </c>
      <c r="S15">
        <f t="shared" si="4"/>
        <v>25</v>
      </c>
      <c r="T15">
        <f t="shared" si="4"/>
        <v>100</v>
      </c>
      <c r="U15">
        <f t="shared" si="1"/>
        <v>30</v>
      </c>
      <c r="V15">
        <f t="shared" si="1"/>
        <v>25</v>
      </c>
      <c r="W15">
        <f t="shared" si="1"/>
        <v>25</v>
      </c>
      <c r="X15">
        <f t="shared" si="1"/>
        <v>100</v>
      </c>
    </row>
    <row r="16" spans="2:24" ht="13.5" customHeight="1" x14ac:dyDescent="0.15">
      <c r="B16" s="1">
        <f t="shared" si="2"/>
        <v>6</v>
      </c>
      <c r="C16" s="3"/>
      <c r="D16" s="6"/>
      <c r="E16" s="120"/>
      <c r="F16" s="120" t="s">
        <v>110</v>
      </c>
      <c r="G16" s="120"/>
      <c r="H16" s="120"/>
      <c r="I16" s="120"/>
      <c r="J16" s="120"/>
      <c r="K16" s="20"/>
      <c r="L16" s="20"/>
      <c r="M16" s="20" t="s">
        <v>156</v>
      </c>
      <c r="N16" s="21" t="s">
        <v>153</v>
      </c>
      <c r="U16">
        <f t="shared" si="1"/>
        <v>0</v>
      </c>
      <c r="V16">
        <f t="shared" si="1"/>
        <v>0</v>
      </c>
      <c r="W16">
        <f t="shared" si="1"/>
        <v>5</v>
      </c>
      <c r="X16">
        <f t="shared" si="1"/>
        <v>10</v>
      </c>
    </row>
    <row r="17" spans="2:24" ht="13.5" customHeight="1" x14ac:dyDescent="0.15">
      <c r="B17" s="1">
        <f t="shared" si="2"/>
        <v>7</v>
      </c>
      <c r="C17" s="3"/>
      <c r="D17" s="6"/>
      <c r="E17" s="120"/>
      <c r="F17" s="120" t="s">
        <v>109</v>
      </c>
      <c r="G17" s="120"/>
      <c r="H17" s="120"/>
      <c r="I17" s="120"/>
      <c r="J17" s="120"/>
      <c r="K17" s="20" t="s">
        <v>147</v>
      </c>
      <c r="L17" s="20"/>
      <c r="M17" s="20" t="s">
        <v>157</v>
      </c>
      <c r="N17" s="21" t="s">
        <v>156</v>
      </c>
      <c r="P17" t="s">
        <v>15</v>
      </c>
      <c r="Q17">
        <f t="shared" ref="Q17:T17" si="5">IF(K17="",0,VALUE(MID(K17,2,LEN(K17)-2)))</f>
        <v>20</v>
      </c>
      <c r="R17" t="e">
        <f>IF(#REF!="",0,VALUE(MID(#REF!,2,LEN(#REF!)-2)))</f>
        <v>#REF!</v>
      </c>
      <c r="S17">
        <f t="shared" si="5"/>
        <v>15</v>
      </c>
      <c r="T17">
        <f t="shared" si="5"/>
        <v>5</v>
      </c>
      <c r="U17">
        <f t="shared" si="1"/>
        <v>20</v>
      </c>
      <c r="V17">
        <f t="shared" si="1"/>
        <v>0</v>
      </c>
      <c r="W17">
        <f t="shared" si="1"/>
        <v>15</v>
      </c>
      <c r="X17">
        <f t="shared" si="1"/>
        <v>5</v>
      </c>
    </row>
    <row r="18" spans="2:24" ht="13.5" customHeight="1" x14ac:dyDescent="0.15">
      <c r="B18" s="1">
        <f t="shared" si="2"/>
        <v>8</v>
      </c>
      <c r="C18" s="2" t="s">
        <v>22</v>
      </c>
      <c r="D18" s="2" t="s">
        <v>23</v>
      </c>
      <c r="E18" s="120"/>
      <c r="F18" s="120" t="s">
        <v>108</v>
      </c>
      <c r="G18" s="120"/>
      <c r="H18" s="120"/>
      <c r="I18" s="120"/>
      <c r="J18" s="120"/>
      <c r="K18" s="24">
        <v>2300</v>
      </c>
      <c r="L18" s="24">
        <v>55</v>
      </c>
      <c r="M18" s="24">
        <v>375</v>
      </c>
      <c r="N18" s="104">
        <v>425</v>
      </c>
      <c r="P18" s="74"/>
    </row>
    <row r="19" spans="2:24" ht="13.5" customHeight="1" x14ac:dyDescent="0.15">
      <c r="B19" s="1">
        <f t="shared" si="2"/>
        <v>9</v>
      </c>
      <c r="C19" s="2" t="s">
        <v>24</v>
      </c>
      <c r="D19" s="2" t="s">
        <v>25</v>
      </c>
      <c r="E19" s="120"/>
      <c r="F19" s="120" t="s">
        <v>94</v>
      </c>
      <c r="G19" s="120"/>
      <c r="H19" s="120"/>
      <c r="I19" s="120"/>
      <c r="J19" s="120"/>
      <c r="K19" s="24">
        <v>5</v>
      </c>
      <c r="L19" s="24"/>
      <c r="M19" s="24">
        <v>5</v>
      </c>
      <c r="N19" s="104">
        <v>10</v>
      </c>
      <c r="P19" s="74"/>
    </row>
    <row r="20" spans="2:24" ht="13.9" customHeight="1" x14ac:dyDescent="0.15">
      <c r="B20" s="1">
        <f t="shared" si="2"/>
        <v>10</v>
      </c>
      <c r="C20" s="2" t="s">
        <v>83</v>
      </c>
      <c r="D20" s="2" t="s">
        <v>74</v>
      </c>
      <c r="E20" s="120"/>
      <c r="F20" s="120" t="s">
        <v>129</v>
      </c>
      <c r="G20" s="120"/>
      <c r="H20" s="120"/>
      <c r="I20" s="120"/>
      <c r="J20" s="120"/>
      <c r="K20" s="24">
        <v>5</v>
      </c>
      <c r="L20" s="24"/>
      <c r="M20" s="24"/>
      <c r="N20" s="105">
        <v>5</v>
      </c>
      <c r="U20">
        <f>COUNTA(K20:K20)</f>
        <v>1</v>
      </c>
      <c r="V20">
        <f>COUNTA(L20:L20)</f>
        <v>0</v>
      </c>
      <c r="W20">
        <f>COUNTA(M20:M20)</f>
        <v>0</v>
      </c>
      <c r="X20">
        <f>COUNTA(N20:N20)</f>
        <v>1</v>
      </c>
    </row>
    <row r="21" spans="2:24" ht="13.9" customHeight="1" x14ac:dyDescent="0.15">
      <c r="B21" s="1">
        <f t="shared" si="2"/>
        <v>11</v>
      </c>
      <c r="C21" s="6"/>
      <c r="D21" s="2" t="s">
        <v>17</v>
      </c>
      <c r="E21" s="120"/>
      <c r="F21" s="120" t="s">
        <v>114</v>
      </c>
      <c r="G21" s="120"/>
      <c r="H21" s="120"/>
      <c r="I21" s="120"/>
      <c r="J21" s="120"/>
      <c r="K21" s="24"/>
      <c r="L21" s="24"/>
      <c r="M21" s="24"/>
      <c r="N21" s="104" t="s">
        <v>154</v>
      </c>
    </row>
    <row r="22" spans="2:24" ht="13.9" customHeight="1" x14ac:dyDescent="0.15">
      <c r="B22" s="1">
        <f t="shared" si="2"/>
        <v>12</v>
      </c>
      <c r="C22" s="6"/>
      <c r="D22" s="6"/>
      <c r="E22" s="120"/>
      <c r="F22" s="120" t="s">
        <v>106</v>
      </c>
      <c r="G22" s="120"/>
      <c r="H22" s="120"/>
      <c r="I22" s="120"/>
      <c r="J22" s="120"/>
      <c r="K22" s="24"/>
      <c r="L22" s="24">
        <v>40</v>
      </c>
      <c r="M22" s="24"/>
      <c r="N22" s="104" t="s">
        <v>154</v>
      </c>
    </row>
    <row r="23" spans="2:24" ht="13.5" customHeight="1" x14ac:dyDescent="0.15">
      <c r="B23" s="1">
        <f t="shared" si="2"/>
        <v>13</v>
      </c>
      <c r="C23" s="6"/>
      <c r="D23" s="6"/>
      <c r="E23" s="120"/>
      <c r="F23" s="120" t="s">
        <v>95</v>
      </c>
      <c r="G23" s="120"/>
      <c r="H23" s="120"/>
      <c r="I23" s="120"/>
      <c r="J23" s="120"/>
      <c r="K23" s="24">
        <v>245</v>
      </c>
      <c r="L23" s="24">
        <v>575</v>
      </c>
      <c r="M23" s="24">
        <v>385</v>
      </c>
      <c r="N23" s="104">
        <v>1640</v>
      </c>
    </row>
    <row r="24" spans="2:24" ht="13.9" customHeight="1" x14ac:dyDescent="0.15">
      <c r="B24" s="1">
        <f t="shared" si="2"/>
        <v>14</v>
      </c>
      <c r="C24" s="6"/>
      <c r="D24" s="6"/>
      <c r="E24" s="120"/>
      <c r="F24" s="120" t="s">
        <v>96</v>
      </c>
      <c r="G24" s="120"/>
      <c r="H24" s="120"/>
      <c r="I24" s="120"/>
      <c r="J24" s="120"/>
      <c r="K24" s="24">
        <v>255</v>
      </c>
      <c r="L24" s="24">
        <v>1220</v>
      </c>
      <c r="M24" s="24">
        <v>1720</v>
      </c>
      <c r="N24" s="104">
        <v>1590</v>
      </c>
    </row>
    <row r="25" spans="2:24" ht="13.9" customHeight="1" x14ac:dyDescent="0.15">
      <c r="B25" s="1">
        <f t="shared" si="2"/>
        <v>15</v>
      </c>
      <c r="C25" s="6"/>
      <c r="D25" s="6"/>
      <c r="E25" s="120"/>
      <c r="F25" s="120" t="s">
        <v>70</v>
      </c>
      <c r="G25" s="120"/>
      <c r="H25" s="120"/>
      <c r="I25" s="120"/>
      <c r="J25" s="120"/>
      <c r="K25" s="24">
        <v>4</v>
      </c>
      <c r="L25" s="24">
        <v>4</v>
      </c>
      <c r="M25" s="24"/>
      <c r="N25" s="104"/>
    </row>
    <row r="26" spans="2:24" ht="13.5" customHeight="1" x14ac:dyDescent="0.15">
      <c r="B26" s="1">
        <f t="shared" si="2"/>
        <v>16</v>
      </c>
      <c r="C26" s="6"/>
      <c r="D26" s="6"/>
      <c r="E26" s="120"/>
      <c r="F26" s="120" t="s">
        <v>161</v>
      </c>
      <c r="G26" s="120"/>
      <c r="H26" s="120"/>
      <c r="I26" s="120"/>
      <c r="J26" s="120"/>
      <c r="K26" s="24"/>
      <c r="L26" s="24"/>
      <c r="M26" s="24"/>
      <c r="N26" s="104" t="s">
        <v>154</v>
      </c>
    </row>
    <row r="27" spans="2:24" ht="13.5" customHeight="1" x14ac:dyDescent="0.15">
      <c r="B27" s="1">
        <f t="shared" si="2"/>
        <v>17</v>
      </c>
      <c r="C27" s="6"/>
      <c r="D27" s="6"/>
      <c r="E27" s="120"/>
      <c r="F27" s="120" t="s">
        <v>18</v>
      </c>
      <c r="G27" s="120"/>
      <c r="H27" s="120"/>
      <c r="I27" s="120"/>
      <c r="J27" s="120"/>
      <c r="K27" s="24">
        <v>25</v>
      </c>
      <c r="L27" s="24">
        <v>55</v>
      </c>
      <c r="M27" s="24">
        <v>55</v>
      </c>
      <c r="N27" s="104">
        <v>100</v>
      </c>
    </row>
    <row r="28" spans="2:24" ht="13.5" customHeight="1" x14ac:dyDescent="0.15">
      <c r="B28" s="1">
        <f t="shared" si="2"/>
        <v>18</v>
      </c>
      <c r="C28" s="6"/>
      <c r="D28" s="6"/>
      <c r="E28" s="120"/>
      <c r="F28" s="120" t="s">
        <v>98</v>
      </c>
      <c r="G28" s="120"/>
      <c r="H28" s="120"/>
      <c r="I28" s="120"/>
      <c r="J28" s="120"/>
      <c r="K28" s="24"/>
      <c r="L28" s="24">
        <v>40</v>
      </c>
      <c r="M28" s="24"/>
      <c r="N28" s="104">
        <v>40</v>
      </c>
    </row>
    <row r="29" spans="2:24" ht="13.5" customHeight="1" x14ac:dyDescent="0.15">
      <c r="B29" s="1">
        <f t="shared" si="2"/>
        <v>19</v>
      </c>
      <c r="C29" s="6"/>
      <c r="D29" s="6"/>
      <c r="E29" s="120"/>
      <c r="F29" s="120" t="s">
        <v>100</v>
      </c>
      <c r="G29" s="120"/>
      <c r="H29" s="120"/>
      <c r="I29" s="120"/>
      <c r="J29" s="120"/>
      <c r="K29" s="24">
        <v>20</v>
      </c>
      <c r="L29" s="24">
        <v>15</v>
      </c>
      <c r="M29" s="24">
        <v>10</v>
      </c>
      <c r="N29" s="104">
        <v>15</v>
      </c>
    </row>
    <row r="30" spans="2:24" ht="13.9" customHeight="1" x14ac:dyDescent="0.15">
      <c r="B30" s="1">
        <f t="shared" si="2"/>
        <v>20</v>
      </c>
      <c r="C30" s="6"/>
      <c r="D30" s="6"/>
      <c r="E30" s="120"/>
      <c r="F30" s="120" t="s">
        <v>97</v>
      </c>
      <c r="G30" s="120"/>
      <c r="H30" s="120"/>
      <c r="I30" s="120"/>
      <c r="J30" s="120"/>
      <c r="K30" s="24"/>
      <c r="L30" s="24"/>
      <c r="M30" s="24"/>
      <c r="N30" s="104" t="s">
        <v>154</v>
      </c>
    </row>
    <row r="31" spans="2:24" ht="13.5" customHeight="1" x14ac:dyDescent="0.15">
      <c r="B31" s="1">
        <f t="shared" si="2"/>
        <v>21</v>
      </c>
      <c r="C31" s="6"/>
      <c r="D31" s="6"/>
      <c r="E31" s="120"/>
      <c r="F31" s="120" t="s">
        <v>162</v>
      </c>
      <c r="G31" s="120"/>
      <c r="H31" s="120"/>
      <c r="I31" s="120"/>
      <c r="J31" s="120"/>
      <c r="K31" s="24"/>
      <c r="L31" s="24"/>
      <c r="M31" s="24" t="s">
        <v>154</v>
      </c>
      <c r="N31" s="104"/>
    </row>
    <row r="32" spans="2:24" ht="13.5" customHeight="1" x14ac:dyDescent="0.15">
      <c r="B32" s="1">
        <f t="shared" si="2"/>
        <v>22</v>
      </c>
      <c r="C32" s="6"/>
      <c r="D32" s="6"/>
      <c r="E32" s="120"/>
      <c r="F32" s="120" t="s">
        <v>115</v>
      </c>
      <c r="G32" s="120"/>
      <c r="H32" s="120"/>
      <c r="I32" s="120"/>
      <c r="J32" s="120"/>
      <c r="K32" s="24">
        <v>130</v>
      </c>
      <c r="L32" s="24">
        <v>115</v>
      </c>
      <c r="M32" s="24">
        <v>230</v>
      </c>
      <c r="N32" s="104">
        <v>260</v>
      </c>
    </row>
    <row r="33" spans="2:29" ht="13.9" customHeight="1" x14ac:dyDescent="0.15">
      <c r="B33" s="1">
        <f t="shared" si="2"/>
        <v>23</v>
      </c>
      <c r="C33" s="6"/>
      <c r="D33" s="6"/>
      <c r="E33" s="120"/>
      <c r="F33" s="120" t="s">
        <v>163</v>
      </c>
      <c r="G33" s="120"/>
      <c r="H33" s="120"/>
      <c r="I33" s="120"/>
      <c r="J33" s="120"/>
      <c r="K33" s="24" t="s">
        <v>148</v>
      </c>
      <c r="L33" s="24" t="s">
        <v>148</v>
      </c>
      <c r="M33" s="24" t="s">
        <v>154</v>
      </c>
      <c r="N33" s="104">
        <v>5</v>
      </c>
    </row>
    <row r="34" spans="2:29" ht="13.9" customHeight="1" x14ac:dyDescent="0.15">
      <c r="B34" s="1">
        <f t="shared" si="2"/>
        <v>24</v>
      </c>
      <c r="C34" s="6"/>
      <c r="D34" s="6"/>
      <c r="E34" s="120"/>
      <c r="F34" s="120" t="s">
        <v>19</v>
      </c>
      <c r="G34" s="120"/>
      <c r="H34" s="120"/>
      <c r="I34" s="120"/>
      <c r="J34" s="120"/>
      <c r="K34" s="24">
        <v>175</v>
      </c>
      <c r="L34" s="24">
        <v>800</v>
      </c>
      <c r="M34" s="24">
        <v>225</v>
      </c>
      <c r="N34" s="104">
        <v>10</v>
      </c>
    </row>
    <row r="35" spans="2:29" ht="13.5" customHeight="1" x14ac:dyDescent="0.15">
      <c r="B35" s="1">
        <f t="shared" si="2"/>
        <v>25</v>
      </c>
      <c r="C35" s="6"/>
      <c r="D35" s="6"/>
      <c r="E35" s="120"/>
      <c r="F35" s="120" t="s">
        <v>20</v>
      </c>
      <c r="G35" s="120"/>
      <c r="H35" s="120"/>
      <c r="I35" s="120"/>
      <c r="J35" s="120"/>
      <c r="K35" s="24">
        <v>21500</v>
      </c>
      <c r="L35" s="24">
        <v>14400</v>
      </c>
      <c r="M35" s="24">
        <v>23200</v>
      </c>
      <c r="N35" s="52">
        <v>18250</v>
      </c>
    </row>
    <row r="36" spans="2:29" ht="13.9" customHeight="1" x14ac:dyDescent="0.15">
      <c r="B36" s="1">
        <f t="shared" si="2"/>
        <v>26</v>
      </c>
      <c r="C36" s="6"/>
      <c r="D36" s="6"/>
      <c r="E36" s="120"/>
      <c r="F36" s="120" t="s">
        <v>21</v>
      </c>
      <c r="G36" s="120"/>
      <c r="H36" s="120"/>
      <c r="I36" s="120"/>
      <c r="J36" s="120"/>
      <c r="K36" s="24">
        <v>30</v>
      </c>
      <c r="L36" s="24">
        <v>15</v>
      </c>
      <c r="M36" s="24" t="s">
        <v>154</v>
      </c>
      <c r="N36" s="104">
        <v>15</v>
      </c>
    </row>
    <row r="37" spans="2:29" ht="13.5" customHeight="1" x14ac:dyDescent="0.15">
      <c r="B37" s="1">
        <f t="shared" si="2"/>
        <v>27</v>
      </c>
      <c r="C37" s="2" t="s">
        <v>75</v>
      </c>
      <c r="D37" s="2" t="s">
        <v>76</v>
      </c>
      <c r="E37" s="120"/>
      <c r="F37" s="120" t="s">
        <v>92</v>
      </c>
      <c r="G37" s="120"/>
      <c r="H37" s="120"/>
      <c r="I37" s="120"/>
      <c r="J37" s="120"/>
      <c r="K37" s="24">
        <v>5</v>
      </c>
      <c r="L37" s="24" t="s">
        <v>148</v>
      </c>
      <c r="M37" s="24"/>
      <c r="N37" s="104">
        <v>10</v>
      </c>
    </row>
    <row r="38" spans="2:29" ht="13.9" customHeight="1" x14ac:dyDescent="0.15">
      <c r="B38" s="1">
        <f t="shared" si="2"/>
        <v>28</v>
      </c>
      <c r="C38" s="6"/>
      <c r="D38" s="6"/>
      <c r="E38" s="120"/>
      <c r="F38" s="120" t="s">
        <v>139</v>
      </c>
      <c r="G38" s="120"/>
      <c r="H38" s="120"/>
      <c r="I38" s="120"/>
      <c r="J38" s="120"/>
      <c r="K38" s="24"/>
      <c r="L38" s="24"/>
      <c r="M38" s="24">
        <v>10</v>
      </c>
      <c r="N38" s="104" t="s">
        <v>154</v>
      </c>
    </row>
    <row r="39" spans="2:29" ht="13.9" customHeight="1" x14ac:dyDescent="0.15">
      <c r="B39" s="1">
        <f t="shared" si="2"/>
        <v>29</v>
      </c>
      <c r="C39" s="2" t="s">
        <v>84</v>
      </c>
      <c r="D39" s="2" t="s">
        <v>26</v>
      </c>
      <c r="E39" s="120"/>
      <c r="F39" s="120" t="s">
        <v>164</v>
      </c>
      <c r="G39" s="120"/>
      <c r="H39" s="120"/>
      <c r="I39" s="120"/>
      <c r="J39" s="120"/>
      <c r="K39" s="24"/>
      <c r="L39" s="24" t="s">
        <v>148</v>
      </c>
      <c r="M39" s="24"/>
      <c r="N39" s="104"/>
      <c r="Y39" s="111"/>
    </row>
    <row r="40" spans="2:29" ht="13.9" customHeight="1" x14ac:dyDescent="0.15">
      <c r="B40" s="1">
        <f t="shared" si="2"/>
        <v>30</v>
      </c>
      <c r="C40" s="6"/>
      <c r="D40" s="6"/>
      <c r="E40" s="120"/>
      <c r="F40" s="120" t="s">
        <v>165</v>
      </c>
      <c r="G40" s="120"/>
      <c r="H40" s="120"/>
      <c r="I40" s="120"/>
      <c r="J40" s="120"/>
      <c r="K40" s="24" t="s">
        <v>148</v>
      </c>
      <c r="L40" s="24"/>
      <c r="M40" s="24">
        <v>105</v>
      </c>
      <c r="N40" s="104" t="s">
        <v>154</v>
      </c>
      <c r="Y40" s="111"/>
    </row>
    <row r="41" spans="2:29" ht="13.9" customHeight="1" x14ac:dyDescent="0.15">
      <c r="B41" s="1">
        <f t="shared" si="2"/>
        <v>31</v>
      </c>
      <c r="C41" s="6"/>
      <c r="D41" s="6"/>
      <c r="E41" s="120"/>
      <c r="F41" s="120" t="s">
        <v>132</v>
      </c>
      <c r="G41" s="120"/>
      <c r="H41" s="120"/>
      <c r="I41" s="120"/>
      <c r="J41" s="120"/>
      <c r="K41" s="24">
        <v>30</v>
      </c>
      <c r="L41" s="24">
        <v>5</v>
      </c>
      <c r="M41" s="24" t="s">
        <v>154</v>
      </c>
      <c r="N41" s="104">
        <v>5</v>
      </c>
      <c r="U41" s="112">
        <f>COUNTA($K11:$K42)</f>
        <v>20</v>
      </c>
      <c r="V41" s="112">
        <f>COUNTA($L11:$L42)</f>
        <v>20</v>
      </c>
      <c r="W41" s="112">
        <f>COUNTA($M11:$M42)</f>
        <v>22</v>
      </c>
      <c r="X41" s="112">
        <f>COUNTA($N11:$N42)</f>
        <v>27</v>
      </c>
      <c r="Y41" s="112"/>
      <c r="Z41" s="112"/>
      <c r="AA41" s="112"/>
      <c r="AB41" s="112"/>
      <c r="AC41" s="111"/>
    </row>
    <row r="42" spans="2:29" ht="13.9" customHeight="1" x14ac:dyDescent="0.15">
      <c r="B42" s="1">
        <f t="shared" si="2"/>
        <v>32</v>
      </c>
      <c r="C42" s="6"/>
      <c r="D42" s="6"/>
      <c r="E42" s="120"/>
      <c r="F42" s="120" t="s">
        <v>27</v>
      </c>
      <c r="G42" s="120"/>
      <c r="H42" s="120"/>
      <c r="I42" s="120"/>
      <c r="J42" s="120"/>
      <c r="K42" s="24"/>
      <c r="L42" s="24" t="s">
        <v>148</v>
      </c>
      <c r="M42" s="24"/>
      <c r="N42" s="104"/>
      <c r="Y42" s="111"/>
    </row>
    <row r="43" spans="2:29" ht="13.5" customHeight="1" x14ac:dyDescent="0.15">
      <c r="B43" s="1">
        <f t="shared" si="2"/>
        <v>33</v>
      </c>
      <c r="C43" s="6"/>
      <c r="D43" s="6"/>
      <c r="E43" s="120"/>
      <c r="F43" s="120" t="s">
        <v>101</v>
      </c>
      <c r="G43" s="120"/>
      <c r="H43" s="120"/>
      <c r="I43" s="120"/>
      <c r="J43" s="120"/>
      <c r="K43" s="24">
        <v>60</v>
      </c>
      <c r="L43" s="24">
        <v>60</v>
      </c>
      <c r="M43" s="24">
        <v>20</v>
      </c>
      <c r="N43" s="104">
        <v>80</v>
      </c>
      <c r="Y43" s="113"/>
    </row>
    <row r="44" spans="2:29" ht="13.9" customHeight="1" x14ac:dyDescent="0.15">
      <c r="B44" s="1">
        <f t="shared" si="2"/>
        <v>34</v>
      </c>
      <c r="C44" s="6"/>
      <c r="D44" s="6"/>
      <c r="E44" s="120"/>
      <c r="F44" s="120" t="s">
        <v>166</v>
      </c>
      <c r="G44" s="120"/>
      <c r="H44" s="120"/>
      <c r="I44" s="120"/>
      <c r="J44" s="120"/>
      <c r="K44" s="24"/>
      <c r="L44" s="24"/>
      <c r="M44" s="24">
        <v>10</v>
      </c>
      <c r="N44" s="104"/>
      <c r="Y44" s="111"/>
    </row>
    <row r="45" spans="2:29" ht="13.5" customHeight="1" x14ac:dyDescent="0.15">
      <c r="B45" s="1">
        <f t="shared" si="2"/>
        <v>35</v>
      </c>
      <c r="C45" s="6"/>
      <c r="D45" s="6"/>
      <c r="E45" s="120"/>
      <c r="F45" s="120" t="s">
        <v>137</v>
      </c>
      <c r="G45" s="120"/>
      <c r="H45" s="120"/>
      <c r="I45" s="120"/>
      <c r="J45" s="120"/>
      <c r="K45" s="24"/>
      <c r="L45" s="24" t="s">
        <v>148</v>
      </c>
      <c r="M45" s="24" t="s">
        <v>154</v>
      </c>
      <c r="N45" s="104" t="s">
        <v>154</v>
      </c>
      <c r="Y45" s="111"/>
    </row>
    <row r="46" spans="2:29" ht="13.9" customHeight="1" x14ac:dyDescent="0.15">
      <c r="B46" s="1">
        <f t="shared" si="2"/>
        <v>36</v>
      </c>
      <c r="C46" s="6"/>
      <c r="D46" s="6"/>
      <c r="E46" s="120"/>
      <c r="F46" s="120" t="s">
        <v>167</v>
      </c>
      <c r="G46" s="120"/>
      <c r="H46" s="120"/>
      <c r="I46" s="120"/>
      <c r="J46" s="120"/>
      <c r="K46" s="24"/>
      <c r="L46" s="106"/>
      <c r="M46" s="24">
        <v>5</v>
      </c>
      <c r="N46" s="104"/>
      <c r="Y46" s="111"/>
    </row>
    <row r="47" spans="2:29" ht="13.9" customHeight="1" x14ac:dyDescent="0.15">
      <c r="B47" s="1">
        <f t="shared" si="2"/>
        <v>37</v>
      </c>
      <c r="C47" s="6"/>
      <c r="D47" s="6"/>
      <c r="E47" s="120"/>
      <c r="F47" s="120" t="s">
        <v>102</v>
      </c>
      <c r="G47" s="120"/>
      <c r="H47" s="120"/>
      <c r="I47" s="120"/>
      <c r="J47" s="120"/>
      <c r="K47" s="24">
        <v>640</v>
      </c>
      <c r="L47" s="24">
        <v>240</v>
      </c>
      <c r="M47" s="24">
        <v>480</v>
      </c>
      <c r="N47" s="104">
        <v>20</v>
      </c>
      <c r="Y47" s="111"/>
    </row>
    <row r="48" spans="2:29" ht="13.5" customHeight="1" x14ac:dyDescent="0.15">
      <c r="B48" s="1">
        <f t="shared" si="2"/>
        <v>38</v>
      </c>
      <c r="C48" s="6"/>
      <c r="D48" s="6"/>
      <c r="E48" s="120"/>
      <c r="F48" s="120" t="s">
        <v>103</v>
      </c>
      <c r="G48" s="120"/>
      <c r="H48" s="120"/>
      <c r="I48" s="120"/>
      <c r="J48" s="120"/>
      <c r="K48" s="24">
        <v>50</v>
      </c>
      <c r="L48" s="24">
        <v>65</v>
      </c>
      <c r="M48" s="24">
        <v>85</v>
      </c>
      <c r="N48" s="104">
        <v>70</v>
      </c>
      <c r="Y48" s="111"/>
    </row>
    <row r="49" spans="2:25" ht="13.5" customHeight="1" x14ac:dyDescent="0.15">
      <c r="B49" s="1">
        <f t="shared" si="2"/>
        <v>39</v>
      </c>
      <c r="C49" s="6"/>
      <c r="D49" s="6"/>
      <c r="E49" s="120"/>
      <c r="F49" s="120" t="s">
        <v>168</v>
      </c>
      <c r="G49" s="120"/>
      <c r="H49" s="120"/>
      <c r="I49" s="120"/>
      <c r="J49" s="120"/>
      <c r="K49" s="24"/>
      <c r="L49" s="24"/>
      <c r="M49" s="24" t="s">
        <v>154</v>
      </c>
      <c r="N49" s="104"/>
      <c r="Y49" s="111"/>
    </row>
    <row r="50" spans="2:25" ht="13.9" customHeight="1" x14ac:dyDescent="0.15">
      <c r="B50" s="1">
        <f t="shared" si="2"/>
        <v>40</v>
      </c>
      <c r="C50" s="6"/>
      <c r="D50" s="6"/>
      <c r="E50" s="120"/>
      <c r="F50" s="120" t="s">
        <v>138</v>
      </c>
      <c r="G50" s="120"/>
      <c r="H50" s="120"/>
      <c r="I50" s="120"/>
      <c r="J50" s="120"/>
      <c r="K50" s="24">
        <v>848</v>
      </c>
      <c r="L50" s="24">
        <v>8</v>
      </c>
      <c r="M50" s="24">
        <v>8</v>
      </c>
      <c r="N50" s="104"/>
      <c r="Y50" s="111"/>
    </row>
    <row r="51" spans="2:25" ht="13.5" customHeight="1" x14ac:dyDescent="0.15">
      <c r="B51" s="1">
        <f t="shared" si="2"/>
        <v>41</v>
      </c>
      <c r="C51" s="6"/>
      <c r="D51" s="6"/>
      <c r="E51" s="120"/>
      <c r="F51" s="120" t="s">
        <v>28</v>
      </c>
      <c r="G51" s="120"/>
      <c r="H51" s="120"/>
      <c r="I51" s="120"/>
      <c r="J51" s="120"/>
      <c r="K51" s="24" t="s">
        <v>148</v>
      </c>
      <c r="L51" s="24" t="s">
        <v>148</v>
      </c>
      <c r="M51" s="24"/>
      <c r="N51" s="104" t="s">
        <v>154</v>
      </c>
      <c r="Y51" s="111"/>
    </row>
    <row r="52" spans="2:25" ht="13.5" customHeight="1" x14ac:dyDescent="0.15">
      <c r="B52" s="1">
        <f t="shared" si="2"/>
        <v>42</v>
      </c>
      <c r="C52" s="6"/>
      <c r="D52" s="6"/>
      <c r="E52" s="120"/>
      <c r="F52" s="120" t="s">
        <v>29</v>
      </c>
      <c r="G52" s="120"/>
      <c r="H52" s="120"/>
      <c r="I52" s="120"/>
      <c r="J52" s="120"/>
      <c r="K52" s="24" t="s">
        <v>148</v>
      </c>
      <c r="L52" s="24"/>
      <c r="M52" s="24"/>
      <c r="N52" s="104">
        <v>8</v>
      </c>
      <c r="Y52" s="111"/>
    </row>
    <row r="53" spans="2:25" ht="13.5" customHeight="1" x14ac:dyDescent="0.15">
      <c r="B53" s="1">
        <f t="shared" si="2"/>
        <v>43</v>
      </c>
      <c r="C53" s="6"/>
      <c r="D53" s="6"/>
      <c r="E53" s="120"/>
      <c r="F53" s="120" t="s">
        <v>30</v>
      </c>
      <c r="G53" s="120"/>
      <c r="H53" s="120"/>
      <c r="I53" s="120"/>
      <c r="J53" s="120"/>
      <c r="K53" s="24"/>
      <c r="L53" s="24"/>
      <c r="M53" s="24" t="s">
        <v>154</v>
      </c>
      <c r="N53" s="104"/>
      <c r="Y53" s="111"/>
    </row>
    <row r="54" spans="2:25" ht="13.9" customHeight="1" x14ac:dyDescent="0.15">
      <c r="B54" s="1">
        <f t="shared" si="2"/>
        <v>44</v>
      </c>
      <c r="C54" s="6"/>
      <c r="D54" s="6"/>
      <c r="E54" s="120"/>
      <c r="F54" s="120" t="s">
        <v>80</v>
      </c>
      <c r="G54" s="120"/>
      <c r="H54" s="120"/>
      <c r="I54" s="120"/>
      <c r="J54" s="120"/>
      <c r="K54" s="24"/>
      <c r="L54" s="24"/>
      <c r="M54" s="24"/>
      <c r="N54" s="104">
        <v>100</v>
      </c>
      <c r="Y54" s="111"/>
    </row>
    <row r="55" spans="2:25" ht="13.5" customHeight="1" x14ac:dyDescent="0.15">
      <c r="B55" s="1">
        <f t="shared" si="2"/>
        <v>45</v>
      </c>
      <c r="C55" s="6"/>
      <c r="D55" s="6"/>
      <c r="E55" s="120"/>
      <c r="F55" s="120" t="s">
        <v>104</v>
      </c>
      <c r="G55" s="120"/>
      <c r="H55" s="120"/>
      <c r="I55" s="120"/>
      <c r="J55" s="120"/>
      <c r="K55" s="24">
        <v>230</v>
      </c>
      <c r="L55" s="24">
        <v>270</v>
      </c>
      <c r="M55" s="24">
        <v>330</v>
      </c>
      <c r="N55" s="104">
        <v>640</v>
      </c>
      <c r="Y55" s="111"/>
    </row>
    <row r="56" spans="2:25" ht="13.9" customHeight="1" x14ac:dyDescent="0.15">
      <c r="B56" s="1">
        <f t="shared" si="2"/>
        <v>46</v>
      </c>
      <c r="C56" s="6"/>
      <c r="D56" s="6"/>
      <c r="E56" s="120"/>
      <c r="F56" s="120" t="s">
        <v>112</v>
      </c>
      <c r="G56" s="120"/>
      <c r="H56" s="120"/>
      <c r="I56" s="120"/>
      <c r="J56" s="120"/>
      <c r="K56" s="24" t="s">
        <v>148</v>
      </c>
      <c r="L56" s="24"/>
      <c r="M56" s="24"/>
      <c r="N56" s="104">
        <v>5</v>
      </c>
      <c r="Y56" s="111"/>
    </row>
    <row r="57" spans="2:25" ht="13.5" customHeight="1" x14ac:dyDescent="0.15">
      <c r="B57" s="1">
        <f t="shared" si="2"/>
        <v>47</v>
      </c>
      <c r="C57" s="6"/>
      <c r="D57" s="6"/>
      <c r="E57" s="120"/>
      <c r="F57" s="120" t="s">
        <v>140</v>
      </c>
      <c r="G57" s="120"/>
      <c r="H57" s="120"/>
      <c r="I57" s="120"/>
      <c r="J57" s="120"/>
      <c r="K57" s="24">
        <v>5</v>
      </c>
      <c r="L57" s="24" t="s">
        <v>148</v>
      </c>
      <c r="M57" s="24" t="s">
        <v>154</v>
      </c>
      <c r="N57" s="104"/>
      <c r="Y57" s="111"/>
    </row>
    <row r="58" spans="2:25" ht="13.9" customHeight="1" x14ac:dyDescent="0.15">
      <c r="B58" s="1">
        <f t="shared" si="2"/>
        <v>48</v>
      </c>
      <c r="C58" s="6"/>
      <c r="D58" s="6"/>
      <c r="E58" s="120"/>
      <c r="F58" s="120" t="s">
        <v>169</v>
      </c>
      <c r="G58" s="120"/>
      <c r="H58" s="120"/>
      <c r="I58" s="120"/>
      <c r="J58" s="120"/>
      <c r="K58" s="24"/>
      <c r="L58" s="24"/>
      <c r="M58" s="24"/>
      <c r="N58" s="104" t="s">
        <v>154</v>
      </c>
      <c r="Y58" s="111"/>
    </row>
    <row r="59" spans="2:25" ht="13.9" customHeight="1" x14ac:dyDescent="0.15">
      <c r="B59" s="1">
        <f t="shared" si="2"/>
        <v>49</v>
      </c>
      <c r="C59" s="6"/>
      <c r="D59" s="6"/>
      <c r="E59" s="120"/>
      <c r="F59" s="120" t="s">
        <v>170</v>
      </c>
      <c r="G59" s="120"/>
      <c r="H59" s="120"/>
      <c r="I59" s="120"/>
      <c r="J59" s="120"/>
      <c r="K59" s="24"/>
      <c r="L59" s="24">
        <v>5</v>
      </c>
      <c r="M59" s="24"/>
      <c r="N59" s="104"/>
      <c r="Y59" s="111"/>
    </row>
    <row r="60" spans="2:25" ht="13.9" customHeight="1" x14ac:dyDescent="0.15">
      <c r="B60" s="1">
        <f t="shared" si="2"/>
        <v>50</v>
      </c>
      <c r="C60" s="6"/>
      <c r="D60" s="6"/>
      <c r="E60" s="120"/>
      <c r="F60" s="120" t="s">
        <v>31</v>
      </c>
      <c r="G60" s="120"/>
      <c r="H60" s="120"/>
      <c r="I60" s="120"/>
      <c r="J60" s="120"/>
      <c r="K60" s="24">
        <v>260</v>
      </c>
      <c r="L60" s="24">
        <v>80</v>
      </c>
      <c r="M60" s="24">
        <v>100</v>
      </c>
      <c r="N60" s="104">
        <v>130</v>
      </c>
      <c r="Y60" s="111"/>
    </row>
    <row r="61" spans="2:25" ht="13.9" customHeight="1" x14ac:dyDescent="0.15">
      <c r="B61" s="1">
        <f t="shared" si="2"/>
        <v>51</v>
      </c>
      <c r="C61" s="2" t="s">
        <v>32</v>
      </c>
      <c r="D61" s="2" t="s">
        <v>33</v>
      </c>
      <c r="E61" s="120"/>
      <c r="F61" s="120" t="s">
        <v>171</v>
      </c>
      <c r="G61" s="120"/>
      <c r="H61" s="120"/>
      <c r="I61" s="120"/>
      <c r="J61" s="120"/>
      <c r="K61" s="24">
        <v>3</v>
      </c>
      <c r="L61" s="24" t="s">
        <v>148</v>
      </c>
      <c r="M61" s="24"/>
      <c r="N61" s="104">
        <v>1</v>
      </c>
    </row>
    <row r="62" spans="2:25" ht="14.25" customHeight="1" x14ac:dyDescent="0.15">
      <c r="B62" s="1">
        <f t="shared" si="2"/>
        <v>52</v>
      </c>
      <c r="C62" s="6"/>
      <c r="D62" s="6"/>
      <c r="E62" s="120"/>
      <c r="F62" s="120" t="s">
        <v>172</v>
      </c>
      <c r="G62" s="120"/>
      <c r="H62" s="120"/>
      <c r="I62" s="120"/>
      <c r="J62" s="120"/>
      <c r="K62" s="24"/>
      <c r="L62" s="24"/>
      <c r="M62" s="24">
        <v>2</v>
      </c>
      <c r="N62" s="104"/>
    </row>
    <row r="63" spans="2:25" ht="13.5" customHeight="1" x14ac:dyDescent="0.15">
      <c r="B63" s="1">
        <f t="shared" si="2"/>
        <v>53</v>
      </c>
      <c r="C63" s="6"/>
      <c r="D63" s="6"/>
      <c r="E63" s="120"/>
      <c r="F63" s="120" t="s">
        <v>134</v>
      </c>
      <c r="G63" s="120"/>
      <c r="H63" s="120"/>
      <c r="I63" s="120"/>
      <c r="J63" s="120"/>
      <c r="K63" s="24">
        <v>1</v>
      </c>
      <c r="L63" s="24"/>
      <c r="M63" s="24">
        <v>1</v>
      </c>
      <c r="N63" s="104"/>
    </row>
    <row r="64" spans="2:25" ht="13.9" customHeight="1" x14ac:dyDescent="0.15">
      <c r="B64" s="1">
        <f t="shared" si="2"/>
        <v>54</v>
      </c>
      <c r="C64" s="6"/>
      <c r="D64" s="6"/>
      <c r="E64" s="120"/>
      <c r="F64" s="120" t="s">
        <v>173</v>
      </c>
      <c r="G64" s="120"/>
      <c r="H64" s="120"/>
      <c r="I64" s="120"/>
      <c r="J64" s="120"/>
      <c r="K64" s="24"/>
      <c r="L64" s="24"/>
      <c r="M64" s="24"/>
      <c r="N64" s="104" t="s">
        <v>154</v>
      </c>
    </row>
    <row r="65" spans="2:24" ht="13.9" customHeight="1" x14ac:dyDescent="0.15">
      <c r="B65" s="1">
        <f t="shared" si="2"/>
        <v>55</v>
      </c>
      <c r="C65" s="6"/>
      <c r="D65" s="6"/>
      <c r="E65" s="120"/>
      <c r="F65" s="120" t="s">
        <v>133</v>
      </c>
      <c r="G65" s="120"/>
      <c r="H65" s="120"/>
      <c r="I65" s="120"/>
      <c r="J65" s="120"/>
      <c r="K65" s="24"/>
      <c r="L65" s="24"/>
      <c r="M65" s="24" t="s">
        <v>154</v>
      </c>
      <c r="N65" s="104"/>
    </row>
    <row r="66" spans="2:24" ht="13.5" customHeight="1" x14ac:dyDescent="0.15">
      <c r="B66" s="1">
        <f t="shared" si="2"/>
        <v>56</v>
      </c>
      <c r="C66" s="6"/>
      <c r="D66" s="6"/>
      <c r="E66" s="120"/>
      <c r="F66" s="120" t="s">
        <v>34</v>
      </c>
      <c r="G66" s="120"/>
      <c r="H66" s="120"/>
      <c r="I66" s="120"/>
      <c r="J66" s="120"/>
      <c r="K66" s="24">
        <v>1</v>
      </c>
      <c r="L66" s="24"/>
      <c r="M66" s="24">
        <v>1</v>
      </c>
      <c r="N66" s="104">
        <v>2</v>
      </c>
    </row>
    <row r="67" spans="2:24" ht="13.5" customHeight="1" x14ac:dyDescent="0.15">
      <c r="B67" s="1">
        <f t="shared" si="2"/>
        <v>57</v>
      </c>
      <c r="C67" s="2" t="s">
        <v>128</v>
      </c>
      <c r="D67" s="2" t="s">
        <v>71</v>
      </c>
      <c r="E67" s="120"/>
      <c r="F67" s="120" t="s">
        <v>93</v>
      </c>
      <c r="G67" s="120"/>
      <c r="H67" s="120"/>
      <c r="I67" s="120"/>
      <c r="J67" s="120"/>
      <c r="K67" s="24">
        <v>1</v>
      </c>
      <c r="L67" s="24" t="s">
        <v>148</v>
      </c>
      <c r="M67" s="24">
        <v>1</v>
      </c>
      <c r="N67" s="104" t="s">
        <v>154</v>
      </c>
    </row>
    <row r="68" spans="2:24" ht="13.5" customHeight="1" x14ac:dyDescent="0.15">
      <c r="B68" s="1">
        <f t="shared" si="2"/>
        <v>58</v>
      </c>
      <c r="C68" s="6"/>
      <c r="D68" s="2" t="s">
        <v>35</v>
      </c>
      <c r="E68" s="120"/>
      <c r="F68" s="120" t="s">
        <v>111</v>
      </c>
      <c r="G68" s="120"/>
      <c r="H68" s="120"/>
      <c r="I68" s="120"/>
      <c r="J68" s="120"/>
      <c r="K68" s="24">
        <v>4</v>
      </c>
      <c r="L68" s="24">
        <v>1</v>
      </c>
      <c r="M68" s="24">
        <v>1</v>
      </c>
      <c r="N68" s="104"/>
    </row>
    <row r="69" spans="2:24" ht="13.5" customHeight="1" x14ac:dyDescent="0.15">
      <c r="B69" s="1">
        <f t="shared" si="2"/>
        <v>59</v>
      </c>
      <c r="C69" s="6"/>
      <c r="D69" s="7"/>
      <c r="E69" s="120"/>
      <c r="F69" s="120" t="s">
        <v>36</v>
      </c>
      <c r="G69" s="120"/>
      <c r="H69" s="120"/>
      <c r="I69" s="120"/>
      <c r="J69" s="120"/>
      <c r="K69" s="24">
        <v>20</v>
      </c>
      <c r="L69" s="24" t="s">
        <v>148</v>
      </c>
      <c r="M69" s="24">
        <v>15</v>
      </c>
      <c r="N69" s="104" t="s">
        <v>154</v>
      </c>
    </row>
    <row r="70" spans="2:24" ht="13.5" customHeight="1" x14ac:dyDescent="0.15">
      <c r="B70" s="1">
        <f t="shared" si="2"/>
        <v>60</v>
      </c>
      <c r="C70" s="7"/>
      <c r="D70" s="8" t="s">
        <v>37</v>
      </c>
      <c r="E70" s="120"/>
      <c r="F70" s="120" t="s">
        <v>38</v>
      </c>
      <c r="G70" s="120"/>
      <c r="H70" s="120"/>
      <c r="I70" s="120"/>
      <c r="J70" s="120"/>
      <c r="K70" s="24">
        <v>40</v>
      </c>
      <c r="L70" s="24">
        <v>35</v>
      </c>
      <c r="M70" s="24">
        <v>40</v>
      </c>
      <c r="N70" s="104">
        <v>40</v>
      </c>
    </row>
    <row r="71" spans="2:24" ht="13.9" customHeight="1" x14ac:dyDescent="0.15">
      <c r="B71" s="1">
        <f t="shared" si="2"/>
        <v>61</v>
      </c>
      <c r="C71" s="2" t="s">
        <v>0</v>
      </c>
      <c r="D71" s="2" t="s">
        <v>72</v>
      </c>
      <c r="E71" s="120"/>
      <c r="F71" s="120" t="s">
        <v>1</v>
      </c>
      <c r="G71" s="120"/>
      <c r="H71" s="120"/>
      <c r="I71" s="120"/>
      <c r="J71" s="120"/>
      <c r="K71" s="24">
        <v>5</v>
      </c>
      <c r="L71" s="24"/>
      <c r="M71" s="24"/>
      <c r="N71" s="104"/>
    </row>
    <row r="72" spans="2:24" ht="13.5" customHeight="1" x14ac:dyDescent="0.15">
      <c r="B72" s="1">
        <f t="shared" si="2"/>
        <v>62</v>
      </c>
      <c r="C72" s="6"/>
      <c r="D72" s="8" t="s">
        <v>39</v>
      </c>
      <c r="E72" s="120"/>
      <c r="F72" s="120" t="s">
        <v>40</v>
      </c>
      <c r="G72" s="120"/>
      <c r="H72" s="120"/>
      <c r="I72" s="120"/>
      <c r="J72" s="120"/>
      <c r="K72" s="24" t="s">
        <v>148</v>
      </c>
      <c r="L72" s="24" t="s">
        <v>148</v>
      </c>
      <c r="M72" s="24">
        <v>5</v>
      </c>
      <c r="N72" s="104" t="s">
        <v>154</v>
      </c>
      <c r="U72">
        <f>COUNTA(K61:K72)</f>
        <v>9</v>
      </c>
      <c r="V72">
        <f>COUNTA(L61:L72)</f>
        <v>6</v>
      </c>
      <c r="W72">
        <f>COUNTA(M61:M72)</f>
        <v>9</v>
      </c>
      <c r="X72">
        <f>COUNTA(N61:N72)</f>
        <v>7</v>
      </c>
    </row>
    <row r="73" spans="2:24" ht="13.5" customHeight="1" x14ac:dyDescent="0.15">
      <c r="B73" s="1">
        <f t="shared" si="2"/>
        <v>63</v>
      </c>
      <c r="C73" s="132" t="s">
        <v>41</v>
      </c>
      <c r="D73" s="133"/>
      <c r="E73" s="120"/>
      <c r="F73" s="120" t="s">
        <v>42</v>
      </c>
      <c r="G73" s="120"/>
      <c r="H73" s="120"/>
      <c r="I73" s="120"/>
      <c r="J73" s="120"/>
      <c r="K73" s="24" t="s">
        <v>148</v>
      </c>
      <c r="L73" s="24">
        <v>50</v>
      </c>
      <c r="M73" s="24">
        <v>25</v>
      </c>
      <c r="N73" s="104">
        <v>50</v>
      </c>
    </row>
    <row r="74" spans="2:24" ht="13.5" customHeight="1" x14ac:dyDescent="0.15">
      <c r="B74" s="1">
        <f t="shared" si="2"/>
        <v>64</v>
      </c>
      <c r="C74" s="3"/>
      <c r="D74" s="75"/>
      <c r="E74" s="120"/>
      <c r="F74" s="120" t="s">
        <v>43</v>
      </c>
      <c r="G74" s="120"/>
      <c r="H74" s="120"/>
      <c r="I74" s="120"/>
      <c r="J74" s="120"/>
      <c r="K74" s="24">
        <v>75</v>
      </c>
      <c r="L74" s="24" t="s">
        <v>148</v>
      </c>
      <c r="M74" s="24">
        <v>100</v>
      </c>
      <c r="N74" s="104">
        <v>250</v>
      </c>
    </row>
    <row r="75" spans="2:24" ht="13.9" customHeight="1" thickBot="1" x14ac:dyDescent="0.2">
      <c r="B75" s="1">
        <f t="shared" si="2"/>
        <v>65</v>
      </c>
      <c r="C75" s="3"/>
      <c r="D75" s="75"/>
      <c r="E75" s="120"/>
      <c r="F75" s="120" t="s">
        <v>73</v>
      </c>
      <c r="G75" s="120"/>
      <c r="H75" s="120"/>
      <c r="I75" s="120"/>
      <c r="J75" s="120"/>
      <c r="K75" s="24">
        <v>100</v>
      </c>
      <c r="L75" s="24">
        <v>100</v>
      </c>
      <c r="M75" s="24">
        <v>150</v>
      </c>
      <c r="N75" s="107">
        <v>225</v>
      </c>
    </row>
    <row r="76" spans="2:24" ht="13.9" customHeight="1" x14ac:dyDescent="0.15">
      <c r="B76" s="76"/>
      <c r="C76" s="77"/>
      <c r="D76" s="77"/>
      <c r="E76" s="23"/>
      <c r="F76" s="23"/>
      <c r="G76" s="23"/>
      <c r="H76" s="23"/>
      <c r="I76" s="23"/>
      <c r="J76" s="23"/>
      <c r="K76" s="23"/>
      <c r="L76" s="23"/>
      <c r="M76" s="23"/>
      <c r="N76" s="23"/>
      <c r="U76">
        <f>COUNTA(K11:K75)</f>
        <v>42</v>
      </c>
      <c r="V76">
        <f>COUNTA(L11:L75)</f>
        <v>39</v>
      </c>
      <c r="W76">
        <f>COUNTA(M11:M75)</f>
        <v>46</v>
      </c>
      <c r="X76">
        <f>COUNTA(N11:N75)</f>
        <v>48</v>
      </c>
    </row>
    <row r="77" spans="2:24" ht="18" customHeight="1" x14ac:dyDescent="0.15"/>
    <row r="78" spans="2:24" ht="18" customHeight="1" x14ac:dyDescent="0.15">
      <c r="B78" s="56"/>
    </row>
    <row r="79" spans="2:24" ht="9" customHeight="1" thickBot="1" x14ac:dyDescent="0.2"/>
    <row r="80" spans="2:24" ht="18" customHeight="1" x14ac:dyDescent="0.15">
      <c r="B80" s="57"/>
      <c r="C80" s="58"/>
      <c r="D80" s="134" t="s">
        <v>2</v>
      </c>
      <c r="E80" s="134"/>
      <c r="F80" s="134"/>
      <c r="G80" s="134"/>
      <c r="H80" s="58"/>
      <c r="I80" s="58"/>
      <c r="J80" s="59"/>
      <c r="K80" s="26" t="s">
        <v>62</v>
      </c>
      <c r="L80" s="26" t="s">
        <v>63</v>
      </c>
      <c r="M80" s="26" t="s">
        <v>64</v>
      </c>
      <c r="N80" s="48" t="s">
        <v>65</v>
      </c>
      <c r="U80">
        <f>SUM(U11:U17,K18:K75)</f>
        <v>27138</v>
      </c>
      <c r="V80">
        <f>SUM(V11:V17,L18:L75)</f>
        <v>18291</v>
      </c>
      <c r="W80">
        <f>SUM(W11:W17,M18:M75)</f>
        <v>27768</v>
      </c>
      <c r="X80">
        <f>SUM(X11:X17,N18:N75)</f>
        <v>24271</v>
      </c>
    </row>
    <row r="81" spans="2:14" ht="18" customHeight="1" thickBot="1" x14ac:dyDescent="0.2">
      <c r="B81" s="65"/>
      <c r="C81" s="9"/>
      <c r="D81" s="125" t="s">
        <v>3</v>
      </c>
      <c r="E81" s="125"/>
      <c r="F81" s="125"/>
      <c r="G81" s="125"/>
      <c r="H81" s="9"/>
      <c r="I81" s="9"/>
      <c r="J81" s="67"/>
      <c r="K81" s="29" t="str">
        <f>K5</f>
        <v>2024.4.4</v>
      </c>
      <c r="L81" s="29" t="str">
        <f>L5</f>
        <v>2024.4.4</v>
      </c>
      <c r="M81" s="29" t="str">
        <f>M5</f>
        <v>2024.4.4</v>
      </c>
      <c r="N81" s="47" t="str">
        <f>N5</f>
        <v>2024.4.4</v>
      </c>
    </row>
    <row r="82" spans="2:14" ht="19.899999999999999" customHeight="1" thickTop="1" x14ac:dyDescent="0.15">
      <c r="B82" s="135" t="s">
        <v>45</v>
      </c>
      <c r="C82" s="136"/>
      <c r="D82" s="136"/>
      <c r="E82" s="136"/>
      <c r="F82" s="136"/>
      <c r="G82" s="136"/>
      <c r="H82" s="136"/>
      <c r="I82" s="136"/>
      <c r="J82" s="73"/>
      <c r="K82" s="30">
        <f>SUM(K83:K91)</f>
        <v>27138</v>
      </c>
      <c r="L82" s="30">
        <f>SUM(L83:L91)</f>
        <v>18291</v>
      </c>
      <c r="M82" s="30">
        <f>SUM(M83:M91)</f>
        <v>27768</v>
      </c>
      <c r="N82" s="108">
        <f>SUM(N83:N91)</f>
        <v>24271</v>
      </c>
    </row>
    <row r="83" spans="2:14" ht="13.9" customHeight="1" x14ac:dyDescent="0.15">
      <c r="B83" s="123" t="s">
        <v>46</v>
      </c>
      <c r="C83" s="124"/>
      <c r="D83" s="137"/>
      <c r="E83" s="12"/>
      <c r="F83" s="13"/>
      <c r="G83" s="122" t="s">
        <v>14</v>
      </c>
      <c r="H83" s="122"/>
      <c r="I83" s="13"/>
      <c r="J83" s="14"/>
      <c r="K83" s="4">
        <f>SUM(U$11:U$17)</f>
        <v>66</v>
      </c>
      <c r="L83" s="4">
        <f>SUM(V$11:V$17)</f>
        <v>38</v>
      </c>
      <c r="M83" s="4">
        <f>SUM(W$11:W$17)</f>
        <v>69</v>
      </c>
      <c r="N83" s="5">
        <f>SUM(X$11:X$17)</f>
        <v>270</v>
      </c>
    </row>
    <row r="84" spans="2:14" ht="13.9" customHeight="1" x14ac:dyDescent="0.15">
      <c r="B84" s="78"/>
      <c r="C84" s="56"/>
      <c r="D84" s="79"/>
      <c r="E84" s="15"/>
      <c r="F84" s="120"/>
      <c r="G84" s="122" t="s">
        <v>23</v>
      </c>
      <c r="H84" s="122"/>
      <c r="I84" s="114"/>
      <c r="J84" s="16"/>
      <c r="K84" s="4">
        <f>SUM(K$18)</f>
        <v>2300</v>
      </c>
      <c r="L84" s="4">
        <f>SUM(L$18)</f>
        <v>55</v>
      </c>
      <c r="M84" s="4">
        <f>SUM(M$18)</f>
        <v>375</v>
      </c>
      <c r="N84" s="5">
        <f>SUM(N$18)</f>
        <v>425</v>
      </c>
    </row>
    <row r="85" spans="2:14" ht="13.9" customHeight="1" x14ac:dyDescent="0.15">
      <c r="B85" s="78"/>
      <c r="C85" s="56"/>
      <c r="D85" s="79"/>
      <c r="E85" s="15"/>
      <c r="F85" s="120"/>
      <c r="G85" s="122" t="s">
        <v>25</v>
      </c>
      <c r="H85" s="122"/>
      <c r="I85" s="13"/>
      <c r="J85" s="14"/>
      <c r="K85" s="4">
        <f>SUM(K$19:K$19)</f>
        <v>5</v>
      </c>
      <c r="L85" s="4">
        <f>SUM(L$19:L$19)</f>
        <v>0</v>
      </c>
      <c r="M85" s="4">
        <f>SUM(M$19:M$19)</f>
        <v>5</v>
      </c>
      <c r="N85" s="5">
        <f>SUM(N$19:N$19)</f>
        <v>10</v>
      </c>
    </row>
    <row r="86" spans="2:14" ht="13.9" customHeight="1" x14ac:dyDescent="0.15">
      <c r="B86" s="78"/>
      <c r="C86" s="56"/>
      <c r="D86" s="79"/>
      <c r="E86" s="15"/>
      <c r="F86" s="120"/>
      <c r="G86" s="122" t="s">
        <v>78</v>
      </c>
      <c r="H86" s="122"/>
      <c r="I86" s="13"/>
      <c r="J86" s="14"/>
      <c r="K86" s="4">
        <v>0</v>
      </c>
      <c r="L86" s="4">
        <v>0</v>
      </c>
      <c r="M86" s="4">
        <v>0</v>
      </c>
      <c r="N86" s="5">
        <v>0</v>
      </c>
    </row>
    <row r="87" spans="2:14" ht="13.9" customHeight="1" x14ac:dyDescent="0.15">
      <c r="B87" s="78"/>
      <c r="C87" s="56"/>
      <c r="D87" s="79"/>
      <c r="E87" s="15"/>
      <c r="F87" s="120"/>
      <c r="G87" s="122" t="s">
        <v>79</v>
      </c>
      <c r="H87" s="122"/>
      <c r="I87" s="13"/>
      <c r="J87" s="14"/>
      <c r="K87" s="4">
        <f>SUM(K21:K36)</f>
        <v>22384</v>
      </c>
      <c r="L87" s="4">
        <f>SUM(L$21:L$36)</f>
        <v>17279</v>
      </c>
      <c r="M87" s="4">
        <f>SUM(M$21:M$36)</f>
        <v>25825</v>
      </c>
      <c r="N87" s="5">
        <f>SUM(N$21:N$36)</f>
        <v>21925</v>
      </c>
    </row>
    <row r="88" spans="2:14" ht="13.9" customHeight="1" x14ac:dyDescent="0.15">
      <c r="B88" s="78"/>
      <c r="C88" s="56"/>
      <c r="D88" s="79"/>
      <c r="E88" s="15"/>
      <c r="F88" s="120"/>
      <c r="G88" s="122" t="s">
        <v>76</v>
      </c>
      <c r="H88" s="122"/>
      <c r="I88" s="13"/>
      <c r="J88" s="14"/>
      <c r="K88" s="4">
        <f>SUM(K$37:K$38)</f>
        <v>5</v>
      </c>
      <c r="L88" s="4">
        <f>SUM(L$37:L$38)</f>
        <v>0</v>
      </c>
      <c r="M88" s="4">
        <f>SUM(M$37:M$38)</f>
        <v>10</v>
      </c>
      <c r="N88" s="5">
        <f>SUM(N$37:N$38)</f>
        <v>10</v>
      </c>
    </row>
    <row r="89" spans="2:14" ht="13.9" customHeight="1" x14ac:dyDescent="0.15">
      <c r="B89" s="78"/>
      <c r="C89" s="56"/>
      <c r="D89" s="79"/>
      <c r="E89" s="15"/>
      <c r="F89" s="120"/>
      <c r="G89" s="122" t="s">
        <v>26</v>
      </c>
      <c r="H89" s="122"/>
      <c r="I89" s="13"/>
      <c r="J89" s="14"/>
      <c r="K89" s="4">
        <f>SUM(K$39:K$60)</f>
        <v>2123</v>
      </c>
      <c r="L89" s="4">
        <f>SUM(L$39:L$60)</f>
        <v>733</v>
      </c>
      <c r="M89" s="4">
        <f>SUM(M$39:M$60)</f>
        <v>1143</v>
      </c>
      <c r="N89" s="5">
        <f>SUM(N$39:N$60)</f>
        <v>1058</v>
      </c>
    </row>
    <row r="90" spans="2:14" ht="13.9" customHeight="1" x14ac:dyDescent="0.15">
      <c r="B90" s="78"/>
      <c r="C90" s="56"/>
      <c r="D90" s="79"/>
      <c r="E90" s="15"/>
      <c r="F90" s="120"/>
      <c r="G90" s="122" t="s">
        <v>47</v>
      </c>
      <c r="H90" s="122"/>
      <c r="I90" s="13"/>
      <c r="J90" s="14"/>
      <c r="K90" s="4">
        <f>SUM(K$20:K$20,K$73:K$74)</f>
        <v>80</v>
      </c>
      <c r="L90" s="4">
        <f>SUM(L$20:L$20,L$73:L$74)</f>
        <v>50</v>
      </c>
      <c r="M90" s="4">
        <f>SUM(M$20:M$20,M$73:M$74)</f>
        <v>125</v>
      </c>
      <c r="N90" s="5">
        <f>SUM(N$20:N$20,N$73:N$74)</f>
        <v>305</v>
      </c>
    </row>
    <row r="91" spans="2:14" ht="13.9" customHeight="1" thickBot="1" x14ac:dyDescent="0.2">
      <c r="B91" s="80"/>
      <c r="C91" s="81"/>
      <c r="D91" s="82"/>
      <c r="E91" s="17"/>
      <c r="F91" s="9"/>
      <c r="G91" s="125" t="s">
        <v>44</v>
      </c>
      <c r="H91" s="125"/>
      <c r="I91" s="18"/>
      <c r="J91" s="19"/>
      <c r="K91" s="10">
        <f>SUM(K$61:K$72,K$75)</f>
        <v>175</v>
      </c>
      <c r="L91" s="10">
        <f>SUM(L$61:L$72,L$75)</f>
        <v>136</v>
      </c>
      <c r="M91" s="10">
        <f>SUM(M$61:M$72,M$75)</f>
        <v>216</v>
      </c>
      <c r="N91" s="11">
        <f>SUM(N$61:N$72,N$75)</f>
        <v>268</v>
      </c>
    </row>
    <row r="92" spans="2:14" ht="18" customHeight="1" thickTop="1" x14ac:dyDescent="0.15">
      <c r="B92" s="126" t="s">
        <v>48</v>
      </c>
      <c r="C92" s="127"/>
      <c r="D92" s="128"/>
      <c r="E92" s="83"/>
      <c r="F92" s="116"/>
      <c r="G92" s="129" t="s">
        <v>49</v>
      </c>
      <c r="H92" s="129"/>
      <c r="I92" s="116"/>
      <c r="J92" s="117"/>
      <c r="K92" s="31" t="s">
        <v>50</v>
      </c>
      <c r="L92" s="37"/>
      <c r="M92" s="37"/>
      <c r="N92" s="49"/>
    </row>
    <row r="93" spans="2:14" ht="18" customHeight="1" x14ac:dyDescent="0.15">
      <c r="B93" s="84"/>
      <c r="C93" s="85"/>
      <c r="D93" s="85"/>
      <c r="E93" s="86"/>
      <c r="F93" s="118"/>
      <c r="G93" s="109"/>
      <c r="H93" s="109"/>
      <c r="I93" s="118"/>
      <c r="J93" s="87"/>
      <c r="K93" s="32" t="s">
        <v>51</v>
      </c>
      <c r="L93" s="38"/>
      <c r="M93" s="38"/>
      <c r="N93" s="41"/>
    </row>
    <row r="94" spans="2:14" ht="18" customHeight="1" x14ac:dyDescent="0.15">
      <c r="B94" s="78"/>
      <c r="C94" s="56"/>
      <c r="D94" s="56"/>
      <c r="E94" s="88"/>
      <c r="F94" s="22"/>
      <c r="G94" s="130" t="s">
        <v>52</v>
      </c>
      <c r="H94" s="130"/>
      <c r="I94" s="115"/>
      <c r="J94" s="119"/>
      <c r="K94" s="33" t="s">
        <v>53</v>
      </c>
      <c r="L94" s="39"/>
      <c r="M94" s="43"/>
      <c r="N94" s="39"/>
    </row>
    <row r="95" spans="2:14" ht="18" customHeight="1" x14ac:dyDescent="0.15">
      <c r="B95" s="78"/>
      <c r="C95" s="56"/>
      <c r="D95" s="56"/>
      <c r="E95" s="89"/>
      <c r="F95" s="56"/>
      <c r="G95" s="90"/>
      <c r="H95" s="90"/>
      <c r="I95" s="85"/>
      <c r="J95" s="91"/>
      <c r="K95" s="34" t="s">
        <v>87</v>
      </c>
      <c r="L95" s="40"/>
      <c r="M95" s="44"/>
      <c r="N95" s="40"/>
    </row>
    <row r="96" spans="2:14" ht="18" customHeight="1" x14ac:dyDescent="0.15">
      <c r="B96" s="78"/>
      <c r="C96" s="56"/>
      <c r="D96" s="56"/>
      <c r="E96" s="89"/>
      <c r="F96" s="56"/>
      <c r="G96" s="90"/>
      <c r="H96" s="90"/>
      <c r="I96" s="85"/>
      <c r="J96" s="91"/>
      <c r="K96" s="34" t="s">
        <v>81</v>
      </c>
      <c r="L96" s="38"/>
      <c r="M96" s="44"/>
      <c r="N96" s="40"/>
    </row>
    <row r="97" spans="2:14" ht="18" customHeight="1" x14ac:dyDescent="0.15">
      <c r="B97" s="78"/>
      <c r="C97" s="56"/>
      <c r="D97" s="56"/>
      <c r="E97" s="88"/>
      <c r="F97" s="22"/>
      <c r="G97" s="130" t="s">
        <v>54</v>
      </c>
      <c r="H97" s="130"/>
      <c r="I97" s="115"/>
      <c r="J97" s="119"/>
      <c r="K97" s="33" t="s">
        <v>91</v>
      </c>
      <c r="L97" s="39"/>
      <c r="M97" s="43"/>
      <c r="N97" s="39"/>
    </row>
    <row r="98" spans="2:14" ht="18" customHeight="1" x14ac:dyDescent="0.15">
      <c r="B98" s="78"/>
      <c r="C98" s="56"/>
      <c r="D98" s="56"/>
      <c r="E98" s="89"/>
      <c r="F98" s="56"/>
      <c r="G98" s="90"/>
      <c r="H98" s="90"/>
      <c r="I98" s="85"/>
      <c r="J98" s="91"/>
      <c r="K98" s="34" t="s">
        <v>88</v>
      </c>
      <c r="L98" s="40"/>
      <c r="M98" s="44"/>
      <c r="N98" s="40"/>
    </row>
    <row r="99" spans="2:14" ht="18" customHeight="1" x14ac:dyDescent="0.15">
      <c r="B99" s="78"/>
      <c r="C99" s="56"/>
      <c r="D99" s="56"/>
      <c r="E99" s="89"/>
      <c r="F99" s="56"/>
      <c r="G99" s="90"/>
      <c r="H99" s="90"/>
      <c r="I99" s="85"/>
      <c r="J99" s="91"/>
      <c r="K99" s="34" t="s">
        <v>89</v>
      </c>
      <c r="L99" s="40"/>
      <c r="M99" s="40"/>
      <c r="N99" s="40"/>
    </row>
    <row r="100" spans="2:14" ht="18" customHeight="1" x14ac:dyDescent="0.15">
      <c r="B100" s="78"/>
      <c r="C100" s="56"/>
      <c r="D100" s="56"/>
      <c r="E100" s="71"/>
      <c r="F100" s="72"/>
      <c r="G100" s="109"/>
      <c r="H100" s="109"/>
      <c r="I100" s="118"/>
      <c r="J100" s="87"/>
      <c r="K100" s="34" t="s">
        <v>90</v>
      </c>
      <c r="L100" s="41"/>
      <c r="M100" s="38"/>
      <c r="N100" s="41"/>
    </row>
    <row r="101" spans="2:14" ht="18" customHeight="1" x14ac:dyDescent="0.15">
      <c r="B101" s="92"/>
      <c r="C101" s="72"/>
      <c r="D101" s="72"/>
      <c r="E101" s="15"/>
      <c r="F101" s="120"/>
      <c r="G101" s="122" t="s">
        <v>55</v>
      </c>
      <c r="H101" s="122"/>
      <c r="I101" s="13"/>
      <c r="J101" s="14"/>
      <c r="K101" s="25" t="s">
        <v>141</v>
      </c>
      <c r="L101" s="42"/>
      <c r="M101" s="45"/>
      <c r="N101" s="42"/>
    </row>
    <row r="102" spans="2:14" ht="18" customHeight="1" x14ac:dyDescent="0.15">
      <c r="B102" s="123" t="s">
        <v>56</v>
      </c>
      <c r="C102" s="124"/>
      <c r="D102" s="124"/>
      <c r="E102" s="22"/>
      <c r="F102" s="22"/>
      <c r="G102" s="22"/>
      <c r="H102" s="22"/>
      <c r="I102" s="22"/>
      <c r="J102" s="22"/>
      <c r="K102" s="22"/>
      <c r="L102" s="22"/>
      <c r="M102" s="22"/>
      <c r="N102" s="50"/>
    </row>
    <row r="103" spans="2:14" ht="14.1" customHeight="1" x14ac:dyDescent="0.15">
      <c r="B103" s="93"/>
      <c r="C103" s="35" t="s">
        <v>57</v>
      </c>
      <c r="D103" s="94"/>
      <c r="E103" s="35"/>
      <c r="F103" s="35"/>
      <c r="G103" s="35"/>
      <c r="H103" s="35"/>
      <c r="I103" s="35"/>
      <c r="J103" s="35"/>
      <c r="K103" s="35"/>
      <c r="L103" s="35"/>
      <c r="M103" s="35"/>
      <c r="N103" s="51"/>
    </row>
    <row r="104" spans="2:14" ht="14.1" customHeight="1" x14ac:dyDescent="0.15">
      <c r="B104" s="93"/>
      <c r="C104" s="35" t="s">
        <v>58</v>
      </c>
      <c r="D104" s="94"/>
      <c r="E104" s="35"/>
      <c r="F104" s="35"/>
      <c r="G104" s="35"/>
      <c r="H104" s="35"/>
      <c r="I104" s="35"/>
      <c r="J104" s="35"/>
      <c r="K104" s="35"/>
      <c r="L104" s="35"/>
      <c r="M104" s="35"/>
      <c r="N104" s="51"/>
    </row>
    <row r="105" spans="2:14" ht="14.1" customHeight="1" x14ac:dyDescent="0.15">
      <c r="B105" s="93"/>
      <c r="C105" s="35" t="s">
        <v>59</v>
      </c>
      <c r="D105" s="94"/>
      <c r="E105" s="35"/>
      <c r="F105" s="35"/>
      <c r="G105" s="35"/>
      <c r="H105" s="35"/>
      <c r="I105" s="35"/>
      <c r="J105" s="35"/>
      <c r="K105" s="35"/>
      <c r="L105" s="35"/>
      <c r="M105" s="35"/>
      <c r="N105" s="51"/>
    </row>
    <row r="106" spans="2:14" ht="14.1" customHeight="1" x14ac:dyDescent="0.15">
      <c r="B106" s="93"/>
      <c r="C106" s="35" t="s">
        <v>119</v>
      </c>
      <c r="D106" s="94"/>
      <c r="E106" s="35"/>
      <c r="F106" s="35"/>
      <c r="G106" s="35"/>
      <c r="H106" s="35"/>
      <c r="I106" s="35"/>
      <c r="J106" s="35"/>
      <c r="K106" s="35"/>
      <c r="L106" s="35"/>
      <c r="M106" s="35"/>
      <c r="N106" s="51"/>
    </row>
    <row r="107" spans="2:14" ht="14.1" customHeight="1" x14ac:dyDescent="0.15">
      <c r="B107" s="95"/>
      <c r="C107" s="35" t="s">
        <v>120</v>
      </c>
      <c r="D107" s="35"/>
      <c r="E107" s="35"/>
      <c r="F107" s="35"/>
      <c r="G107" s="35"/>
      <c r="H107" s="35"/>
      <c r="I107" s="35"/>
      <c r="J107" s="35"/>
      <c r="K107" s="35"/>
      <c r="L107" s="35"/>
      <c r="M107" s="35"/>
      <c r="N107" s="51"/>
    </row>
    <row r="108" spans="2:14" ht="14.1" customHeight="1" x14ac:dyDescent="0.15">
      <c r="B108" s="95"/>
      <c r="C108" s="35" t="s">
        <v>116</v>
      </c>
      <c r="D108" s="35"/>
      <c r="E108" s="35"/>
      <c r="F108" s="35"/>
      <c r="G108" s="35"/>
      <c r="H108" s="35"/>
      <c r="I108" s="35"/>
      <c r="J108" s="35"/>
      <c r="K108" s="35"/>
      <c r="L108" s="35"/>
      <c r="M108" s="35"/>
      <c r="N108" s="51"/>
    </row>
    <row r="109" spans="2:14" ht="14.1" customHeight="1" x14ac:dyDescent="0.15">
      <c r="B109" s="95"/>
      <c r="C109" s="35" t="s">
        <v>85</v>
      </c>
      <c r="D109" s="35"/>
      <c r="E109" s="35"/>
      <c r="F109" s="35"/>
      <c r="G109" s="35"/>
      <c r="H109" s="35"/>
      <c r="I109" s="35"/>
      <c r="J109" s="35"/>
      <c r="K109" s="35"/>
      <c r="L109" s="35"/>
      <c r="M109" s="35"/>
      <c r="N109" s="51"/>
    </row>
    <row r="110" spans="2:14" ht="14.1" customHeight="1" x14ac:dyDescent="0.15">
      <c r="B110" s="95"/>
      <c r="C110" s="35" t="s">
        <v>86</v>
      </c>
      <c r="D110" s="35"/>
      <c r="E110" s="35"/>
      <c r="F110" s="35"/>
      <c r="G110" s="35"/>
      <c r="H110" s="35"/>
      <c r="I110" s="35"/>
      <c r="J110" s="35"/>
      <c r="K110" s="35"/>
      <c r="L110" s="35"/>
      <c r="M110" s="35"/>
      <c r="N110" s="51"/>
    </row>
    <row r="111" spans="2:14" ht="14.1" customHeight="1" x14ac:dyDescent="0.15">
      <c r="B111" s="95"/>
      <c r="C111" s="35" t="s">
        <v>77</v>
      </c>
      <c r="D111" s="35"/>
      <c r="E111" s="35"/>
      <c r="F111" s="35"/>
      <c r="G111" s="35"/>
      <c r="H111" s="35"/>
      <c r="I111" s="35"/>
      <c r="J111" s="35"/>
      <c r="K111" s="35"/>
      <c r="L111" s="35"/>
      <c r="M111" s="35"/>
      <c r="N111" s="51"/>
    </row>
    <row r="112" spans="2:14" ht="14.1" customHeight="1" x14ac:dyDescent="0.15">
      <c r="B112" s="95"/>
      <c r="C112" s="35" t="s">
        <v>125</v>
      </c>
      <c r="D112" s="35"/>
      <c r="E112" s="35"/>
      <c r="F112" s="35"/>
      <c r="G112" s="35"/>
      <c r="H112" s="35"/>
      <c r="I112" s="35"/>
      <c r="J112" s="35"/>
      <c r="K112" s="35"/>
      <c r="L112" s="35"/>
      <c r="M112" s="35"/>
      <c r="N112" s="51"/>
    </row>
    <row r="113" spans="2:14" ht="14.1" customHeight="1" x14ac:dyDescent="0.15">
      <c r="B113" s="95"/>
      <c r="C113" s="35" t="s">
        <v>121</v>
      </c>
      <c r="D113" s="35"/>
      <c r="E113" s="35"/>
      <c r="F113" s="35"/>
      <c r="G113" s="35"/>
      <c r="H113" s="35"/>
      <c r="I113" s="35"/>
      <c r="J113" s="35"/>
      <c r="K113" s="35"/>
      <c r="L113" s="35"/>
      <c r="M113" s="35"/>
      <c r="N113" s="51"/>
    </row>
    <row r="114" spans="2:14" ht="14.1" customHeight="1" x14ac:dyDescent="0.15">
      <c r="B114" s="95"/>
      <c r="C114" s="35" t="s">
        <v>122</v>
      </c>
      <c r="D114" s="35"/>
      <c r="E114" s="35"/>
      <c r="F114" s="35"/>
      <c r="G114" s="35"/>
      <c r="H114" s="35"/>
      <c r="I114" s="35"/>
      <c r="J114" s="35"/>
      <c r="K114" s="35"/>
      <c r="L114" s="35"/>
      <c r="M114" s="35"/>
      <c r="N114" s="51"/>
    </row>
    <row r="115" spans="2:14" ht="14.1" customHeight="1" x14ac:dyDescent="0.15">
      <c r="B115" s="95"/>
      <c r="C115" s="35" t="s">
        <v>123</v>
      </c>
      <c r="D115" s="35"/>
      <c r="E115" s="35"/>
      <c r="F115" s="35"/>
      <c r="G115" s="35"/>
      <c r="H115" s="35"/>
      <c r="I115" s="35"/>
      <c r="J115" s="35"/>
      <c r="K115" s="35"/>
      <c r="L115" s="35"/>
      <c r="M115" s="35"/>
      <c r="N115" s="51"/>
    </row>
    <row r="116" spans="2:14" ht="14.1" customHeight="1" x14ac:dyDescent="0.15">
      <c r="B116" s="95"/>
      <c r="C116" s="35" t="s">
        <v>113</v>
      </c>
      <c r="D116" s="35"/>
      <c r="E116" s="35"/>
      <c r="F116" s="35"/>
      <c r="G116" s="35"/>
      <c r="H116" s="35"/>
      <c r="I116" s="35"/>
      <c r="J116" s="35"/>
      <c r="K116" s="35"/>
      <c r="L116" s="35"/>
      <c r="M116" s="35"/>
      <c r="N116" s="51"/>
    </row>
    <row r="117" spans="2:14" ht="14.1" customHeight="1" x14ac:dyDescent="0.15">
      <c r="B117" s="95"/>
      <c r="C117" s="35" t="s">
        <v>124</v>
      </c>
      <c r="D117" s="35"/>
      <c r="E117" s="35"/>
      <c r="F117" s="35"/>
      <c r="G117" s="35"/>
      <c r="H117" s="35"/>
      <c r="I117" s="35"/>
      <c r="J117" s="35"/>
      <c r="K117" s="35"/>
      <c r="L117" s="35"/>
      <c r="M117" s="35"/>
      <c r="N117" s="51"/>
    </row>
    <row r="118" spans="2:14" ht="14.1" customHeight="1" x14ac:dyDescent="0.15">
      <c r="B118" s="95"/>
      <c r="C118" s="35" t="s">
        <v>142</v>
      </c>
      <c r="D118" s="35"/>
      <c r="E118" s="35"/>
      <c r="F118" s="35"/>
      <c r="G118" s="35"/>
      <c r="H118" s="35"/>
      <c r="I118" s="35"/>
      <c r="J118" s="35"/>
      <c r="K118" s="35"/>
      <c r="L118" s="35"/>
      <c r="M118" s="35"/>
      <c r="N118" s="51"/>
    </row>
    <row r="119" spans="2:14" ht="14.1" customHeight="1" x14ac:dyDescent="0.15">
      <c r="B119" s="95"/>
      <c r="C119" s="35" t="s">
        <v>118</v>
      </c>
      <c r="D119" s="35"/>
      <c r="E119" s="35"/>
      <c r="F119" s="35"/>
      <c r="G119" s="35"/>
      <c r="H119" s="35"/>
      <c r="I119" s="35"/>
      <c r="J119" s="35"/>
      <c r="K119" s="35"/>
      <c r="L119" s="35"/>
      <c r="M119" s="35"/>
      <c r="N119" s="51"/>
    </row>
    <row r="120" spans="2:14" x14ac:dyDescent="0.15">
      <c r="B120" s="96"/>
      <c r="C120" s="35" t="s">
        <v>130</v>
      </c>
      <c r="N120" s="55"/>
    </row>
    <row r="121" spans="2:14" x14ac:dyDescent="0.15">
      <c r="B121" s="96"/>
      <c r="C121" s="35" t="s">
        <v>126</v>
      </c>
      <c r="N121" s="55"/>
    </row>
    <row r="122" spans="2:14" ht="14.1" customHeight="1" x14ac:dyDescent="0.15">
      <c r="B122" s="95"/>
      <c r="C122" s="35" t="s">
        <v>105</v>
      </c>
      <c r="D122" s="35"/>
      <c r="E122" s="35"/>
      <c r="F122" s="35"/>
      <c r="G122" s="35"/>
      <c r="H122" s="35"/>
      <c r="I122" s="35"/>
      <c r="J122" s="35"/>
      <c r="K122" s="35"/>
      <c r="L122" s="35"/>
      <c r="M122" s="35"/>
      <c r="N122" s="51"/>
    </row>
    <row r="123" spans="2:14" ht="18" customHeight="1" x14ac:dyDescent="0.15">
      <c r="B123" s="95"/>
      <c r="C123" s="35" t="s">
        <v>60</v>
      </c>
      <c r="D123" s="35"/>
      <c r="E123" s="35"/>
      <c r="F123" s="35"/>
      <c r="G123" s="35"/>
      <c r="H123" s="35"/>
      <c r="I123" s="35"/>
      <c r="J123" s="35"/>
      <c r="K123" s="35"/>
      <c r="L123" s="35"/>
      <c r="M123" s="35"/>
      <c r="N123" s="51"/>
    </row>
    <row r="124" spans="2:14" x14ac:dyDescent="0.15">
      <c r="B124" s="96"/>
      <c r="C124" s="35" t="s">
        <v>117</v>
      </c>
      <c r="N124" s="55"/>
    </row>
    <row r="125" spans="2:14" x14ac:dyDescent="0.15">
      <c r="B125" s="96"/>
      <c r="C125" s="35" t="s">
        <v>135</v>
      </c>
      <c r="N125" s="55"/>
    </row>
    <row r="126" spans="2:14" ht="14.25" thickBot="1" x14ac:dyDescent="0.2">
      <c r="B126" s="97"/>
      <c r="C126" s="36" t="s">
        <v>127</v>
      </c>
      <c r="D126" s="53"/>
      <c r="E126" s="53"/>
      <c r="F126" s="53"/>
      <c r="G126" s="53"/>
      <c r="H126" s="53"/>
      <c r="I126" s="53"/>
      <c r="J126" s="53"/>
      <c r="K126" s="53"/>
      <c r="L126" s="53"/>
      <c r="M126" s="53"/>
      <c r="N126" s="54"/>
    </row>
  </sheetData>
  <mergeCells count="27">
    <mergeCell ref="D9:F9"/>
    <mergeCell ref="D4:G4"/>
    <mergeCell ref="D5:G5"/>
    <mergeCell ref="D6:G6"/>
    <mergeCell ref="D7:F7"/>
    <mergeCell ref="D8:F8"/>
    <mergeCell ref="G87:H87"/>
    <mergeCell ref="G10:H10"/>
    <mergeCell ref="C73:D73"/>
    <mergeCell ref="D80:G80"/>
    <mergeCell ref="D81:G81"/>
    <mergeCell ref="B82:I82"/>
    <mergeCell ref="B83:D83"/>
    <mergeCell ref="G83:H83"/>
    <mergeCell ref="G84:H84"/>
    <mergeCell ref="G85:H85"/>
    <mergeCell ref="G86:H86"/>
    <mergeCell ref="G94:H94"/>
    <mergeCell ref="G97:H97"/>
    <mergeCell ref="G101:H101"/>
    <mergeCell ref="B102:D102"/>
    <mergeCell ref="G88:H88"/>
    <mergeCell ref="G89:H89"/>
    <mergeCell ref="G90:H90"/>
    <mergeCell ref="G91:H91"/>
    <mergeCell ref="B92:D92"/>
    <mergeCell ref="G92:H92"/>
  </mergeCells>
  <phoneticPr fontId="23"/>
  <conditionalFormatting sqref="O11:O75">
    <cfRule type="expression" dxfId="33" priority="4"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6"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1B60-8A06-4A70-8CBB-D1B272E089FB}">
  <sheetPr>
    <tabColor rgb="FFC00000"/>
  </sheetPr>
  <dimension ref="B1:AC156"/>
  <sheetViews>
    <sheetView view="pageBreakPreview" zoomScale="75" zoomScaleNormal="75" zoomScaleSheetLayoutView="75" workbookViewId="0">
      <pane xSplit="10" ySplit="10" topLeftCell="K11"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453</v>
      </c>
      <c r="L5" s="27" t="str">
        <f>K5</f>
        <v>2024.8.15</v>
      </c>
      <c r="M5" s="27" t="str">
        <f>K5</f>
        <v>2024.8.15</v>
      </c>
      <c r="N5" s="103" t="str">
        <f>K5</f>
        <v>2024.8.15</v>
      </c>
    </row>
    <row r="6" spans="2:24" ht="18" customHeight="1" x14ac:dyDescent="0.15">
      <c r="B6" s="60"/>
      <c r="C6" s="120"/>
      <c r="D6" s="122" t="s">
        <v>4</v>
      </c>
      <c r="E6" s="122"/>
      <c r="F6" s="122"/>
      <c r="G6" s="122"/>
      <c r="H6" s="120"/>
      <c r="I6" s="120"/>
      <c r="J6" s="61"/>
      <c r="K6" s="98">
        <v>0.41805555555555557</v>
      </c>
      <c r="L6" s="98">
        <v>0.40277777777777779</v>
      </c>
      <c r="M6" s="98">
        <v>0.39097222222222222</v>
      </c>
      <c r="N6" s="99">
        <v>0.37222222222222223</v>
      </c>
    </row>
    <row r="7" spans="2:24" ht="18" customHeight="1" x14ac:dyDescent="0.15">
      <c r="B7" s="60"/>
      <c r="C7" s="120"/>
      <c r="D7" s="122" t="s">
        <v>5</v>
      </c>
      <c r="E7" s="138"/>
      <c r="F7" s="138"/>
      <c r="G7" s="62" t="s">
        <v>6</v>
      </c>
      <c r="H7" s="120"/>
      <c r="I7" s="120"/>
      <c r="J7" s="61"/>
      <c r="K7" s="100">
        <v>1.81</v>
      </c>
      <c r="L7" s="100">
        <v>1.1599999999999999</v>
      </c>
      <c r="M7" s="100">
        <v>1.22</v>
      </c>
      <c r="N7" s="101">
        <v>1.2</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t="s">
        <v>316</v>
      </c>
      <c r="L11" s="20" t="s">
        <v>341</v>
      </c>
      <c r="M11" s="20" t="s">
        <v>316</v>
      </c>
      <c r="N11" s="21" t="s">
        <v>274</v>
      </c>
      <c r="P11" t="s">
        <v>15</v>
      </c>
      <c r="Q11">
        <f>IF(K11="",0,VALUE(MID(K11,2,LEN(K11)-2)))</f>
        <v>4</v>
      </c>
      <c r="R11">
        <f>IF(L11="",0,VALUE(MID(L11,2,LEN(L11)-2)))</f>
        <v>18</v>
      </c>
      <c r="S11">
        <f>IF(M11="",0,VALUE(MID(M11,2,LEN(M11)-2)))</f>
        <v>4</v>
      </c>
      <c r="T11">
        <f>IF(N11="",0,VALUE(MID(N11,2,LEN(N11)-2)))</f>
        <v>6</v>
      </c>
      <c r="U11">
        <f>IF(K11="＋",0,IF(K11="(＋)",0,ABS(K11)))</f>
        <v>4</v>
      </c>
      <c r="V11">
        <f>IF(L11="＋",0,IF(L11="(＋)",0,ABS(L11)))</f>
        <v>18</v>
      </c>
      <c r="W11">
        <f>IF(M11="＋",0,IF(M11="(＋)",0,ABS(M11)))</f>
        <v>4</v>
      </c>
      <c r="X11">
        <f>IF(N11="＋",0,IF(N11="(＋)",0,ABS(N11)))</f>
        <v>6</v>
      </c>
    </row>
    <row r="12" spans="2:24" ht="13.5" customHeight="1" x14ac:dyDescent="0.15">
      <c r="B12" s="1">
        <f>B11+1</f>
        <v>2</v>
      </c>
      <c r="C12" s="3"/>
      <c r="D12" s="6"/>
      <c r="E12" s="120"/>
      <c r="F12" s="120" t="s">
        <v>99</v>
      </c>
      <c r="G12" s="120"/>
      <c r="H12" s="120"/>
      <c r="I12" s="120"/>
      <c r="J12" s="120"/>
      <c r="K12" s="20" t="s">
        <v>284</v>
      </c>
      <c r="L12" s="20" t="s">
        <v>392</v>
      </c>
      <c r="M12" s="20" t="s">
        <v>331</v>
      </c>
      <c r="N12" s="21" t="s">
        <v>331</v>
      </c>
      <c r="P12" t="s">
        <v>15</v>
      </c>
      <c r="Q12">
        <f>IF(K12="",0,VALUE(MID(K12,2,LEN(K12)-2)))</f>
        <v>125</v>
      </c>
      <c r="R12">
        <f>IF(L12="",0,VALUE(MID(L12,2,LEN(L12)-2)))</f>
        <v>425</v>
      </c>
      <c r="S12">
        <f>IF(M12="",0,VALUE(MID(M12,2,LEN(M12)-2)))</f>
        <v>175</v>
      </c>
      <c r="T12">
        <f>IF(N12="",0,VALUE(MID(N12,2,LEN(N12)-2)))</f>
        <v>175</v>
      </c>
      <c r="U12">
        <f>IF(K12="＋",0,IF(K12="(＋)",0,ABS(K12)))</f>
        <v>125</v>
      </c>
      <c r="V12">
        <f>IF(L12="＋",0,IF(L12="(＋)",0,ABS(L12)))</f>
        <v>425</v>
      </c>
      <c r="W12">
        <f>IF(M12="＋",0,IF(M12="(＋)",0,ABS(M12)))</f>
        <v>175</v>
      </c>
      <c r="X12">
        <f>IF(N12="＋",0,IF(N12="(＋)",0,ABS(N12)))</f>
        <v>175</v>
      </c>
    </row>
    <row r="13" spans="2:24" ht="13.5" customHeight="1" x14ac:dyDescent="0.15">
      <c r="B13" s="1">
        <f>B12+1</f>
        <v>3</v>
      </c>
      <c r="C13" s="3"/>
      <c r="D13" s="6"/>
      <c r="E13" s="120"/>
      <c r="F13" s="120" t="s">
        <v>179</v>
      </c>
      <c r="G13" s="120"/>
      <c r="H13" s="120"/>
      <c r="I13" s="120"/>
      <c r="J13" s="120"/>
      <c r="K13" s="20" t="s">
        <v>151</v>
      </c>
      <c r="L13" s="20" t="s">
        <v>296</v>
      </c>
      <c r="M13" s="20" t="s">
        <v>145</v>
      </c>
      <c r="N13" s="21" t="s">
        <v>296</v>
      </c>
      <c r="P13" t="s">
        <v>15</v>
      </c>
      <c r="Q13">
        <f>IF(K13="",0,VALUE(MID(K13,2,LEN(K13)-2)))</f>
        <v>25</v>
      </c>
      <c r="R13">
        <f>IF(L13="",0,VALUE(MID(L13,2,LEN(L13)-2)))</f>
        <v>75</v>
      </c>
      <c r="S13" t="e">
        <f>IF(M13="",0,VALUE(MID(M13,2,LEN(M13)-2)))</f>
        <v>#VALUE!</v>
      </c>
      <c r="T13">
        <f>IF(N13="",0,VALUE(MID(N13,2,LEN(N13)-2)))</f>
        <v>75</v>
      </c>
      <c r="U13">
        <f>IF(K13="＋",0,IF(K13="(＋)",0,ABS(K13)))</f>
        <v>25</v>
      </c>
      <c r="V13">
        <f>IF(L13="＋",0,IF(L13="(＋)",0,ABS(L13)))</f>
        <v>75</v>
      </c>
      <c r="W13">
        <f>IF(M13="＋",0,IF(M13="(＋)",0,ABS(M13)))</f>
        <v>0</v>
      </c>
      <c r="X13">
        <f>IF(N13="＋",0,IF(N13="(＋)",0,ABS(N13)))</f>
        <v>75</v>
      </c>
    </row>
    <row r="14" spans="2:24" ht="13.5" customHeight="1" x14ac:dyDescent="0.15">
      <c r="B14" s="1">
        <f>B13+1</f>
        <v>4</v>
      </c>
      <c r="C14" s="3"/>
      <c r="D14" s="6"/>
      <c r="E14" s="120"/>
      <c r="F14" s="120" t="s">
        <v>452</v>
      </c>
      <c r="G14" s="120"/>
      <c r="H14" s="120"/>
      <c r="I14" s="120"/>
      <c r="J14" s="120"/>
      <c r="K14" s="20" t="s">
        <v>145</v>
      </c>
      <c r="L14" s="20" t="s">
        <v>316</v>
      </c>
      <c r="M14" s="20" t="s">
        <v>285</v>
      </c>
      <c r="N14" s="21" t="s">
        <v>145</v>
      </c>
      <c r="P14" t="s">
        <v>15</v>
      </c>
      <c r="Q14" t="e">
        <f>IF(K14="",0,VALUE(MID(K14,2,LEN(K14)-2)))</f>
        <v>#VALUE!</v>
      </c>
      <c r="R14">
        <f>IF(L14="",0,VALUE(MID(L14,2,LEN(L14)-2)))</f>
        <v>4</v>
      </c>
      <c r="S14">
        <f>IF(M14="",0,VALUE(MID(M14,2,LEN(M14)-2)))</f>
        <v>2</v>
      </c>
      <c r="T14" t="e">
        <f>IF(N14="",0,VALUE(MID(N14,2,LEN(N14)-2)))</f>
        <v>#VALUE!</v>
      </c>
      <c r="U14">
        <f>IF(K14="＋",0,IF(K14="(＋)",0,ABS(K14)))</f>
        <v>0</v>
      </c>
      <c r="V14">
        <f>IF(L14="＋",0,IF(L14="(＋)",0,ABS(L14)))</f>
        <v>4</v>
      </c>
      <c r="W14">
        <f>IF(M14="＋",0,IF(M14="(＋)",0,ABS(M14)))</f>
        <v>2</v>
      </c>
      <c r="X14">
        <f>IF(N14="＋",0,IF(N14="(＋)",0,ABS(N14)))</f>
        <v>0</v>
      </c>
    </row>
    <row r="15" spans="2:24" ht="13.5" customHeight="1" x14ac:dyDescent="0.15">
      <c r="B15" s="1">
        <f>B14+1</f>
        <v>5</v>
      </c>
      <c r="C15" s="3"/>
      <c r="D15" s="6"/>
      <c r="E15" s="120"/>
      <c r="F15" s="120" t="s">
        <v>415</v>
      </c>
      <c r="G15" s="120"/>
      <c r="H15" s="120"/>
      <c r="I15" s="120"/>
      <c r="J15" s="120"/>
      <c r="K15" s="20" t="s">
        <v>145</v>
      </c>
      <c r="L15" s="20"/>
      <c r="M15" s="20"/>
      <c r="N15" s="21"/>
      <c r="P15" t="s">
        <v>15</v>
      </c>
      <c r="Q15" t="e">
        <f>IF(K15="",0,VALUE(MID(K15,2,LEN(K15)-2)))</f>
        <v>#VALUE!</v>
      </c>
      <c r="R15">
        <f>IF(L15="",0,VALUE(MID(L15,2,LEN(L15)-2)))</f>
        <v>0</v>
      </c>
      <c r="S15">
        <f>IF(M15="",0,VALUE(MID(M15,2,LEN(M15)-2)))</f>
        <v>0</v>
      </c>
      <c r="T15">
        <f>IF(N15="",0,VALUE(MID(N15,2,LEN(N15)-2)))</f>
        <v>0</v>
      </c>
      <c r="U15">
        <f>IF(K15="＋",0,IF(K15="(＋)",0,ABS(K15)))</f>
        <v>0</v>
      </c>
      <c r="V15">
        <f>IF(L15="＋",0,IF(L15="(＋)",0,ABS(L15)))</f>
        <v>0</v>
      </c>
      <c r="W15">
        <f>IF(M15="＋",0,IF(M15="(＋)",0,ABS(M15)))</f>
        <v>0</v>
      </c>
      <c r="X15">
        <f>IF(N15="＋",0,IF(N15="(＋)",0,ABS(N15)))</f>
        <v>0</v>
      </c>
    </row>
    <row r="16" spans="2:24" ht="13.5" customHeight="1" x14ac:dyDescent="0.15">
      <c r="B16" s="1">
        <f>B15+1</f>
        <v>6</v>
      </c>
      <c r="C16" s="3"/>
      <c r="D16" s="6"/>
      <c r="E16" s="120"/>
      <c r="F16" s="120" t="s">
        <v>451</v>
      </c>
      <c r="G16" s="120"/>
      <c r="H16" s="120"/>
      <c r="I16" s="120"/>
      <c r="J16" s="120"/>
      <c r="K16" s="20"/>
      <c r="L16" s="20" t="s">
        <v>285</v>
      </c>
      <c r="M16" s="20" t="s">
        <v>285</v>
      </c>
      <c r="N16" s="21" t="s">
        <v>237</v>
      </c>
      <c r="S16">
        <f>IF(M16="",0,VALUE(MID(M16,2,LEN(M16)-2)))</f>
        <v>2</v>
      </c>
      <c r="T16">
        <f>IF(N16="",0,VALUE(MID(N16,2,LEN(N16)-2)))</f>
        <v>3</v>
      </c>
      <c r="U16">
        <f>IF(K16="＋",0,IF(K16="(＋)",0,ABS(K16)))</f>
        <v>0</v>
      </c>
      <c r="V16">
        <f>IF(L16="＋",0,IF(L16="(＋)",0,ABS(L16)))</f>
        <v>2</v>
      </c>
      <c r="W16">
        <f>IF(M16="＋",0,IF(M16="(＋)",0,ABS(M16)))</f>
        <v>2</v>
      </c>
      <c r="X16">
        <f>IF(N16="＋",0,IF(N16="(＋)",0,ABS(N16)))</f>
        <v>3</v>
      </c>
    </row>
    <row r="17" spans="2:24" ht="13.9" customHeight="1" x14ac:dyDescent="0.15">
      <c r="B17" s="1">
        <f>B16+1</f>
        <v>7</v>
      </c>
      <c r="C17" s="3"/>
      <c r="D17" s="6"/>
      <c r="E17" s="120"/>
      <c r="F17" s="120" t="s">
        <v>180</v>
      </c>
      <c r="G17" s="120"/>
      <c r="H17" s="120"/>
      <c r="I17" s="120"/>
      <c r="J17" s="120"/>
      <c r="K17" s="20" t="s">
        <v>160</v>
      </c>
      <c r="L17" s="20" t="s">
        <v>284</v>
      </c>
      <c r="M17" s="20" t="s">
        <v>296</v>
      </c>
      <c r="N17" s="21" t="s">
        <v>239</v>
      </c>
      <c r="P17" s="74" t="s">
        <v>181</v>
      </c>
      <c r="Q17" t="str">
        <f>K17</f>
        <v>(100)</v>
      </c>
      <c r="R17" t="str">
        <f>L17</f>
        <v>(125)</v>
      </c>
      <c r="S17" t="str">
        <f>M17</f>
        <v>(75)</v>
      </c>
      <c r="T17" t="str">
        <f>N17</f>
        <v>(50)</v>
      </c>
      <c r="U17">
        <f>IF(K17="＋",0,IF(K17="(＋)",0,ABS(K17)))</f>
        <v>100</v>
      </c>
      <c r="V17">
        <f>IF(L17="＋",0,IF(L17="(＋)",0,ABS(L17)))</f>
        <v>125</v>
      </c>
      <c r="W17">
        <f>IF(M17="＋",0,IF(M17="(＋)",0,ABS(M17)))</f>
        <v>75</v>
      </c>
      <c r="X17">
        <f>IF(N17="＋",0,IF(N17="(＋)",0,ABS(N17)))</f>
        <v>50</v>
      </c>
    </row>
    <row r="18" spans="2:24" ht="13.9" customHeight="1" x14ac:dyDescent="0.15">
      <c r="B18" s="1">
        <f>B17+1</f>
        <v>8</v>
      </c>
      <c r="C18" s="3"/>
      <c r="D18" s="6"/>
      <c r="E18" s="120"/>
      <c r="F18" s="120" t="s">
        <v>16</v>
      </c>
      <c r="G18" s="120"/>
      <c r="H18" s="120"/>
      <c r="I18" s="120"/>
      <c r="J18" s="120"/>
      <c r="K18" s="20" t="s">
        <v>450</v>
      </c>
      <c r="L18" s="20" t="s">
        <v>449</v>
      </c>
      <c r="M18" s="20" t="s">
        <v>448</v>
      </c>
      <c r="N18" s="21" t="s">
        <v>447</v>
      </c>
      <c r="P18" t="s">
        <v>15</v>
      </c>
      <c r="Q18">
        <f>IF(K18="",0,VALUE(MID(K18,2,LEN(K18)-2)))</f>
        <v>184</v>
      </c>
      <c r="R18">
        <f>IF(L18="",0,VALUE(MID(L18,2,LEN(L18)-2)))</f>
        <v>605</v>
      </c>
      <c r="S18">
        <f>IF(M18="",0,VALUE(MID(M18,2,LEN(M18)-2)))</f>
        <v>982</v>
      </c>
      <c r="T18">
        <f>IF(N18="",0,VALUE(MID(N18,2,LEN(N18)-2)))</f>
        <v>80</v>
      </c>
      <c r="U18">
        <f>IF(K18="＋",0,IF(K18="(＋)",0,ABS(K18)))</f>
        <v>11848</v>
      </c>
      <c r="V18">
        <f>IF(L18="＋",0,IF(L18="(＋)",0,ABS(L18)))</f>
        <v>26052</v>
      </c>
      <c r="W18">
        <f>IF(M18="＋",0,IF(M18="(＋)",0,ABS(M18)))</f>
        <v>19825</v>
      </c>
      <c r="X18">
        <f>IF(N18="＋",0,IF(N18="(＋)",0,ABS(N18)))</f>
        <v>10800</v>
      </c>
    </row>
    <row r="19" spans="2:24" ht="13.5" customHeight="1" x14ac:dyDescent="0.15">
      <c r="B19" s="1">
        <f>B18+1</f>
        <v>9</v>
      </c>
      <c r="C19" s="3"/>
      <c r="D19" s="6"/>
      <c r="E19" s="120"/>
      <c r="F19" s="120" t="s">
        <v>185</v>
      </c>
      <c r="G19" s="120"/>
      <c r="H19" s="120"/>
      <c r="I19" s="120"/>
      <c r="J19" s="120"/>
      <c r="K19" s="20" t="s">
        <v>446</v>
      </c>
      <c r="L19" s="20"/>
      <c r="M19" s="20"/>
      <c r="N19" s="21" t="s">
        <v>445</v>
      </c>
      <c r="P19" t="s">
        <v>15</v>
      </c>
      <c r="Q19">
        <f>IF(K19="",0,VALUE(MID(K19,2,LEN(K19)-2)))</f>
        <v>4</v>
      </c>
      <c r="R19">
        <f>IF(L19="",0,VALUE(MID(L19,2,LEN(L19)-2)))</f>
        <v>0</v>
      </c>
      <c r="S19">
        <f>IF(M19="",0,VALUE(MID(M19,2,LEN(M19)-2)))</f>
        <v>0</v>
      </c>
      <c r="T19">
        <f>IF(N19="",0,VALUE(MID(N19,2,LEN(N19)-2)))</f>
        <v>5</v>
      </c>
      <c r="U19">
        <f>IF(K19="＋",0,IF(K19="(＋)",0,ABS(K19)))</f>
        <v>142</v>
      </c>
      <c r="V19">
        <f>IF(L19="＋",0,IF(L19="(＋)",0,ABS(L19)))</f>
        <v>0</v>
      </c>
      <c r="W19">
        <f>IF(M19="＋",0,IF(M19="(＋)",0,ABS(M19)))</f>
        <v>0</v>
      </c>
      <c r="X19">
        <f>IF(N19="＋",0,IF(N19="(＋)",0,ABS(N19)))</f>
        <v>150</v>
      </c>
    </row>
    <row r="20" spans="2:24" ht="13.5" customHeight="1" x14ac:dyDescent="0.15">
      <c r="B20" s="1">
        <f>B19+1</f>
        <v>10</v>
      </c>
      <c r="C20" s="3"/>
      <c r="D20" s="6"/>
      <c r="E20" s="120"/>
      <c r="F20" s="120" t="s">
        <v>107</v>
      </c>
      <c r="G20" s="120"/>
      <c r="H20" s="120"/>
      <c r="I20" s="120"/>
      <c r="J20" s="120"/>
      <c r="K20" s="20" t="s">
        <v>444</v>
      </c>
      <c r="L20" s="20" t="s">
        <v>443</v>
      </c>
      <c r="M20" s="20" t="s">
        <v>442</v>
      </c>
      <c r="N20" s="21" t="s">
        <v>441</v>
      </c>
      <c r="P20" t="s">
        <v>15</v>
      </c>
      <c r="Q20">
        <f>IF(K20="",0,VALUE(MID(K20,2,LEN(K20)-2)))</f>
        <v>52</v>
      </c>
      <c r="R20">
        <f>IF(L20="",0,VALUE(MID(L20,2,LEN(L20)-2)))</f>
        <v>27</v>
      </c>
      <c r="S20">
        <f>IF(M20="",0,VALUE(MID(M20,2,LEN(M20)-2)))</f>
        <v>85</v>
      </c>
      <c r="T20">
        <f>IF(N20="",0,VALUE(MID(N20,2,LEN(N20)-2)))</f>
        <v>89</v>
      </c>
      <c r="U20">
        <f>IF(K20="＋",0,IF(K20="(＋)",0,ABS(K20)))</f>
        <v>5528</v>
      </c>
      <c r="V20">
        <f>IF(L20="＋",0,IF(L20="(＋)",0,ABS(L20)))</f>
        <v>5278</v>
      </c>
      <c r="W20">
        <f>IF(M20="＋",0,IF(M20="(＋)",0,ABS(M20)))</f>
        <v>5855</v>
      </c>
      <c r="X20">
        <f>IF(N20="＋",0,IF(N20="(＋)",0,ABS(N20)))</f>
        <v>3895</v>
      </c>
    </row>
    <row r="21" spans="2:24" ht="13.9" customHeight="1" x14ac:dyDescent="0.15">
      <c r="B21" s="1">
        <f>B20+1</f>
        <v>11</v>
      </c>
      <c r="C21" s="3"/>
      <c r="D21" s="6"/>
      <c r="E21" s="120"/>
      <c r="F21" s="120" t="s">
        <v>188</v>
      </c>
      <c r="G21" s="120"/>
      <c r="H21" s="120"/>
      <c r="I21" s="120"/>
      <c r="J21" s="120"/>
      <c r="K21" s="20" t="s">
        <v>316</v>
      </c>
      <c r="L21" s="20" t="s">
        <v>440</v>
      </c>
      <c r="M21" s="20" t="s">
        <v>340</v>
      </c>
      <c r="N21" s="21" t="s">
        <v>365</v>
      </c>
      <c r="P21" s="74" t="s">
        <v>181</v>
      </c>
      <c r="Q21" t="str">
        <f>K21</f>
        <v>(4)</v>
      </c>
      <c r="R21" t="str">
        <f>L21</f>
        <v>(124)</v>
      </c>
      <c r="S21" t="str">
        <f>M21</f>
        <v>(170)</v>
      </c>
      <c r="T21" t="str">
        <f>N21</f>
        <v>(45)</v>
      </c>
      <c r="U21">
        <f>IF(K21="＋",0,IF(K21="(＋)",0,ABS(K21)))</f>
        <v>4</v>
      </c>
      <c r="V21">
        <f>IF(L21="＋",0,IF(L21="(＋)",0,ABS(L21)))</f>
        <v>124</v>
      </c>
      <c r="W21">
        <f>IF(M21="＋",0,IF(M21="(＋)",0,ABS(M21)))</f>
        <v>170</v>
      </c>
      <c r="X21">
        <f>IF(N21="＋",0,IF(N21="(＋)",0,ABS(N21)))</f>
        <v>45</v>
      </c>
    </row>
    <row r="22" spans="2:24" ht="13.9" customHeight="1" x14ac:dyDescent="0.15">
      <c r="B22" s="1">
        <f>B21+1</f>
        <v>12</v>
      </c>
      <c r="C22" s="3"/>
      <c r="D22" s="6"/>
      <c r="E22" s="120"/>
      <c r="F22" s="120" t="s">
        <v>136</v>
      </c>
      <c r="G22" s="120"/>
      <c r="H22" s="120"/>
      <c r="I22" s="120"/>
      <c r="J22" s="120"/>
      <c r="K22" s="20" t="s">
        <v>439</v>
      </c>
      <c r="L22" s="20" t="s">
        <v>438</v>
      </c>
      <c r="M22" s="20" t="s">
        <v>437</v>
      </c>
      <c r="N22" s="21" t="s">
        <v>436</v>
      </c>
      <c r="P22" t="s">
        <v>15</v>
      </c>
      <c r="Q22">
        <f>IF(K22="",0,VALUE(MID(K22,2,LEN(K22)-2)))</f>
        <v>2125</v>
      </c>
      <c r="R22">
        <f>IF(L22="",0,VALUE(MID(L22,2,LEN(L22)-2)))</f>
        <v>4500</v>
      </c>
      <c r="S22">
        <f>IF(M22="",0,VALUE(MID(M22,2,LEN(M22)-2)))</f>
        <v>7250</v>
      </c>
      <c r="T22">
        <f>IF(N22="",0,VALUE(MID(N22,2,LEN(N22)-2)))</f>
        <v>3375</v>
      </c>
      <c r="U22">
        <f>IF(K22="＋",0,IF(K22="(＋)",0,ABS(K22)))</f>
        <v>2125</v>
      </c>
      <c r="V22">
        <f>IF(L22="＋",0,IF(L22="(＋)",0,ABS(L22)))</f>
        <v>4500</v>
      </c>
      <c r="W22">
        <f>IF(M22="＋",0,IF(M22="(＋)",0,ABS(M22)))</f>
        <v>7250</v>
      </c>
      <c r="X22">
        <f>IF(N22="＋",0,IF(N22="(＋)",0,ABS(N22)))</f>
        <v>3375</v>
      </c>
    </row>
    <row r="23" spans="2:24" ht="13.5" customHeight="1" x14ac:dyDescent="0.15">
      <c r="B23" s="1">
        <f>B22+1</f>
        <v>13</v>
      </c>
      <c r="C23" s="3"/>
      <c r="D23" s="6"/>
      <c r="E23" s="120"/>
      <c r="F23" s="120" t="s">
        <v>435</v>
      </c>
      <c r="G23" s="120"/>
      <c r="H23" s="120"/>
      <c r="I23" s="120"/>
      <c r="J23" s="120"/>
      <c r="K23" s="20" t="s">
        <v>239</v>
      </c>
      <c r="L23" s="20"/>
      <c r="M23" s="20"/>
      <c r="N23" s="21"/>
      <c r="Q23">
        <f>IF(K23="",0,VALUE(MID(K23,2,LEN(K23)-2)))</f>
        <v>50</v>
      </c>
      <c r="R23">
        <f>IF(L23="",0,VALUE(MID(L23,2,LEN(L23)-2)))</f>
        <v>0</v>
      </c>
      <c r="S23">
        <f>IF(M23="",0,VALUE(MID(M23,2,LEN(M23)-2)))</f>
        <v>0</v>
      </c>
      <c r="T23">
        <f>IF(N23="",0,VALUE(MID(N23,2,LEN(N23)-2)))</f>
        <v>0</v>
      </c>
      <c r="U23">
        <f>IF(K23="＋",0,IF(K23="(＋)",0,ABS(K23)))</f>
        <v>50</v>
      </c>
      <c r="V23">
        <f>IF(L23="＋",0,IF(L23="(＋)",0,ABS(L23)))</f>
        <v>0</v>
      </c>
      <c r="W23">
        <f>IF(M23="＋",0,IF(M23="(＋)",0,ABS(M23)))</f>
        <v>0</v>
      </c>
      <c r="X23">
        <f>IF(N23="＋",0,IF(N23="(＋)",0,ABS(N23)))</f>
        <v>0</v>
      </c>
    </row>
    <row r="24" spans="2:24" ht="13.5" customHeight="1" x14ac:dyDescent="0.15">
      <c r="B24" s="1">
        <f>B23+1</f>
        <v>14</v>
      </c>
      <c r="C24" s="3"/>
      <c r="D24" s="6"/>
      <c r="E24" s="120"/>
      <c r="F24" s="120" t="s">
        <v>434</v>
      </c>
      <c r="G24" s="140"/>
      <c r="H24" s="120"/>
      <c r="I24" s="120"/>
      <c r="J24" s="120"/>
      <c r="K24" s="20" t="s">
        <v>145</v>
      </c>
      <c r="L24" s="20" t="s">
        <v>145</v>
      </c>
      <c r="M24" s="20" t="s">
        <v>145</v>
      </c>
      <c r="N24" s="21" t="s">
        <v>145</v>
      </c>
      <c r="Q24" t="e">
        <f>IF(K24="",0,VALUE(MID(K24,2,LEN(K24)-2)))</f>
        <v>#VALUE!</v>
      </c>
      <c r="R24" t="e">
        <f>IF(L24="",0,VALUE(MID(L24,2,LEN(L24)-2)))</f>
        <v>#VALUE!</v>
      </c>
      <c r="S24" t="e">
        <f>IF(M24="",0,VALUE(MID(M24,2,LEN(M24)-2)))</f>
        <v>#VALUE!</v>
      </c>
      <c r="T24" t="e">
        <f>IF(N24="",0,VALUE(MID(N24,2,LEN(N24)-2)))</f>
        <v>#VALUE!</v>
      </c>
      <c r="U24">
        <f>IF(K24="＋",0,IF(K24="(＋)",0,ABS(K24)))</f>
        <v>0</v>
      </c>
      <c r="V24">
        <f>IF(L24="＋",0,IF(L24="(＋)",0,ABS(L24)))</f>
        <v>0</v>
      </c>
      <c r="W24">
        <f>IF(M24="＋",0,IF(M24="(＋)",0,ABS(M24)))</f>
        <v>0</v>
      </c>
      <c r="X24">
        <f>IF(N24="＋",0,IF(N24="(＋)",0,ABS(N24)))</f>
        <v>0</v>
      </c>
    </row>
    <row r="25" spans="2:24" ht="13.9" customHeight="1" x14ac:dyDescent="0.15">
      <c r="B25" s="1">
        <f>B24+1</f>
        <v>15</v>
      </c>
      <c r="C25" s="3"/>
      <c r="D25" s="6"/>
      <c r="E25" s="120"/>
      <c r="F25" s="120" t="s">
        <v>192</v>
      </c>
      <c r="G25" s="120"/>
      <c r="H25" s="120"/>
      <c r="I25" s="120"/>
      <c r="J25" s="120"/>
      <c r="K25" s="20" t="s">
        <v>433</v>
      </c>
      <c r="L25" s="20" t="s">
        <v>432</v>
      </c>
      <c r="M25" s="20" t="s">
        <v>431</v>
      </c>
      <c r="N25" s="21" t="s">
        <v>430</v>
      </c>
      <c r="P25" s="74" t="s">
        <v>181</v>
      </c>
      <c r="Q25" t="str">
        <f>K25</f>
        <v>(48)</v>
      </c>
      <c r="R25" t="str">
        <f>L25</f>
        <v>(320)</v>
      </c>
      <c r="S25" t="str">
        <f>M25</f>
        <v>(748)</v>
      </c>
      <c r="T25" t="str">
        <f>N25</f>
        <v>(531)</v>
      </c>
      <c r="U25">
        <f>IF(K25="＋",0,IF(K25="(＋)",0,ABS(K25)))</f>
        <v>48</v>
      </c>
      <c r="V25">
        <f>IF(L25="＋",0,IF(L25="(＋)",0,ABS(L25)))</f>
        <v>320</v>
      </c>
      <c r="W25">
        <f>IF(M25="＋",0,IF(M25="(＋)",0,ABS(M25)))</f>
        <v>748</v>
      </c>
      <c r="X25">
        <f>IF(N25="＋",0,IF(N25="(＋)",0,ABS(N25)))</f>
        <v>531</v>
      </c>
    </row>
    <row r="26" spans="2:24" ht="13.9" customHeight="1" x14ac:dyDescent="0.15">
      <c r="B26" s="1">
        <f>B25+1</f>
        <v>16</v>
      </c>
      <c r="C26" s="3"/>
      <c r="D26" s="6"/>
      <c r="E26" s="120"/>
      <c r="F26" s="120" t="s">
        <v>193</v>
      </c>
      <c r="G26" s="120"/>
      <c r="H26" s="120"/>
      <c r="I26" s="120"/>
      <c r="J26" s="120"/>
      <c r="K26" s="20" t="s">
        <v>145</v>
      </c>
      <c r="L26" s="20"/>
      <c r="M26" s="20"/>
      <c r="N26" s="21" t="s">
        <v>239</v>
      </c>
      <c r="P26" t="s">
        <v>15</v>
      </c>
      <c r="Q26" t="e">
        <f>IF(K26="",0,VALUE(MID(K26,2,LEN(K26)-2)))</f>
        <v>#VALUE!</v>
      </c>
      <c r="R26">
        <f>IF(L28="",0,VALUE(MID(L28,2,LEN(L28)-2)))</f>
        <v>225</v>
      </c>
      <c r="S26">
        <f>IF(M26="",0,VALUE(MID(M26,2,LEN(M26)-2)))</f>
        <v>0</v>
      </c>
      <c r="T26">
        <f>IF(N26="",0,VALUE(MID(N26,2,LEN(N26)-2)))</f>
        <v>50</v>
      </c>
      <c r="U26">
        <f>IF(K26="＋",0,IF(K26="(＋)",0,ABS(K26)))</f>
        <v>0</v>
      </c>
      <c r="V26">
        <f>IF(L26="＋",0,IF(L26="(＋)",0,ABS(L26)))</f>
        <v>0</v>
      </c>
      <c r="W26">
        <f>IF(M26="＋",0,IF(M26="(＋)",0,ABS(M26)))</f>
        <v>0</v>
      </c>
      <c r="X26">
        <f>IF(N26="＋",0,IF(N26="(＋)",0,ABS(N26)))</f>
        <v>50</v>
      </c>
    </row>
    <row r="27" spans="2:24" ht="13.5" customHeight="1" x14ac:dyDescent="0.15">
      <c r="B27" s="1">
        <f>B26+1</f>
        <v>17</v>
      </c>
      <c r="C27" s="3"/>
      <c r="D27" s="6"/>
      <c r="E27" s="120"/>
      <c r="F27" s="120" t="s">
        <v>110</v>
      </c>
      <c r="G27" s="120"/>
      <c r="H27" s="120"/>
      <c r="I27" s="120"/>
      <c r="J27" s="120"/>
      <c r="K27" s="20" t="s">
        <v>344</v>
      </c>
      <c r="L27" s="20" t="s">
        <v>296</v>
      </c>
      <c r="M27" s="20" t="s">
        <v>151</v>
      </c>
      <c r="N27" s="21" t="s">
        <v>296</v>
      </c>
      <c r="U27">
        <f>IF(K27="＋",0,IF(K27="(＋)",0,ABS(K27)))</f>
        <v>150</v>
      </c>
      <c r="V27">
        <f>IF(L27="＋",0,IF(L27="(＋)",0,ABS(L27)))</f>
        <v>75</v>
      </c>
      <c r="W27">
        <f>IF(M27="＋",0,IF(M27="(＋)",0,ABS(M27)))</f>
        <v>25</v>
      </c>
      <c r="X27">
        <f>IF(N27="＋",0,IF(N27="(＋)",0,ABS(N27)))</f>
        <v>75</v>
      </c>
    </row>
    <row r="28" spans="2:24" ht="13.5" customHeight="1" x14ac:dyDescent="0.15">
      <c r="B28" s="1">
        <f>B27+1</f>
        <v>18</v>
      </c>
      <c r="C28" s="3"/>
      <c r="D28" s="6"/>
      <c r="E28" s="120"/>
      <c r="F28" s="120" t="s">
        <v>109</v>
      </c>
      <c r="G28" s="120"/>
      <c r="H28" s="120"/>
      <c r="I28" s="120"/>
      <c r="J28" s="120"/>
      <c r="K28" s="20" t="s">
        <v>429</v>
      </c>
      <c r="L28" s="20" t="s">
        <v>429</v>
      </c>
      <c r="M28" s="20" t="s">
        <v>429</v>
      </c>
      <c r="N28" s="21" t="s">
        <v>428</v>
      </c>
      <c r="P28" t="s">
        <v>15</v>
      </c>
      <c r="Q28">
        <f>IF(K28="",0,VALUE(MID(K28,2,LEN(K28)-2)))</f>
        <v>225</v>
      </c>
      <c r="R28" t="e">
        <f>IF(#REF!="",0,VALUE(MID(#REF!,2,LEN(#REF!)-2)))</f>
        <v>#REF!</v>
      </c>
      <c r="S28">
        <f>IF(M28="",0,VALUE(MID(M28,2,LEN(M28)-2)))</f>
        <v>225</v>
      </c>
      <c r="T28">
        <f>IF(N28="",0,VALUE(MID(N28,2,LEN(N28)-2)))</f>
        <v>764</v>
      </c>
      <c r="U28">
        <f>IF(K28="＋",0,IF(K28="(＋)",0,ABS(K28)))</f>
        <v>225</v>
      </c>
      <c r="V28">
        <f>IF(L28="＋",0,IF(L28="(＋)",0,ABS(L28)))</f>
        <v>225</v>
      </c>
      <c r="W28">
        <f>IF(M28="＋",0,IF(M28="(＋)",0,ABS(M28)))</f>
        <v>225</v>
      </c>
      <c r="X28">
        <f>IF(N28="＋",0,IF(N28="(＋)",0,ABS(N28)))</f>
        <v>764</v>
      </c>
    </row>
    <row r="29" spans="2:24" ht="13.5" customHeight="1" x14ac:dyDescent="0.15">
      <c r="B29" s="1">
        <f>B28+1</f>
        <v>19</v>
      </c>
      <c r="C29" s="2" t="s">
        <v>22</v>
      </c>
      <c r="D29" s="2" t="s">
        <v>23</v>
      </c>
      <c r="E29" s="120"/>
      <c r="F29" s="120" t="s">
        <v>108</v>
      </c>
      <c r="G29" s="120"/>
      <c r="H29" s="120"/>
      <c r="I29" s="120"/>
      <c r="J29" s="120"/>
      <c r="K29" s="24">
        <v>5250</v>
      </c>
      <c r="L29" s="24">
        <v>1050</v>
      </c>
      <c r="M29" s="24">
        <v>900</v>
      </c>
      <c r="N29" s="104">
        <v>750</v>
      </c>
      <c r="P29" s="74"/>
    </row>
    <row r="30" spans="2:24" ht="13.5" customHeight="1" x14ac:dyDescent="0.15">
      <c r="B30" s="1">
        <f>B29+1</f>
        <v>20</v>
      </c>
      <c r="C30" s="2" t="s">
        <v>24</v>
      </c>
      <c r="D30" s="2" t="s">
        <v>25</v>
      </c>
      <c r="E30" s="120"/>
      <c r="F30" s="120" t="s">
        <v>94</v>
      </c>
      <c r="G30" s="120"/>
      <c r="H30" s="120"/>
      <c r="I30" s="120"/>
      <c r="J30" s="120"/>
      <c r="K30" s="24">
        <v>950</v>
      </c>
      <c r="L30" s="24">
        <v>50</v>
      </c>
      <c r="M30" s="24">
        <v>50</v>
      </c>
      <c r="N30" s="104">
        <v>50</v>
      </c>
      <c r="P30" s="74"/>
    </row>
    <row r="31" spans="2:24" ht="14.85" customHeight="1" x14ac:dyDescent="0.15">
      <c r="B31" s="1">
        <f>B30+1</f>
        <v>21</v>
      </c>
      <c r="C31" s="2" t="s">
        <v>83</v>
      </c>
      <c r="D31" s="2" t="s">
        <v>194</v>
      </c>
      <c r="E31" s="120"/>
      <c r="F31" s="120" t="s">
        <v>195</v>
      </c>
      <c r="G31" s="120"/>
      <c r="H31" s="120"/>
      <c r="I31" s="120"/>
      <c r="J31" s="120"/>
      <c r="K31" s="24"/>
      <c r="L31" s="24">
        <v>75</v>
      </c>
      <c r="M31" s="24">
        <v>100</v>
      </c>
      <c r="N31" s="104">
        <v>25</v>
      </c>
    </row>
    <row r="32" spans="2:24" ht="13.5" customHeight="1" x14ac:dyDescent="0.15">
      <c r="B32" s="1">
        <f>B31+1</f>
        <v>22</v>
      </c>
      <c r="C32" s="6"/>
      <c r="D32" s="8" t="s">
        <v>233</v>
      </c>
      <c r="E32" s="120"/>
      <c r="F32" s="120" t="s">
        <v>232</v>
      </c>
      <c r="G32" s="120"/>
      <c r="H32" s="120"/>
      <c r="I32" s="120"/>
      <c r="J32" s="120"/>
      <c r="K32" s="24">
        <v>100</v>
      </c>
      <c r="L32" s="24">
        <v>3</v>
      </c>
      <c r="M32" s="24">
        <v>8</v>
      </c>
      <c r="N32" s="104">
        <v>18</v>
      </c>
      <c r="U32">
        <f>COUNTA(K32)</f>
        <v>1</v>
      </c>
      <c r="V32">
        <f>COUNTA(L32)</f>
        <v>1</v>
      </c>
      <c r="W32">
        <f>COUNTA(M32)</f>
        <v>1</v>
      </c>
      <c r="X32">
        <f>COUNTA(N32)</f>
        <v>1</v>
      </c>
    </row>
    <row r="33" spans="2:25" ht="13.9" customHeight="1" x14ac:dyDescent="0.15">
      <c r="B33" s="1">
        <f>B32+1</f>
        <v>23</v>
      </c>
      <c r="C33" s="6"/>
      <c r="D33" s="2" t="s">
        <v>17</v>
      </c>
      <c r="E33" s="120"/>
      <c r="F33" s="120" t="s">
        <v>114</v>
      </c>
      <c r="G33" s="120"/>
      <c r="H33" s="120"/>
      <c r="I33" s="120"/>
      <c r="J33" s="120"/>
      <c r="K33" s="24">
        <v>25</v>
      </c>
      <c r="L33" s="24">
        <v>75</v>
      </c>
      <c r="M33" s="24">
        <v>75</v>
      </c>
      <c r="N33" s="104">
        <v>25</v>
      </c>
    </row>
    <row r="34" spans="2:25" ht="13.5" customHeight="1" x14ac:dyDescent="0.15">
      <c r="B34" s="1">
        <f>B33+1</f>
        <v>24</v>
      </c>
      <c r="C34" s="6"/>
      <c r="D34" s="6"/>
      <c r="E34" s="120"/>
      <c r="F34" s="120" t="s">
        <v>95</v>
      </c>
      <c r="G34" s="120"/>
      <c r="H34" s="120"/>
      <c r="I34" s="120"/>
      <c r="J34" s="120"/>
      <c r="K34" s="24">
        <v>125</v>
      </c>
      <c r="L34" s="24">
        <v>4475</v>
      </c>
      <c r="M34" s="24">
        <v>6050</v>
      </c>
      <c r="N34" s="104">
        <v>775</v>
      </c>
    </row>
    <row r="35" spans="2:25" ht="13.9" customHeight="1" x14ac:dyDescent="0.15">
      <c r="B35" s="1">
        <f>B34+1</f>
        <v>25</v>
      </c>
      <c r="C35" s="6"/>
      <c r="D35" s="6"/>
      <c r="E35" s="120"/>
      <c r="F35" s="120" t="s">
        <v>96</v>
      </c>
      <c r="G35" s="120"/>
      <c r="H35" s="120"/>
      <c r="I35" s="120"/>
      <c r="J35" s="120"/>
      <c r="K35" s="24">
        <v>1025</v>
      </c>
      <c r="L35" s="24">
        <v>6350</v>
      </c>
      <c r="M35" s="24">
        <v>5600</v>
      </c>
      <c r="N35" s="104">
        <v>1350</v>
      </c>
    </row>
    <row r="36" spans="2:25" ht="13.5" customHeight="1" x14ac:dyDescent="0.15">
      <c r="B36" s="1">
        <f>B35+1</f>
        <v>26</v>
      </c>
      <c r="C36" s="6"/>
      <c r="D36" s="6"/>
      <c r="E36" s="120"/>
      <c r="F36" s="120" t="s">
        <v>18</v>
      </c>
      <c r="G36" s="120"/>
      <c r="H36" s="120"/>
      <c r="I36" s="120"/>
      <c r="J36" s="120"/>
      <c r="K36" s="24">
        <v>425</v>
      </c>
      <c r="L36" s="24">
        <v>950</v>
      </c>
      <c r="M36" s="24">
        <v>550</v>
      </c>
      <c r="N36" s="104">
        <v>325</v>
      </c>
    </row>
    <row r="37" spans="2:25" ht="13.5" customHeight="1" x14ac:dyDescent="0.15">
      <c r="B37" s="1">
        <f>B36+1</f>
        <v>27</v>
      </c>
      <c r="C37" s="6"/>
      <c r="D37" s="6"/>
      <c r="E37" s="120"/>
      <c r="F37" s="120" t="s">
        <v>98</v>
      </c>
      <c r="G37" s="120"/>
      <c r="H37" s="120"/>
      <c r="I37" s="120"/>
      <c r="J37" s="120"/>
      <c r="K37" s="24">
        <v>800</v>
      </c>
      <c r="L37" s="24">
        <v>700</v>
      </c>
      <c r="M37" s="24">
        <v>1100</v>
      </c>
      <c r="N37" s="104">
        <v>100</v>
      </c>
    </row>
    <row r="38" spans="2:25" ht="13.5" customHeight="1" x14ac:dyDescent="0.15">
      <c r="B38" s="1">
        <f>B37+1</f>
        <v>28</v>
      </c>
      <c r="C38" s="6"/>
      <c r="D38" s="6"/>
      <c r="E38" s="120"/>
      <c r="F38" s="120" t="s">
        <v>100</v>
      </c>
      <c r="G38" s="120"/>
      <c r="H38" s="120"/>
      <c r="I38" s="120"/>
      <c r="J38" s="120"/>
      <c r="K38" s="24">
        <v>175</v>
      </c>
      <c r="L38" s="24">
        <v>275</v>
      </c>
      <c r="M38" s="24">
        <v>400</v>
      </c>
      <c r="N38" s="104">
        <v>100</v>
      </c>
    </row>
    <row r="39" spans="2:25" ht="13.5" customHeight="1" x14ac:dyDescent="0.15">
      <c r="B39" s="1">
        <f>B38+1</f>
        <v>29</v>
      </c>
      <c r="C39" s="6"/>
      <c r="D39" s="6"/>
      <c r="E39" s="120"/>
      <c r="F39" s="120" t="s">
        <v>198</v>
      </c>
      <c r="G39" s="120"/>
      <c r="H39" s="120"/>
      <c r="I39" s="120"/>
      <c r="J39" s="120"/>
      <c r="K39" s="24"/>
      <c r="L39" s="24">
        <v>375</v>
      </c>
      <c r="M39" s="24">
        <v>100</v>
      </c>
      <c r="N39" s="104">
        <v>75</v>
      </c>
    </row>
    <row r="40" spans="2:25" ht="13.5" customHeight="1" x14ac:dyDescent="0.15">
      <c r="B40" s="1">
        <f>B39+1</f>
        <v>30</v>
      </c>
      <c r="C40" s="6"/>
      <c r="D40" s="6"/>
      <c r="E40" s="120"/>
      <c r="F40" s="120" t="s">
        <v>363</v>
      </c>
      <c r="G40" s="120"/>
      <c r="H40" s="120"/>
      <c r="I40" s="120"/>
      <c r="J40" s="120"/>
      <c r="K40" s="24">
        <v>1</v>
      </c>
      <c r="L40" s="24">
        <v>2</v>
      </c>
      <c r="M40" s="24">
        <v>2</v>
      </c>
      <c r="N40" s="104">
        <v>1</v>
      </c>
    </row>
    <row r="41" spans="2:25" ht="13.5" customHeight="1" x14ac:dyDescent="0.15">
      <c r="B41" s="1">
        <f>B40+1</f>
        <v>31</v>
      </c>
      <c r="C41" s="6"/>
      <c r="D41" s="6"/>
      <c r="E41" s="120"/>
      <c r="F41" s="120" t="s">
        <v>115</v>
      </c>
      <c r="G41" s="120"/>
      <c r="H41" s="120"/>
      <c r="I41" s="120"/>
      <c r="J41" s="120"/>
      <c r="K41" s="24">
        <v>75</v>
      </c>
      <c r="L41" s="24">
        <v>100</v>
      </c>
      <c r="M41" s="24">
        <v>50</v>
      </c>
      <c r="N41" s="104">
        <v>25</v>
      </c>
    </row>
    <row r="42" spans="2:25" ht="13.9" customHeight="1" x14ac:dyDescent="0.15">
      <c r="B42" s="1">
        <f>B41+1</f>
        <v>32</v>
      </c>
      <c r="C42" s="6"/>
      <c r="D42" s="6"/>
      <c r="E42" s="120"/>
      <c r="F42" s="120" t="s">
        <v>19</v>
      </c>
      <c r="G42" s="120"/>
      <c r="H42" s="120"/>
      <c r="I42" s="120"/>
      <c r="J42" s="120"/>
      <c r="K42" s="24">
        <v>1250</v>
      </c>
      <c r="L42" s="24" t="s">
        <v>148</v>
      </c>
      <c r="M42" s="24">
        <v>200</v>
      </c>
      <c r="N42" s="104">
        <v>50</v>
      </c>
    </row>
    <row r="43" spans="2:25" ht="13.5" customHeight="1" x14ac:dyDescent="0.15">
      <c r="B43" s="1">
        <f>B42+1</f>
        <v>33</v>
      </c>
      <c r="C43" s="6"/>
      <c r="D43" s="6"/>
      <c r="E43" s="120"/>
      <c r="F43" s="120" t="s">
        <v>20</v>
      </c>
      <c r="G43" s="120"/>
      <c r="H43" s="120"/>
      <c r="I43" s="120"/>
      <c r="J43" s="120"/>
      <c r="K43" s="24">
        <v>1850</v>
      </c>
      <c r="L43" s="24">
        <v>1300</v>
      </c>
      <c r="M43" s="24">
        <v>1000</v>
      </c>
      <c r="N43" s="52">
        <v>350</v>
      </c>
    </row>
    <row r="44" spans="2:25" ht="13.9" customHeight="1" x14ac:dyDescent="0.15">
      <c r="B44" s="1">
        <f>B43+1</f>
        <v>34</v>
      </c>
      <c r="C44" s="6"/>
      <c r="D44" s="6"/>
      <c r="E44" s="120"/>
      <c r="F44" s="120" t="s">
        <v>21</v>
      </c>
      <c r="G44" s="120"/>
      <c r="H44" s="120"/>
      <c r="I44" s="120"/>
      <c r="J44" s="120"/>
      <c r="K44" s="24">
        <v>50</v>
      </c>
      <c r="L44" s="24">
        <v>75</v>
      </c>
      <c r="M44" s="24">
        <v>50</v>
      </c>
      <c r="N44" s="104">
        <v>25</v>
      </c>
    </row>
    <row r="45" spans="2:25" ht="13.5" customHeight="1" x14ac:dyDescent="0.15">
      <c r="B45" s="1">
        <f>B44+1</f>
        <v>35</v>
      </c>
      <c r="C45" s="2" t="s">
        <v>75</v>
      </c>
      <c r="D45" s="2" t="s">
        <v>76</v>
      </c>
      <c r="E45" s="120"/>
      <c r="F45" s="120" t="s">
        <v>92</v>
      </c>
      <c r="G45" s="120"/>
      <c r="H45" s="120"/>
      <c r="I45" s="120"/>
      <c r="J45" s="120"/>
      <c r="K45" s="24" t="s">
        <v>148</v>
      </c>
      <c r="L45" s="24">
        <v>25</v>
      </c>
      <c r="M45" s="24">
        <v>50</v>
      </c>
      <c r="N45" s="104">
        <v>100</v>
      </c>
    </row>
    <row r="46" spans="2:25" ht="13.9" customHeight="1" x14ac:dyDescent="0.15">
      <c r="B46" s="1">
        <f>B45+1</f>
        <v>36</v>
      </c>
      <c r="C46" s="6"/>
      <c r="D46" s="6"/>
      <c r="E46" s="120"/>
      <c r="F46" s="120" t="s">
        <v>262</v>
      </c>
      <c r="G46" s="120"/>
      <c r="H46" s="120"/>
      <c r="I46" s="120"/>
      <c r="J46" s="120"/>
      <c r="K46" s="24"/>
      <c r="L46" s="24"/>
      <c r="M46" s="24"/>
      <c r="N46" s="104">
        <v>25</v>
      </c>
    </row>
    <row r="47" spans="2:25" ht="13.9" customHeight="1" x14ac:dyDescent="0.15">
      <c r="B47" s="1">
        <f>B46+1</f>
        <v>37</v>
      </c>
      <c r="C47" s="6"/>
      <c r="D47" s="6"/>
      <c r="E47" s="120"/>
      <c r="F47" s="120" t="s">
        <v>200</v>
      </c>
      <c r="G47" s="120"/>
      <c r="H47" s="120"/>
      <c r="I47" s="120"/>
      <c r="J47" s="120"/>
      <c r="K47" s="24"/>
      <c r="L47" s="24"/>
      <c r="M47" s="24" t="s">
        <v>148</v>
      </c>
      <c r="N47" s="104"/>
      <c r="U47">
        <f>COUNTA(K45:K47)</f>
        <v>1</v>
      </c>
      <c r="V47">
        <f>COUNTA(L45:L47)</f>
        <v>1</v>
      </c>
      <c r="W47">
        <f>COUNTA(M45:M47)</f>
        <v>2</v>
      </c>
      <c r="X47">
        <f>COUNTA(N45:N47)</f>
        <v>2</v>
      </c>
    </row>
    <row r="48" spans="2:25" ht="13.9" customHeight="1" x14ac:dyDescent="0.15">
      <c r="B48" s="1">
        <f>B47+1</f>
        <v>38</v>
      </c>
      <c r="C48" s="2" t="s">
        <v>84</v>
      </c>
      <c r="D48" s="2" t="s">
        <v>26</v>
      </c>
      <c r="E48" s="120"/>
      <c r="F48" s="120" t="s">
        <v>201</v>
      </c>
      <c r="G48" s="120"/>
      <c r="H48" s="120"/>
      <c r="I48" s="120"/>
      <c r="J48" s="120"/>
      <c r="K48" s="24" t="s">
        <v>148</v>
      </c>
      <c r="L48" s="24">
        <v>150</v>
      </c>
      <c r="M48" s="24" t="s">
        <v>148</v>
      </c>
      <c r="N48" s="104">
        <v>1200</v>
      </c>
      <c r="Y48" s="111"/>
    </row>
    <row r="49" spans="2:29" ht="13.9" customHeight="1" x14ac:dyDescent="0.15">
      <c r="B49" s="1">
        <f>B48+1</f>
        <v>39</v>
      </c>
      <c r="C49" s="6"/>
      <c r="D49" s="6"/>
      <c r="E49" s="120"/>
      <c r="F49" s="120" t="s">
        <v>427</v>
      </c>
      <c r="G49" s="120"/>
      <c r="H49" s="120"/>
      <c r="I49" s="120"/>
      <c r="J49" s="120"/>
      <c r="K49" s="24">
        <v>200</v>
      </c>
      <c r="L49" s="24"/>
      <c r="M49" s="24"/>
      <c r="N49" s="104">
        <v>200</v>
      </c>
      <c r="Y49" s="111"/>
    </row>
    <row r="50" spans="2:29" ht="13.9" customHeight="1" x14ac:dyDescent="0.15">
      <c r="B50" s="1">
        <f>B49+1</f>
        <v>40</v>
      </c>
      <c r="C50" s="6"/>
      <c r="D50" s="6"/>
      <c r="E50" s="120"/>
      <c r="F50" s="120" t="s">
        <v>132</v>
      </c>
      <c r="G50" s="120"/>
      <c r="H50" s="120"/>
      <c r="I50" s="120"/>
      <c r="J50" s="120"/>
      <c r="K50" s="24">
        <v>325</v>
      </c>
      <c r="L50" s="24">
        <v>75</v>
      </c>
      <c r="M50" s="24">
        <v>75</v>
      </c>
      <c r="N50" s="104">
        <v>50</v>
      </c>
      <c r="U50" s="112">
        <f>COUNTA($K11:$K52)</f>
        <v>36</v>
      </c>
      <c r="V50" s="112">
        <f>COUNTA($L11:$L52)</f>
        <v>34</v>
      </c>
      <c r="W50" s="112">
        <f>COUNTA($M11:$M52)</f>
        <v>35</v>
      </c>
      <c r="X50" s="112">
        <f>COUNTA($N11:$N52)</f>
        <v>37</v>
      </c>
      <c r="Y50" s="112"/>
      <c r="Z50" s="112"/>
      <c r="AA50" s="112"/>
      <c r="AB50" s="112"/>
      <c r="AC50" s="111"/>
    </row>
    <row r="51" spans="2:29" ht="13.9" customHeight="1" x14ac:dyDescent="0.15">
      <c r="B51" s="1">
        <f>B50+1</f>
        <v>41</v>
      </c>
      <c r="C51" s="6"/>
      <c r="D51" s="6"/>
      <c r="E51" s="120"/>
      <c r="F51" s="120" t="s">
        <v>281</v>
      </c>
      <c r="G51" s="120"/>
      <c r="H51" s="120"/>
      <c r="I51" s="120"/>
      <c r="J51" s="120"/>
      <c r="K51" s="24">
        <v>25</v>
      </c>
      <c r="L51" s="24"/>
      <c r="M51" s="24">
        <v>25</v>
      </c>
      <c r="N51" s="104"/>
      <c r="U51" s="111">
        <f>SUM($U11:$U28,$K29:$K52)</f>
        <v>33025</v>
      </c>
      <c r="V51" s="111">
        <f>SUM($V11:$V28,$L29:$L52)</f>
        <v>53353</v>
      </c>
      <c r="W51" s="111">
        <f>SUM($W11:$W28,$M29:$M52)</f>
        <v>50741</v>
      </c>
      <c r="X51" s="111">
        <f>SUM($X11:$X28,$N29:$N52)</f>
        <v>25613</v>
      </c>
      <c r="Y51" s="111"/>
      <c r="Z51" s="111"/>
      <c r="AA51" s="111"/>
      <c r="AB51" s="111"/>
      <c r="AC51" s="111"/>
    </row>
    <row r="52" spans="2:29" ht="13.5" customHeight="1" x14ac:dyDescent="0.15">
      <c r="B52" s="1">
        <f>B51+1</f>
        <v>42</v>
      </c>
      <c r="C52" s="6"/>
      <c r="D52" s="6"/>
      <c r="E52" s="120"/>
      <c r="F52" s="120" t="s">
        <v>280</v>
      </c>
      <c r="G52" s="120"/>
      <c r="H52" s="120"/>
      <c r="I52" s="120"/>
      <c r="J52" s="120"/>
      <c r="K52" s="24"/>
      <c r="L52" s="24">
        <v>25</v>
      </c>
      <c r="M52" s="24"/>
      <c r="N52" s="104"/>
      <c r="Y52" s="113"/>
    </row>
    <row r="53" spans="2:29" ht="13.9" customHeight="1" x14ac:dyDescent="0.15">
      <c r="B53" s="1">
        <f>B52+1</f>
        <v>43</v>
      </c>
      <c r="C53" s="6"/>
      <c r="D53" s="6"/>
      <c r="E53" s="120"/>
      <c r="F53" s="120" t="s">
        <v>426</v>
      </c>
      <c r="G53" s="120"/>
      <c r="H53" s="120"/>
      <c r="I53" s="120"/>
      <c r="J53" s="120"/>
      <c r="K53" s="24"/>
      <c r="L53" s="24" t="s">
        <v>148</v>
      </c>
      <c r="M53" s="24"/>
      <c r="N53" s="104">
        <v>2</v>
      </c>
      <c r="Y53" s="113"/>
    </row>
    <row r="54" spans="2:29" ht="13.5" customHeight="1" x14ac:dyDescent="0.15">
      <c r="B54" s="1">
        <f>B53+1</f>
        <v>44</v>
      </c>
      <c r="C54" s="6"/>
      <c r="D54" s="6"/>
      <c r="E54" s="120"/>
      <c r="F54" s="120" t="s">
        <v>226</v>
      </c>
      <c r="G54" s="120"/>
      <c r="H54" s="120"/>
      <c r="I54" s="120"/>
      <c r="J54" s="120"/>
      <c r="K54" s="24" t="s">
        <v>148</v>
      </c>
      <c r="L54" s="24"/>
      <c r="M54" s="24" t="s">
        <v>148</v>
      </c>
      <c r="N54" s="104"/>
      <c r="Y54" s="113"/>
    </row>
    <row r="55" spans="2:29" ht="13.5" customHeight="1" x14ac:dyDescent="0.15">
      <c r="B55" s="1">
        <f>B54+1</f>
        <v>45</v>
      </c>
      <c r="C55" s="6"/>
      <c r="D55" s="6"/>
      <c r="E55" s="120"/>
      <c r="F55" s="120" t="s">
        <v>337</v>
      </c>
      <c r="G55" s="120"/>
      <c r="H55" s="120"/>
      <c r="I55" s="120"/>
      <c r="J55" s="120"/>
      <c r="K55" s="24" t="s">
        <v>148</v>
      </c>
      <c r="L55" s="24">
        <v>25</v>
      </c>
      <c r="M55" s="24">
        <v>25</v>
      </c>
      <c r="N55" s="104"/>
      <c r="Y55" s="113"/>
    </row>
    <row r="56" spans="2:29" ht="13.5" customHeight="1" x14ac:dyDescent="0.15">
      <c r="B56" s="1">
        <f>B55+1</f>
        <v>46</v>
      </c>
      <c r="C56" s="6"/>
      <c r="D56" s="6"/>
      <c r="E56" s="120"/>
      <c r="F56" s="120" t="s">
        <v>223</v>
      </c>
      <c r="G56" s="120"/>
      <c r="H56" s="120"/>
      <c r="I56" s="120"/>
      <c r="J56" s="120"/>
      <c r="K56" s="24" t="s">
        <v>148</v>
      </c>
      <c r="L56" s="24" t="s">
        <v>148</v>
      </c>
      <c r="M56" s="24" t="s">
        <v>148</v>
      </c>
      <c r="N56" s="104">
        <v>100</v>
      </c>
      <c r="Y56" s="113"/>
    </row>
    <row r="57" spans="2:29" ht="13.9" customHeight="1" x14ac:dyDescent="0.15">
      <c r="B57" s="1">
        <f>B56+1</f>
        <v>47</v>
      </c>
      <c r="C57" s="6"/>
      <c r="D57" s="6"/>
      <c r="E57" s="120"/>
      <c r="F57" s="120" t="s">
        <v>222</v>
      </c>
      <c r="G57" s="120"/>
      <c r="H57" s="120"/>
      <c r="I57" s="120"/>
      <c r="J57" s="120"/>
      <c r="K57" s="24" t="s">
        <v>148</v>
      </c>
      <c r="L57" s="24" t="s">
        <v>148</v>
      </c>
      <c r="M57" s="24" t="s">
        <v>148</v>
      </c>
      <c r="N57" s="104" t="s">
        <v>148</v>
      </c>
      <c r="Y57" s="111"/>
    </row>
    <row r="58" spans="2:29" ht="13.5" customHeight="1" x14ac:dyDescent="0.15">
      <c r="B58" s="1">
        <f>B57+1</f>
        <v>48</v>
      </c>
      <c r="C58" s="6"/>
      <c r="D58" s="6"/>
      <c r="E58" s="120"/>
      <c r="F58" s="120" t="s">
        <v>101</v>
      </c>
      <c r="G58" s="120"/>
      <c r="H58" s="120"/>
      <c r="I58" s="120"/>
      <c r="J58" s="120"/>
      <c r="K58" s="24" t="s">
        <v>148</v>
      </c>
      <c r="L58" s="24">
        <v>100</v>
      </c>
      <c r="M58" s="24" t="s">
        <v>148</v>
      </c>
      <c r="N58" s="104">
        <v>900</v>
      </c>
      <c r="Y58" s="113"/>
    </row>
    <row r="59" spans="2:29" ht="13.9" customHeight="1" x14ac:dyDescent="0.15">
      <c r="B59" s="1">
        <f>B58+1</f>
        <v>49</v>
      </c>
      <c r="C59" s="6"/>
      <c r="D59" s="6"/>
      <c r="E59" s="120"/>
      <c r="F59" s="120" t="s">
        <v>166</v>
      </c>
      <c r="G59" s="120"/>
      <c r="H59" s="120"/>
      <c r="I59" s="120"/>
      <c r="J59" s="120"/>
      <c r="K59" s="24"/>
      <c r="L59" s="24"/>
      <c r="M59" s="24">
        <v>50</v>
      </c>
      <c r="N59" s="104"/>
      <c r="Y59" s="111"/>
    </row>
    <row r="60" spans="2:29" ht="13.5" customHeight="1" x14ac:dyDescent="0.15">
      <c r="B60" s="1">
        <f>B59+1</f>
        <v>50</v>
      </c>
      <c r="C60" s="6"/>
      <c r="D60" s="6"/>
      <c r="E60" s="120"/>
      <c r="F60" s="120" t="s">
        <v>137</v>
      </c>
      <c r="G60" s="120"/>
      <c r="H60" s="120"/>
      <c r="I60" s="120"/>
      <c r="J60" s="120"/>
      <c r="K60" s="24">
        <v>288</v>
      </c>
      <c r="L60" s="24">
        <v>16</v>
      </c>
      <c r="M60" s="24">
        <v>64</v>
      </c>
      <c r="N60" s="104">
        <v>32</v>
      </c>
      <c r="Y60" s="111"/>
    </row>
    <row r="61" spans="2:29" ht="13.9" customHeight="1" x14ac:dyDescent="0.15">
      <c r="B61" s="1">
        <f>B60+1</f>
        <v>51</v>
      </c>
      <c r="C61" s="6"/>
      <c r="D61" s="6"/>
      <c r="E61" s="120"/>
      <c r="F61" s="120" t="s">
        <v>221</v>
      </c>
      <c r="G61" s="120"/>
      <c r="H61" s="120"/>
      <c r="I61" s="120"/>
      <c r="J61" s="120"/>
      <c r="K61" s="24">
        <v>3375</v>
      </c>
      <c r="L61" s="106">
        <v>1300</v>
      </c>
      <c r="M61" s="24">
        <v>1400</v>
      </c>
      <c r="N61" s="104">
        <v>550</v>
      </c>
      <c r="Y61" s="111"/>
    </row>
    <row r="62" spans="2:29" ht="13.5" customHeight="1" x14ac:dyDescent="0.15">
      <c r="B62" s="1">
        <f>B61+1</f>
        <v>52</v>
      </c>
      <c r="C62" s="6"/>
      <c r="D62" s="6"/>
      <c r="E62" s="120"/>
      <c r="F62" s="120" t="s">
        <v>310</v>
      </c>
      <c r="G62" s="120"/>
      <c r="H62" s="120"/>
      <c r="I62" s="120"/>
      <c r="J62" s="120"/>
      <c r="K62" s="24">
        <v>672</v>
      </c>
      <c r="L62" s="106"/>
      <c r="M62" s="106"/>
      <c r="N62" s="104"/>
      <c r="Y62" s="111"/>
    </row>
    <row r="63" spans="2:29" ht="13.9" customHeight="1" x14ac:dyDescent="0.15">
      <c r="B63" s="1">
        <f>B62+1</f>
        <v>53</v>
      </c>
      <c r="C63" s="6"/>
      <c r="D63" s="6"/>
      <c r="E63" s="120"/>
      <c r="F63" s="120" t="s">
        <v>102</v>
      </c>
      <c r="G63" s="120"/>
      <c r="H63" s="120"/>
      <c r="I63" s="120"/>
      <c r="J63" s="120"/>
      <c r="K63" s="24">
        <v>100</v>
      </c>
      <c r="L63" s="24">
        <v>200</v>
      </c>
      <c r="M63" s="24">
        <v>100</v>
      </c>
      <c r="N63" s="104">
        <v>100</v>
      </c>
      <c r="Y63" s="111"/>
    </row>
    <row r="64" spans="2:29" ht="13.5" customHeight="1" x14ac:dyDescent="0.15">
      <c r="B64" s="1">
        <f>B63+1</f>
        <v>54</v>
      </c>
      <c r="C64" s="6"/>
      <c r="D64" s="6"/>
      <c r="E64" s="120"/>
      <c r="F64" s="120" t="s">
        <v>103</v>
      </c>
      <c r="G64" s="120"/>
      <c r="H64" s="120"/>
      <c r="I64" s="120"/>
      <c r="J64" s="120"/>
      <c r="K64" s="24">
        <v>75</v>
      </c>
      <c r="L64" s="24">
        <v>25</v>
      </c>
      <c r="M64" s="24"/>
      <c r="N64" s="104"/>
      <c r="Y64" s="111"/>
    </row>
    <row r="65" spans="2:25" ht="13.5" customHeight="1" x14ac:dyDescent="0.15">
      <c r="B65" s="1">
        <f>B64+1</f>
        <v>55</v>
      </c>
      <c r="C65" s="6"/>
      <c r="D65" s="6"/>
      <c r="E65" s="120"/>
      <c r="F65" s="120" t="s">
        <v>219</v>
      </c>
      <c r="G65" s="120"/>
      <c r="H65" s="120"/>
      <c r="I65" s="120"/>
      <c r="J65" s="120"/>
      <c r="K65" s="24">
        <v>150</v>
      </c>
      <c r="L65" s="24"/>
      <c r="M65" s="24" t="s">
        <v>148</v>
      </c>
      <c r="N65" s="104"/>
      <c r="Y65" s="111"/>
    </row>
    <row r="66" spans="2:25" ht="13.9" customHeight="1" x14ac:dyDescent="0.15">
      <c r="B66" s="1">
        <f>B65+1</f>
        <v>56</v>
      </c>
      <c r="C66" s="6"/>
      <c r="D66" s="6"/>
      <c r="E66" s="120"/>
      <c r="F66" s="120" t="s">
        <v>138</v>
      </c>
      <c r="G66" s="120"/>
      <c r="H66" s="120"/>
      <c r="I66" s="120"/>
      <c r="J66" s="120"/>
      <c r="K66" s="24">
        <v>224</v>
      </c>
      <c r="L66" s="24">
        <v>16</v>
      </c>
      <c r="M66" s="24" t="s">
        <v>148</v>
      </c>
      <c r="N66" s="104"/>
      <c r="Y66" s="111"/>
    </row>
    <row r="67" spans="2:25" ht="13.5" customHeight="1" x14ac:dyDescent="0.15">
      <c r="B67" s="1">
        <f>B66+1</f>
        <v>57</v>
      </c>
      <c r="C67" s="6"/>
      <c r="D67" s="6"/>
      <c r="E67" s="120"/>
      <c r="F67" s="120" t="s">
        <v>218</v>
      </c>
      <c r="G67" s="120"/>
      <c r="H67" s="120"/>
      <c r="I67" s="120"/>
      <c r="J67" s="120"/>
      <c r="K67" s="24">
        <v>24</v>
      </c>
      <c r="L67" s="24" t="s">
        <v>148</v>
      </c>
      <c r="M67" s="24">
        <v>16</v>
      </c>
      <c r="N67" s="104" t="s">
        <v>148</v>
      </c>
      <c r="Y67" s="111"/>
    </row>
    <row r="68" spans="2:25" ht="13.5" customHeight="1" x14ac:dyDescent="0.15">
      <c r="B68" s="1">
        <f>B67+1</f>
        <v>58</v>
      </c>
      <c r="C68" s="6"/>
      <c r="D68" s="6"/>
      <c r="E68" s="120"/>
      <c r="F68" s="120" t="s">
        <v>425</v>
      </c>
      <c r="G68" s="120"/>
      <c r="H68" s="120"/>
      <c r="I68" s="120"/>
      <c r="J68" s="120"/>
      <c r="K68" s="24"/>
      <c r="L68" s="24"/>
      <c r="M68" s="24"/>
      <c r="N68" s="104" t="s">
        <v>148</v>
      </c>
      <c r="Y68" s="111"/>
    </row>
    <row r="69" spans="2:25" ht="13.5" customHeight="1" x14ac:dyDescent="0.15">
      <c r="B69" s="1">
        <f>B68+1</f>
        <v>59</v>
      </c>
      <c r="C69" s="6"/>
      <c r="D69" s="6"/>
      <c r="E69" s="120"/>
      <c r="F69" s="120" t="s">
        <v>29</v>
      </c>
      <c r="G69" s="120"/>
      <c r="H69" s="120"/>
      <c r="I69" s="120"/>
      <c r="J69" s="120"/>
      <c r="K69" s="24">
        <v>96</v>
      </c>
      <c r="L69" s="24">
        <v>24</v>
      </c>
      <c r="M69" s="24">
        <v>16</v>
      </c>
      <c r="N69" s="104">
        <v>32</v>
      </c>
      <c r="Y69" s="111"/>
    </row>
    <row r="70" spans="2:25" ht="13.5" customHeight="1" x14ac:dyDescent="0.15">
      <c r="B70" s="1">
        <f>B69+1</f>
        <v>60</v>
      </c>
      <c r="C70" s="6"/>
      <c r="D70" s="6"/>
      <c r="E70" s="120"/>
      <c r="F70" s="120" t="s">
        <v>30</v>
      </c>
      <c r="G70" s="120"/>
      <c r="H70" s="120"/>
      <c r="I70" s="120"/>
      <c r="J70" s="120"/>
      <c r="K70" s="24">
        <v>72</v>
      </c>
      <c r="L70" s="24">
        <v>32</v>
      </c>
      <c r="M70" s="24">
        <v>120</v>
      </c>
      <c r="N70" s="104">
        <v>32</v>
      </c>
      <c r="Y70" s="111"/>
    </row>
    <row r="71" spans="2:25" ht="13.9" customHeight="1" x14ac:dyDescent="0.15">
      <c r="B71" s="1">
        <f>B70+1</f>
        <v>61</v>
      </c>
      <c r="C71" s="6"/>
      <c r="D71" s="6"/>
      <c r="E71" s="120"/>
      <c r="F71" s="120" t="s">
        <v>217</v>
      </c>
      <c r="G71" s="120"/>
      <c r="H71" s="120"/>
      <c r="I71" s="120"/>
      <c r="J71" s="120"/>
      <c r="K71" s="24" t="s">
        <v>148</v>
      </c>
      <c r="L71" s="24" t="s">
        <v>148</v>
      </c>
      <c r="M71" s="24"/>
      <c r="N71" s="104" t="s">
        <v>148</v>
      </c>
      <c r="Y71" s="111"/>
    </row>
    <row r="72" spans="2:25" ht="13.5" customHeight="1" x14ac:dyDescent="0.15">
      <c r="B72" s="1">
        <f>B71+1</f>
        <v>62</v>
      </c>
      <c r="C72" s="6"/>
      <c r="D72" s="6"/>
      <c r="E72" s="120"/>
      <c r="F72" s="120" t="s">
        <v>215</v>
      </c>
      <c r="G72" s="120"/>
      <c r="H72" s="120"/>
      <c r="I72" s="120"/>
      <c r="J72" s="120"/>
      <c r="K72" s="24">
        <v>25</v>
      </c>
      <c r="L72" s="24" t="s">
        <v>148</v>
      </c>
      <c r="M72" s="24">
        <v>25</v>
      </c>
      <c r="N72" s="104"/>
      <c r="Y72" s="111"/>
    </row>
    <row r="73" spans="2:25" ht="13.9" customHeight="1" x14ac:dyDescent="0.15">
      <c r="B73" s="1">
        <f>B72+1</f>
        <v>63</v>
      </c>
      <c r="C73" s="6"/>
      <c r="D73" s="6"/>
      <c r="E73" s="120"/>
      <c r="F73" s="120" t="s">
        <v>80</v>
      </c>
      <c r="G73" s="120"/>
      <c r="H73" s="120"/>
      <c r="I73" s="120"/>
      <c r="J73" s="120"/>
      <c r="K73" s="24"/>
      <c r="L73" s="24"/>
      <c r="M73" s="24">
        <v>100</v>
      </c>
      <c r="N73" s="104" t="s">
        <v>148</v>
      </c>
      <c r="Y73" s="111"/>
    </row>
    <row r="74" spans="2:25" ht="13.9" customHeight="1" x14ac:dyDescent="0.15">
      <c r="B74" s="1">
        <f>B73+1</f>
        <v>64</v>
      </c>
      <c r="C74" s="6"/>
      <c r="D74" s="6"/>
      <c r="E74" s="120"/>
      <c r="F74" s="120" t="s">
        <v>204</v>
      </c>
      <c r="G74" s="120"/>
      <c r="H74" s="120"/>
      <c r="I74" s="120"/>
      <c r="J74" s="120"/>
      <c r="K74" s="24">
        <v>150</v>
      </c>
      <c r="L74" s="24" t="s">
        <v>148</v>
      </c>
      <c r="M74" s="24"/>
      <c r="N74" s="104"/>
      <c r="Y74" s="111"/>
    </row>
    <row r="75" spans="2:25" ht="13.9" customHeight="1" x14ac:dyDescent="0.15">
      <c r="B75" s="1">
        <f>B74+1</f>
        <v>65</v>
      </c>
      <c r="C75" s="6"/>
      <c r="D75" s="6"/>
      <c r="E75" s="120"/>
      <c r="F75" s="120" t="s">
        <v>214</v>
      </c>
      <c r="G75" s="120"/>
      <c r="H75" s="120"/>
      <c r="I75" s="120"/>
      <c r="J75" s="120"/>
      <c r="K75" s="24" t="s">
        <v>148</v>
      </c>
      <c r="L75" s="24" t="s">
        <v>148</v>
      </c>
      <c r="M75" s="24" t="s">
        <v>148</v>
      </c>
      <c r="N75" s="104" t="s">
        <v>148</v>
      </c>
      <c r="Y75" s="111"/>
    </row>
    <row r="76" spans="2:25" ht="13.5" customHeight="1" x14ac:dyDescent="0.15">
      <c r="B76" s="1">
        <f>B75+1</f>
        <v>66</v>
      </c>
      <c r="C76" s="6"/>
      <c r="D76" s="6"/>
      <c r="E76" s="120"/>
      <c r="F76" s="120" t="s">
        <v>104</v>
      </c>
      <c r="G76" s="120"/>
      <c r="H76" s="120"/>
      <c r="I76" s="120"/>
      <c r="J76" s="120"/>
      <c r="K76" s="24">
        <v>3100</v>
      </c>
      <c r="L76" s="24">
        <v>1600</v>
      </c>
      <c r="M76" s="24">
        <v>700</v>
      </c>
      <c r="N76" s="104">
        <v>900</v>
      </c>
      <c r="Y76" s="111"/>
    </row>
    <row r="77" spans="2:25" ht="13.9" customHeight="1" x14ac:dyDescent="0.15">
      <c r="B77" s="1">
        <f>B76+1</f>
        <v>67</v>
      </c>
      <c r="C77" s="6"/>
      <c r="D77" s="6"/>
      <c r="E77" s="120"/>
      <c r="F77" s="120" t="s">
        <v>112</v>
      </c>
      <c r="G77" s="120"/>
      <c r="H77" s="120"/>
      <c r="I77" s="120"/>
      <c r="J77" s="120"/>
      <c r="K77" s="24">
        <v>50</v>
      </c>
      <c r="L77" s="24">
        <v>50</v>
      </c>
      <c r="M77" s="24">
        <v>25</v>
      </c>
      <c r="N77" s="104" t="s">
        <v>148</v>
      </c>
      <c r="Y77" s="111"/>
    </row>
    <row r="78" spans="2:25" ht="13.5" customHeight="1" x14ac:dyDescent="0.15">
      <c r="B78" s="1">
        <f>B77+1</f>
        <v>68</v>
      </c>
      <c r="C78" s="6"/>
      <c r="D78" s="6"/>
      <c r="E78" s="120"/>
      <c r="F78" s="120" t="s">
        <v>277</v>
      </c>
      <c r="G78" s="120"/>
      <c r="H78" s="120"/>
      <c r="I78" s="120"/>
      <c r="J78" s="120"/>
      <c r="K78" s="24"/>
      <c r="L78" s="24"/>
      <c r="M78" s="24">
        <v>25</v>
      </c>
      <c r="N78" s="104"/>
      <c r="Y78" s="111"/>
    </row>
    <row r="79" spans="2:25" ht="13.9" customHeight="1" x14ac:dyDescent="0.15">
      <c r="B79" s="1">
        <f>B78+1</f>
        <v>69</v>
      </c>
      <c r="C79" s="6"/>
      <c r="D79" s="6"/>
      <c r="E79" s="120"/>
      <c r="F79" s="120" t="s">
        <v>205</v>
      </c>
      <c r="G79" s="120"/>
      <c r="H79" s="120"/>
      <c r="I79" s="120"/>
      <c r="J79" s="120"/>
      <c r="K79" s="24" t="s">
        <v>148</v>
      </c>
      <c r="L79" s="24" t="s">
        <v>148</v>
      </c>
      <c r="M79" s="24" t="s">
        <v>148</v>
      </c>
      <c r="N79" s="104" t="s">
        <v>148</v>
      </c>
      <c r="Y79" s="111"/>
    </row>
    <row r="80" spans="2:25" ht="13.5" customHeight="1" x14ac:dyDescent="0.15">
      <c r="B80" s="1">
        <f>B79+1</f>
        <v>70</v>
      </c>
      <c r="C80" s="6"/>
      <c r="D80" s="6"/>
      <c r="E80" s="120"/>
      <c r="F80" s="120" t="s">
        <v>335</v>
      </c>
      <c r="G80" s="120"/>
      <c r="H80" s="120"/>
      <c r="I80" s="120"/>
      <c r="J80" s="120"/>
      <c r="K80" s="24"/>
      <c r="L80" s="24"/>
      <c r="M80" s="24"/>
      <c r="N80" s="104" t="s">
        <v>148</v>
      </c>
      <c r="Y80" s="111"/>
    </row>
    <row r="81" spans="2:25" ht="13.9" customHeight="1" x14ac:dyDescent="0.15">
      <c r="B81" s="1">
        <f>B80+1</f>
        <v>71</v>
      </c>
      <c r="C81" s="6"/>
      <c r="D81" s="6"/>
      <c r="E81" s="120"/>
      <c r="F81" s="120" t="s">
        <v>213</v>
      </c>
      <c r="G81" s="120"/>
      <c r="H81" s="120"/>
      <c r="I81" s="120"/>
      <c r="J81" s="120"/>
      <c r="K81" s="24">
        <v>25</v>
      </c>
      <c r="L81" s="24"/>
      <c r="M81" s="24">
        <v>25</v>
      </c>
      <c r="N81" s="104"/>
      <c r="Y81" s="111"/>
    </row>
    <row r="82" spans="2:25" ht="13.9" customHeight="1" x14ac:dyDescent="0.15">
      <c r="B82" s="1">
        <f>B81+1</f>
        <v>72</v>
      </c>
      <c r="C82" s="6"/>
      <c r="D82" s="6"/>
      <c r="E82" s="120"/>
      <c r="F82" s="120" t="s">
        <v>31</v>
      </c>
      <c r="G82" s="120"/>
      <c r="H82" s="120"/>
      <c r="I82" s="120"/>
      <c r="J82" s="120"/>
      <c r="K82" s="24">
        <v>2875</v>
      </c>
      <c r="L82" s="24">
        <v>1150</v>
      </c>
      <c r="M82" s="24">
        <v>1050</v>
      </c>
      <c r="N82" s="104">
        <v>400</v>
      </c>
      <c r="Y82" s="111"/>
    </row>
    <row r="83" spans="2:25" ht="13.9" customHeight="1" x14ac:dyDescent="0.15">
      <c r="B83" s="1">
        <f>B82+1</f>
        <v>73</v>
      </c>
      <c r="C83" s="2" t="s">
        <v>309</v>
      </c>
      <c r="D83" s="2" t="s">
        <v>308</v>
      </c>
      <c r="E83" s="120"/>
      <c r="F83" s="120" t="s">
        <v>307</v>
      </c>
      <c r="G83" s="120"/>
      <c r="H83" s="120"/>
      <c r="I83" s="120"/>
      <c r="J83" s="120"/>
      <c r="K83" s="24"/>
      <c r="L83" s="24"/>
      <c r="M83" s="24">
        <v>1</v>
      </c>
      <c r="N83" s="104"/>
    </row>
    <row r="84" spans="2:25" ht="13.5" customHeight="1" x14ac:dyDescent="0.15">
      <c r="B84" s="1">
        <f>B83+1</f>
        <v>74</v>
      </c>
      <c r="C84" s="2" t="s">
        <v>32</v>
      </c>
      <c r="D84" s="2" t="s">
        <v>33</v>
      </c>
      <c r="E84" s="120"/>
      <c r="F84" s="120" t="s">
        <v>424</v>
      </c>
      <c r="G84" s="120"/>
      <c r="H84" s="120"/>
      <c r="I84" s="120"/>
      <c r="J84" s="120"/>
      <c r="K84" s="24"/>
      <c r="L84" s="24" t="s">
        <v>148</v>
      </c>
      <c r="M84" s="24"/>
      <c r="N84" s="104"/>
    </row>
    <row r="85" spans="2:25" ht="13.9" customHeight="1" x14ac:dyDescent="0.15">
      <c r="B85" s="1">
        <f>B84+1</f>
        <v>75</v>
      </c>
      <c r="C85" s="6"/>
      <c r="D85" s="6"/>
      <c r="E85" s="120"/>
      <c r="F85" s="120" t="s">
        <v>423</v>
      </c>
      <c r="G85" s="120"/>
      <c r="H85" s="120"/>
      <c r="I85" s="120"/>
      <c r="J85" s="120"/>
      <c r="K85" s="24"/>
      <c r="L85" s="24">
        <v>1</v>
      </c>
      <c r="M85" s="24">
        <v>1</v>
      </c>
      <c r="N85" s="104"/>
    </row>
    <row r="86" spans="2:25" ht="14.25" customHeight="1" x14ac:dyDescent="0.15">
      <c r="B86" s="1">
        <f>B85+1</f>
        <v>76</v>
      </c>
      <c r="C86" s="6"/>
      <c r="D86" s="6"/>
      <c r="E86" s="120"/>
      <c r="F86" s="120" t="s">
        <v>422</v>
      </c>
      <c r="G86" s="120"/>
      <c r="H86" s="120"/>
      <c r="I86" s="120"/>
      <c r="J86" s="120"/>
      <c r="K86" s="24">
        <v>1</v>
      </c>
      <c r="L86" s="24"/>
      <c r="M86" s="24" t="s">
        <v>148</v>
      </c>
      <c r="N86" s="104">
        <v>1</v>
      </c>
    </row>
    <row r="87" spans="2:25" ht="13.5" customHeight="1" x14ac:dyDescent="0.15">
      <c r="B87" s="1">
        <f>B86+1</f>
        <v>77</v>
      </c>
      <c r="C87" s="6"/>
      <c r="D87" s="6"/>
      <c r="E87" s="120"/>
      <c r="F87" s="120" t="s">
        <v>211</v>
      </c>
      <c r="G87" s="120"/>
      <c r="H87" s="120"/>
      <c r="I87" s="120"/>
      <c r="J87" s="120"/>
      <c r="K87" s="24"/>
      <c r="L87" s="24"/>
      <c r="M87" s="24"/>
      <c r="N87" s="104" t="s">
        <v>148</v>
      </c>
    </row>
    <row r="88" spans="2:25" ht="13.9" customHeight="1" x14ac:dyDescent="0.15">
      <c r="B88" s="1">
        <f>B87+1</f>
        <v>78</v>
      </c>
      <c r="C88" s="6"/>
      <c r="D88" s="6"/>
      <c r="E88" s="120"/>
      <c r="F88" s="120" t="s">
        <v>206</v>
      </c>
      <c r="G88" s="120"/>
      <c r="H88" s="120"/>
      <c r="I88" s="120"/>
      <c r="J88" s="120"/>
      <c r="K88" s="24">
        <v>13</v>
      </c>
      <c r="L88" s="24">
        <v>2</v>
      </c>
      <c r="M88" s="24">
        <v>1</v>
      </c>
      <c r="N88" s="104">
        <v>1</v>
      </c>
    </row>
    <row r="89" spans="2:25" ht="13.5" customHeight="1" x14ac:dyDescent="0.15">
      <c r="B89" s="1">
        <f>B88+1</f>
        <v>79</v>
      </c>
      <c r="C89" s="6"/>
      <c r="D89" s="6"/>
      <c r="E89" s="120"/>
      <c r="F89" s="120" t="s">
        <v>305</v>
      </c>
      <c r="G89" s="120"/>
      <c r="H89" s="120"/>
      <c r="I89" s="120"/>
      <c r="J89" s="120"/>
      <c r="K89" s="24">
        <v>1</v>
      </c>
      <c r="L89" s="24"/>
      <c r="M89" s="24" t="s">
        <v>148</v>
      </c>
      <c r="N89" s="104"/>
    </row>
    <row r="90" spans="2:25" ht="13.9" customHeight="1" x14ac:dyDescent="0.15">
      <c r="B90" s="1">
        <f>B89+1</f>
        <v>80</v>
      </c>
      <c r="C90" s="6"/>
      <c r="D90" s="6"/>
      <c r="E90" s="120"/>
      <c r="F90" s="120" t="s">
        <v>421</v>
      </c>
      <c r="G90" s="120"/>
      <c r="H90" s="120"/>
      <c r="I90" s="120"/>
      <c r="J90" s="120"/>
      <c r="K90" s="24" t="s">
        <v>148</v>
      </c>
      <c r="L90" s="24"/>
      <c r="M90" s="24"/>
      <c r="N90" s="104"/>
    </row>
    <row r="91" spans="2:25" ht="13.9" customHeight="1" x14ac:dyDescent="0.15">
      <c r="B91" s="1">
        <f>B90+1</f>
        <v>81</v>
      </c>
      <c r="C91" s="6"/>
      <c r="D91" s="6"/>
      <c r="E91" s="120"/>
      <c r="F91" s="120" t="s">
        <v>209</v>
      </c>
      <c r="G91" s="120"/>
      <c r="H91" s="120"/>
      <c r="I91" s="120"/>
      <c r="J91" s="120"/>
      <c r="K91" s="24">
        <v>8</v>
      </c>
      <c r="L91" s="24"/>
      <c r="M91" s="24">
        <v>7</v>
      </c>
      <c r="N91" s="104">
        <v>2</v>
      </c>
    </row>
    <row r="92" spans="2:25" ht="13.5" customHeight="1" x14ac:dyDescent="0.15">
      <c r="B92" s="1">
        <f>B91+1</f>
        <v>82</v>
      </c>
      <c r="C92" s="6"/>
      <c r="D92" s="6"/>
      <c r="E92" s="120"/>
      <c r="F92" s="120" t="s">
        <v>256</v>
      </c>
      <c r="G92" s="120"/>
      <c r="H92" s="120"/>
      <c r="I92" s="120"/>
      <c r="J92" s="120"/>
      <c r="K92" s="24"/>
      <c r="L92" s="24" t="s">
        <v>148</v>
      </c>
      <c r="M92" s="24" t="s">
        <v>148</v>
      </c>
      <c r="N92" s="104"/>
    </row>
    <row r="93" spans="2:25" ht="13.5" customHeight="1" x14ac:dyDescent="0.15">
      <c r="B93" s="1">
        <f>B92+1</f>
        <v>83</v>
      </c>
      <c r="C93" s="6"/>
      <c r="D93" s="6"/>
      <c r="E93" s="120"/>
      <c r="F93" s="120" t="s">
        <v>34</v>
      </c>
      <c r="G93" s="120"/>
      <c r="H93" s="120"/>
      <c r="I93" s="120"/>
      <c r="J93" s="120"/>
      <c r="K93" s="24">
        <v>3</v>
      </c>
      <c r="L93" s="24"/>
      <c r="M93" s="24">
        <v>2</v>
      </c>
      <c r="N93" s="104">
        <v>2</v>
      </c>
    </row>
    <row r="94" spans="2:25" ht="13.5" customHeight="1" x14ac:dyDescent="0.15">
      <c r="B94" s="1">
        <f>B93+1</f>
        <v>84</v>
      </c>
      <c r="C94" s="2" t="s">
        <v>128</v>
      </c>
      <c r="D94" s="2" t="s">
        <v>208</v>
      </c>
      <c r="E94" s="120"/>
      <c r="F94" s="120" t="s">
        <v>420</v>
      </c>
      <c r="G94" s="120"/>
      <c r="H94" s="120"/>
      <c r="I94" s="120"/>
      <c r="J94" s="120"/>
      <c r="K94" s="24"/>
      <c r="L94" s="24" t="s">
        <v>148</v>
      </c>
      <c r="M94" s="24" t="s">
        <v>148</v>
      </c>
      <c r="N94" s="104"/>
    </row>
    <row r="95" spans="2:25" ht="13.5" customHeight="1" thickBot="1" x14ac:dyDescent="0.2">
      <c r="B95" s="1">
        <f>B94+1</f>
        <v>85</v>
      </c>
      <c r="C95" s="6"/>
      <c r="D95" s="2" t="s">
        <v>71</v>
      </c>
      <c r="E95" s="120"/>
      <c r="F95" s="120" t="s">
        <v>93</v>
      </c>
      <c r="G95" s="120"/>
      <c r="H95" s="120"/>
      <c r="I95" s="120"/>
      <c r="J95" s="120"/>
      <c r="K95" s="24"/>
      <c r="L95" s="24" t="s">
        <v>148</v>
      </c>
      <c r="M95" s="24" t="s">
        <v>148</v>
      </c>
      <c r="N95" s="104" t="s">
        <v>148</v>
      </c>
    </row>
    <row r="96" spans="2:25" ht="13.9" customHeight="1" x14ac:dyDescent="0.15">
      <c r="B96" s="76"/>
      <c r="C96" s="77"/>
      <c r="D96" s="77"/>
      <c r="E96" s="23"/>
      <c r="F96" s="23"/>
      <c r="G96" s="23"/>
      <c r="H96" s="23"/>
      <c r="I96" s="23"/>
      <c r="J96" s="23"/>
      <c r="K96" s="23"/>
      <c r="L96" s="23"/>
      <c r="M96" s="23"/>
      <c r="N96" s="23"/>
      <c r="U96">
        <f>COUNTA(K11:K111)</f>
        <v>75</v>
      </c>
      <c r="V96">
        <f>COUNTA(L11:L111)</f>
        <v>69</v>
      </c>
      <c r="W96">
        <f>COUNTA(M11:M111)</f>
        <v>77</v>
      </c>
      <c r="X96">
        <f>COUNTA(N11:N111)</f>
        <v>70</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SUM(U11:U28,K29:K111)</f>
        <v>45232</v>
      </c>
      <c r="V100">
        <f>SUM(V11:V28,L29:L111)</f>
        <v>59247</v>
      </c>
      <c r="W100">
        <f>SUM(W11:W28,M29:M111)</f>
        <v>55424</v>
      </c>
      <c r="X100">
        <f>SUM(X11:X28,N29:N111)</f>
        <v>30070</v>
      </c>
    </row>
    <row r="101" spans="2:24" ht="18" customHeight="1" thickBot="1" x14ac:dyDescent="0.2">
      <c r="B101" s="63"/>
      <c r="C101" s="22"/>
      <c r="D101" s="130" t="s">
        <v>3</v>
      </c>
      <c r="E101" s="130"/>
      <c r="F101" s="130"/>
      <c r="G101" s="130"/>
      <c r="H101" s="22"/>
      <c r="I101" s="22"/>
      <c r="J101" s="64"/>
      <c r="K101" s="153" t="str">
        <f>K5</f>
        <v>2024.8.15</v>
      </c>
      <c r="L101" s="153" t="str">
        <f>L5</f>
        <v>2024.8.15</v>
      </c>
      <c r="M101" s="153" t="str">
        <f>M5</f>
        <v>2024.8.15</v>
      </c>
      <c r="N101" s="152" t="str">
        <f>N5</f>
        <v>2024.8.15</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2" t="s">
        <v>128</v>
      </c>
      <c r="D103" s="2" t="s">
        <v>35</v>
      </c>
      <c r="E103" s="120"/>
      <c r="F103" s="120" t="s">
        <v>111</v>
      </c>
      <c r="G103" s="120"/>
      <c r="H103" s="120"/>
      <c r="I103" s="120"/>
      <c r="J103" s="120"/>
      <c r="K103" s="24">
        <v>5</v>
      </c>
      <c r="L103" s="24">
        <v>3</v>
      </c>
      <c r="M103" s="24">
        <v>5</v>
      </c>
      <c r="N103" s="104">
        <v>1</v>
      </c>
    </row>
    <row r="104" spans="2:24" ht="13.5" customHeight="1" x14ac:dyDescent="0.15">
      <c r="B104" s="1">
        <f>B103+1</f>
        <v>87</v>
      </c>
      <c r="C104" s="6"/>
      <c r="D104" s="6"/>
      <c r="E104" s="120"/>
      <c r="F104" s="120" t="s">
        <v>361</v>
      </c>
      <c r="G104" s="120"/>
      <c r="H104" s="120"/>
      <c r="I104" s="120"/>
      <c r="J104" s="120"/>
      <c r="K104" s="24"/>
      <c r="L104" s="24"/>
      <c r="M104" s="24"/>
      <c r="N104" s="104">
        <v>2</v>
      </c>
    </row>
    <row r="105" spans="2:24" ht="13.5" customHeight="1" x14ac:dyDescent="0.15">
      <c r="B105" s="1">
        <f>B104+1</f>
        <v>88</v>
      </c>
      <c r="C105" s="6"/>
      <c r="D105" s="7"/>
      <c r="E105" s="120"/>
      <c r="F105" s="120" t="s">
        <v>36</v>
      </c>
      <c r="G105" s="120"/>
      <c r="H105" s="120"/>
      <c r="I105" s="120"/>
      <c r="J105" s="120"/>
      <c r="K105" s="24">
        <v>50</v>
      </c>
      <c r="L105" s="24">
        <v>25</v>
      </c>
      <c r="M105" s="24">
        <v>75</v>
      </c>
      <c r="N105" s="104"/>
    </row>
    <row r="106" spans="2:24" ht="13.5" customHeight="1" x14ac:dyDescent="0.15">
      <c r="B106" s="1">
        <f>B105+1</f>
        <v>89</v>
      </c>
      <c r="C106" s="7"/>
      <c r="D106" s="8" t="s">
        <v>37</v>
      </c>
      <c r="E106" s="120"/>
      <c r="F106" s="120" t="s">
        <v>38</v>
      </c>
      <c r="G106" s="120"/>
      <c r="H106" s="120"/>
      <c r="I106" s="120"/>
      <c r="J106" s="120"/>
      <c r="K106" s="24">
        <v>50</v>
      </c>
      <c r="L106" s="24" t="s">
        <v>148</v>
      </c>
      <c r="M106" s="24">
        <v>50</v>
      </c>
      <c r="N106" s="104">
        <v>25</v>
      </c>
    </row>
    <row r="107" spans="2:24" ht="13.9" customHeight="1" x14ac:dyDescent="0.15">
      <c r="B107" s="1">
        <f>B106+1</f>
        <v>90</v>
      </c>
      <c r="C107" s="2" t="s">
        <v>0</v>
      </c>
      <c r="D107" s="2" t="s">
        <v>72</v>
      </c>
      <c r="E107" s="120"/>
      <c r="F107" s="120" t="s">
        <v>1</v>
      </c>
      <c r="G107" s="120"/>
      <c r="H107" s="120"/>
      <c r="I107" s="120"/>
      <c r="J107" s="120"/>
      <c r="K107" s="24"/>
      <c r="L107" s="24"/>
      <c r="M107" s="24" t="s">
        <v>148</v>
      </c>
      <c r="N107" s="104"/>
    </row>
    <row r="108" spans="2:24" ht="13.5" customHeight="1" x14ac:dyDescent="0.15">
      <c r="B108" s="1">
        <f>B107+1</f>
        <v>91</v>
      </c>
      <c r="C108" s="6"/>
      <c r="D108" s="8" t="s">
        <v>39</v>
      </c>
      <c r="E108" s="120"/>
      <c r="F108" s="120" t="s">
        <v>40</v>
      </c>
      <c r="G108" s="120"/>
      <c r="H108" s="120"/>
      <c r="I108" s="120"/>
      <c r="J108" s="120"/>
      <c r="K108" s="24" t="s">
        <v>148</v>
      </c>
      <c r="L108" s="24"/>
      <c r="M108" s="24"/>
      <c r="N108" s="104"/>
      <c r="U108">
        <f>COUNTA(K83:K108)</f>
        <v>12</v>
      </c>
      <c r="V108">
        <f>COUNTA(L83:L108)</f>
        <v>11</v>
      </c>
      <c r="W108">
        <f>COUNTA(M83:M108)</f>
        <v>16</v>
      </c>
      <c r="X108">
        <f>COUNTA(N83:N108)</f>
        <v>11</v>
      </c>
    </row>
    <row r="109" spans="2:24" ht="13.5" customHeight="1" x14ac:dyDescent="0.15">
      <c r="B109" s="1">
        <f>B108+1</f>
        <v>92</v>
      </c>
      <c r="C109" s="132" t="s">
        <v>41</v>
      </c>
      <c r="D109" s="133"/>
      <c r="E109" s="120"/>
      <c r="F109" s="120" t="s">
        <v>42</v>
      </c>
      <c r="G109" s="120"/>
      <c r="H109" s="120"/>
      <c r="I109" s="120"/>
      <c r="J109" s="120"/>
      <c r="K109" s="24">
        <v>325</v>
      </c>
      <c r="L109" s="24">
        <v>975</v>
      </c>
      <c r="M109" s="24">
        <v>500</v>
      </c>
      <c r="N109" s="104">
        <v>850</v>
      </c>
    </row>
    <row r="110" spans="2:24" ht="13.5" customHeight="1" x14ac:dyDescent="0.15">
      <c r="B110" s="1">
        <f>B109+1</f>
        <v>93</v>
      </c>
      <c r="C110" s="3"/>
      <c r="D110" s="75"/>
      <c r="E110" s="120"/>
      <c r="F110" s="120" t="s">
        <v>43</v>
      </c>
      <c r="G110" s="120"/>
      <c r="H110" s="120"/>
      <c r="I110" s="120"/>
      <c r="J110" s="120"/>
      <c r="K110" s="24">
        <v>400</v>
      </c>
      <c r="L110" s="24">
        <v>100</v>
      </c>
      <c r="M110" s="24">
        <v>75</v>
      </c>
      <c r="N110" s="104">
        <v>275</v>
      </c>
    </row>
    <row r="111" spans="2:24" ht="13.9" customHeight="1" thickBot="1" x14ac:dyDescent="0.2">
      <c r="B111" s="145">
        <f>B110+1</f>
        <v>94</v>
      </c>
      <c r="C111" s="144"/>
      <c r="D111" s="143"/>
      <c r="E111" s="9"/>
      <c r="F111" s="9" t="s">
        <v>73</v>
      </c>
      <c r="G111" s="9"/>
      <c r="H111" s="9"/>
      <c r="I111" s="9"/>
      <c r="J111" s="9"/>
      <c r="K111" s="142">
        <v>50</v>
      </c>
      <c r="L111" s="142">
        <v>250</v>
      </c>
      <c r="M111" s="142">
        <v>225</v>
      </c>
      <c r="N111" s="141">
        <v>250</v>
      </c>
    </row>
    <row r="112" spans="2:24" ht="19.899999999999999" customHeight="1" thickTop="1" x14ac:dyDescent="0.15">
      <c r="B112" s="135" t="s">
        <v>45</v>
      </c>
      <c r="C112" s="136"/>
      <c r="D112" s="136"/>
      <c r="E112" s="136"/>
      <c r="F112" s="136"/>
      <c r="G112" s="136"/>
      <c r="H112" s="136"/>
      <c r="I112" s="136"/>
      <c r="J112" s="73"/>
      <c r="K112" s="30">
        <f>SUM(K113:K121)</f>
        <v>45232</v>
      </c>
      <c r="L112" s="30">
        <f>SUM(L113:L121)</f>
        <v>59247</v>
      </c>
      <c r="M112" s="30">
        <f>SUM(M113:M121)</f>
        <v>55424</v>
      </c>
      <c r="N112" s="108">
        <f>SUM(N113:N121)</f>
        <v>30070</v>
      </c>
    </row>
    <row r="113" spans="2:14" ht="13.9" customHeight="1" x14ac:dyDescent="0.15">
      <c r="B113" s="123" t="s">
        <v>46</v>
      </c>
      <c r="C113" s="124"/>
      <c r="D113" s="137"/>
      <c r="E113" s="12"/>
      <c r="F113" s="13"/>
      <c r="G113" s="122" t="s">
        <v>14</v>
      </c>
      <c r="H113" s="122"/>
      <c r="I113" s="13"/>
      <c r="J113" s="14"/>
      <c r="K113" s="4">
        <f>SUM(U$11:U$28)</f>
        <v>20374</v>
      </c>
      <c r="L113" s="4">
        <f>SUM(V$11:V$28)</f>
        <v>37223</v>
      </c>
      <c r="M113" s="4">
        <f>SUM(W$11:W$28)</f>
        <v>34356</v>
      </c>
      <c r="N113" s="5">
        <f>SUM(X$11:X$28)</f>
        <v>19994</v>
      </c>
    </row>
    <row r="114" spans="2:14" ht="13.9" customHeight="1" x14ac:dyDescent="0.15">
      <c r="B114" s="78"/>
      <c r="C114" s="56"/>
      <c r="D114" s="79"/>
      <c r="E114" s="15"/>
      <c r="F114" s="120"/>
      <c r="G114" s="122" t="s">
        <v>23</v>
      </c>
      <c r="H114" s="122"/>
      <c r="I114" s="114"/>
      <c r="J114" s="16"/>
      <c r="K114" s="4">
        <f>SUM(K$29)</f>
        <v>5250</v>
      </c>
      <c r="L114" s="4">
        <f>SUM(L$29)</f>
        <v>1050</v>
      </c>
      <c r="M114" s="4">
        <f>SUM(M$29)</f>
        <v>900</v>
      </c>
      <c r="N114" s="5">
        <f>SUM(N$29)</f>
        <v>750</v>
      </c>
    </row>
    <row r="115" spans="2:14" ht="13.9" customHeight="1" x14ac:dyDescent="0.15">
      <c r="B115" s="78"/>
      <c r="C115" s="56"/>
      <c r="D115" s="79"/>
      <c r="E115" s="15"/>
      <c r="F115" s="120"/>
      <c r="G115" s="122" t="s">
        <v>25</v>
      </c>
      <c r="H115" s="122"/>
      <c r="I115" s="13"/>
      <c r="J115" s="14"/>
      <c r="K115" s="4">
        <f>SUM(K$30:K$30)</f>
        <v>950</v>
      </c>
      <c r="L115" s="4">
        <f>SUM(L$30:L$30)</f>
        <v>50</v>
      </c>
      <c r="M115" s="4">
        <f>SUM(M$30:M$30)</f>
        <v>50</v>
      </c>
      <c r="N115" s="5">
        <f>SUM(N$30:N$30)</f>
        <v>50</v>
      </c>
    </row>
    <row r="116" spans="2:14" ht="13.9" customHeight="1" x14ac:dyDescent="0.15">
      <c r="B116" s="78"/>
      <c r="C116" s="56"/>
      <c r="D116" s="79"/>
      <c r="E116" s="15"/>
      <c r="F116" s="120"/>
      <c r="G116" s="122" t="s">
        <v>78</v>
      </c>
      <c r="H116" s="122"/>
      <c r="I116" s="13"/>
      <c r="J116" s="14"/>
      <c r="K116" s="4">
        <f>SUM(K$31:K$31)</f>
        <v>0</v>
      </c>
      <c r="L116" s="4">
        <f>SUM(L$31:L$31)</f>
        <v>75</v>
      </c>
      <c r="M116" s="4">
        <f>SUM(M$31:M$31)</f>
        <v>100</v>
      </c>
      <c r="N116" s="5">
        <f>SUM(N$31:N$31)</f>
        <v>25</v>
      </c>
    </row>
    <row r="117" spans="2:14" ht="13.9" customHeight="1" x14ac:dyDescent="0.15">
      <c r="B117" s="78"/>
      <c r="C117" s="56"/>
      <c r="D117" s="79"/>
      <c r="E117" s="15"/>
      <c r="F117" s="120"/>
      <c r="G117" s="122" t="s">
        <v>79</v>
      </c>
      <c r="H117" s="122"/>
      <c r="I117" s="13"/>
      <c r="J117" s="14"/>
      <c r="K117" s="4">
        <f>SUM(K$33:K$44)</f>
        <v>5801</v>
      </c>
      <c r="L117" s="4">
        <f>SUM(L$33:L$44)</f>
        <v>14677</v>
      </c>
      <c r="M117" s="4">
        <f>SUM(M$33:M$44)</f>
        <v>15177</v>
      </c>
      <c r="N117" s="5">
        <f>SUM(N$33:N$44)</f>
        <v>3201</v>
      </c>
    </row>
    <row r="118" spans="2:14" ht="13.9" customHeight="1" x14ac:dyDescent="0.15">
      <c r="B118" s="78"/>
      <c r="C118" s="56"/>
      <c r="D118" s="79"/>
      <c r="E118" s="15"/>
      <c r="F118" s="120"/>
      <c r="G118" s="122" t="s">
        <v>76</v>
      </c>
      <c r="H118" s="122"/>
      <c r="I118" s="13"/>
      <c r="J118" s="14"/>
      <c r="K118" s="4">
        <f>SUM(K$45:K$47)</f>
        <v>0</v>
      </c>
      <c r="L118" s="4">
        <f>SUM(L$45:L$47)</f>
        <v>25</v>
      </c>
      <c r="M118" s="4">
        <f>SUM(M$45:M$47)</f>
        <v>50</v>
      </c>
      <c r="N118" s="5">
        <f>SUM(N$45:N$47)</f>
        <v>125</v>
      </c>
    </row>
    <row r="119" spans="2:14" ht="13.9" customHeight="1" x14ac:dyDescent="0.15">
      <c r="B119" s="78"/>
      <c r="C119" s="56"/>
      <c r="D119" s="79"/>
      <c r="E119" s="15"/>
      <c r="F119" s="120"/>
      <c r="G119" s="122" t="s">
        <v>26</v>
      </c>
      <c r="H119" s="122"/>
      <c r="I119" s="13"/>
      <c r="J119" s="14"/>
      <c r="K119" s="4">
        <f>SUM(K$48:K$82)</f>
        <v>11851</v>
      </c>
      <c r="L119" s="4">
        <f>SUM(L$48:L$82)</f>
        <v>4788</v>
      </c>
      <c r="M119" s="4">
        <f>SUM(M$48:M$82)</f>
        <v>3841</v>
      </c>
      <c r="N119" s="5">
        <f>SUM(N$48:N$82)</f>
        <v>4498</v>
      </c>
    </row>
    <row r="120" spans="2:14" ht="13.9" customHeight="1" x14ac:dyDescent="0.15">
      <c r="B120" s="78"/>
      <c r="C120" s="56"/>
      <c r="D120" s="79"/>
      <c r="E120" s="15"/>
      <c r="F120" s="120"/>
      <c r="G120" s="122" t="s">
        <v>47</v>
      </c>
      <c r="H120" s="122"/>
      <c r="I120" s="13"/>
      <c r="J120" s="14"/>
      <c r="K120" s="4">
        <f>SUM(K$32:K$32,K$109:K$110)</f>
        <v>825</v>
      </c>
      <c r="L120" s="4">
        <f>SUM(L$32:L$32,L$109:L$110)</f>
        <v>1078</v>
      </c>
      <c r="M120" s="4">
        <f>SUM(M$32:M$32,M$109:M$110)</f>
        <v>583</v>
      </c>
      <c r="N120" s="5">
        <f>SUM(N$32:N$32,N$109:N$110)</f>
        <v>1143</v>
      </c>
    </row>
    <row r="121" spans="2:14" ht="13.9" customHeight="1" thickBot="1" x14ac:dyDescent="0.2">
      <c r="B121" s="80"/>
      <c r="C121" s="81"/>
      <c r="D121" s="82"/>
      <c r="E121" s="17"/>
      <c r="F121" s="9"/>
      <c r="G121" s="125" t="s">
        <v>44</v>
      </c>
      <c r="H121" s="125"/>
      <c r="I121" s="18"/>
      <c r="J121" s="19"/>
      <c r="K121" s="10">
        <f>SUM(K$83:K$108,K$111)</f>
        <v>181</v>
      </c>
      <c r="L121" s="10">
        <f>SUM(L$83:L$108,L$111)</f>
        <v>281</v>
      </c>
      <c r="M121" s="10">
        <f>SUM(M$83:M$108,M$111)</f>
        <v>367</v>
      </c>
      <c r="N121" s="11">
        <f>SUM(N$83:N$108,N$111)</f>
        <v>284</v>
      </c>
    </row>
    <row r="122" spans="2:14" ht="18" customHeight="1" thickTop="1" x14ac:dyDescent="0.15">
      <c r="B122" s="126" t="s">
        <v>48</v>
      </c>
      <c r="C122" s="127"/>
      <c r="D122" s="128"/>
      <c r="E122" s="83"/>
      <c r="F122" s="116"/>
      <c r="G122" s="129" t="s">
        <v>49</v>
      </c>
      <c r="H122" s="129"/>
      <c r="I122" s="116"/>
      <c r="J122" s="117"/>
      <c r="K122" s="31" t="s">
        <v>50</v>
      </c>
      <c r="L122" s="37"/>
      <c r="M122" s="37"/>
      <c r="N122" s="49"/>
    </row>
    <row r="123" spans="2:14" ht="18" customHeight="1" x14ac:dyDescent="0.15">
      <c r="B123" s="84"/>
      <c r="C123" s="85"/>
      <c r="D123" s="85"/>
      <c r="E123" s="86"/>
      <c r="F123" s="118"/>
      <c r="G123" s="109"/>
      <c r="H123" s="109"/>
      <c r="I123" s="118"/>
      <c r="J123" s="87"/>
      <c r="K123" s="32" t="s">
        <v>51</v>
      </c>
      <c r="L123" s="38"/>
      <c r="M123" s="38"/>
      <c r="N123" s="41"/>
    </row>
    <row r="124" spans="2:14" ht="18" customHeight="1" x14ac:dyDescent="0.15">
      <c r="B124" s="78"/>
      <c r="C124" s="56"/>
      <c r="D124" s="56"/>
      <c r="E124" s="88"/>
      <c r="F124" s="22"/>
      <c r="G124" s="130" t="s">
        <v>52</v>
      </c>
      <c r="H124" s="130"/>
      <c r="I124" s="115"/>
      <c r="J124" s="119"/>
      <c r="K124" s="33" t="s">
        <v>53</v>
      </c>
      <c r="L124" s="39"/>
      <c r="M124" s="43"/>
      <c r="N124" s="39"/>
    </row>
    <row r="125" spans="2:14" ht="18" customHeight="1" x14ac:dyDescent="0.15">
      <c r="B125" s="78"/>
      <c r="C125" s="56"/>
      <c r="D125" s="56"/>
      <c r="E125" s="89"/>
      <c r="F125" s="56"/>
      <c r="G125" s="90"/>
      <c r="H125" s="90"/>
      <c r="I125" s="85"/>
      <c r="J125" s="91"/>
      <c r="K125" s="34" t="s">
        <v>87</v>
      </c>
      <c r="L125" s="40"/>
      <c r="M125" s="44"/>
      <c r="N125" s="40"/>
    </row>
    <row r="126" spans="2:14" ht="18" customHeight="1" x14ac:dyDescent="0.15">
      <c r="B126" s="78"/>
      <c r="C126" s="56"/>
      <c r="D126" s="56"/>
      <c r="E126" s="89"/>
      <c r="F126" s="56"/>
      <c r="G126" s="90"/>
      <c r="H126" s="90"/>
      <c r="I126" s="85"/>
      <c r="J126" s="91"/>
      <c r="K126" s="34" t="s">
        <v>81</v>
      </c>
      <c r="L126" s="38"/>
      <c r="M126" s="44"/>
      <c r="N126" s="40"/>
    </row>
    <row r="127" spans="2:14" ht="18" customHeight="1" x14ac:dyDescent="0.15">
      <c r="B127" s="78"/>
      <c r="C127" s="56"/>
      <c r="D127" s="56"/>
      <c r="E127" s="88"/>
      <c r="F127" s="22"/>
      <c r="G127" s="130" t="s">
        <v>54</v>
      </c>
      <c r="H127" s="130"/>
      <c r="I127" s="115"/>
      <c r="J127" s="119"/>
      <c r="K127" s="33" t="s">
        <v>91</v>
      </c>
      <c r="L127" s="39"/>
      <c r="M127" s="43"/>
      <c r="N127" s="39"/>
    </row>
    <row r="128" spans="2:14" ht="18" customHeight="1" x14ac:dyDescent="0.15">
      <c r="B128" s="78"/>
      <c r="C128" s="56"/>
      <c r="D128" s="56"/>
      <c r="E128" s="89"/>
      <c r="F128" s="56"/>
      <c r="G128" s="90"/>
      <c r="H128" s="90"/>
      <c r="I128" s="85"/>
      <c r="J128" s="91"/>
      <c r="K128" s="34" t="s">
        <v>88</v>
      </c>
      <c r="L128" s="40"/>
      <c r="M128" s="44"/>
      <c r="N128" s="40"/>
    </row>
    <row r="129" spans="2:14" ht="18" customHeight="1" x14ac:dyDescent="0.15">
      <c r="B129" s="78"/>
      <c r="C129" s="56"/>
      <c r="D129" s="56"/>
      <c r="E129" s="89"/>
      <c r="F129" s="56"/>
      <c r="G129" s="90"/>
      <c r="H129" s="90"/>
      <c r="I129" s="85"/>
      <c r="J129" s="91"/>
      <c r="K129" s="34" t="s">
        <v>89</v>
      </c>
      <c r="L129" s="40"/>
      <c r="M129" s="40"/>
      <c r="N129" s="40"/>
    </row>
    <row r="130" spans="2:14" ht="18" customHeight="1" x14ac:dyDescent="0.15">
      <c r="B130" s="78"/>
      <c r="C130" s="56"/>
      <c r="D130" s="56"/>
      <c r="E130" s="71"/>
      <c r="F130" s="72"/>
      <c r="G130" s="109"/>
      <c r="H130" s="109"/>
      <c r="I130" s="118"/>
      <c r="J130" s="87"/>
      <c r="K130" s="34" t="s">
        <v>90</v>
      </c>
      <c r="L130" s="41"/>
      <c r="M130" s="38"/>
      <c r="N130" s="41"/>
    </row>
    <row r="131" spans="2:14" ht="18" customHeight="1" x14ac:dyDescent="0.15">
      <c r="B131" s="92"/>
      <c r="C131" s="72"/>
      <c r="D131" s="72"/>
      <c r="E131" s="15"/>
      <c r="F131" s="120"/>
      <c r="G131" s="122" t="s">
        <v>55</v>
      </c>
      <c r="H131" s="122"/>
      <c r="I131" s="13"/>
      <c r="J131" s="14"/>
      <c r="K131" s="25" t="s">
        <v>141</v>
      </c>
      <c r="L131" s="42"/>
      <c r="M131" s="45"/>
      <c r="N131" s="42"/>
    </row>
    <row r="132" spans="2:14" ht="18" customHeight="1" x14ac:dyDescent="0.15">
      <c r="B132" s="123" t="s">
        <v>56</v>
      </c>
      <c r="C132" s="124"/>
      <c r="D132" s="124"/>
      <c r="E132" s="22"/>
      <c r="F132" s="22"/>
      <c r="G132" s="22"/>
      <c r="H132" s="22"/>
      <c r="I132" s="22"/>
      <c r="J132" s="22"/>
      <c r="K132" s="22"/>
      <c r="L132" s="22"/>
      <c r="M132" s="22"/>
      <c r="N132" s="50"/>
    </row>
    <row r="133" spans="2:14" ht="14.1" customHeight="1" x14ac:dyDescent="0.15">
      <c r="B133" s="93"/>
      <c r="C133" s="35" t="s">
        <v>57</v>
      </c>
      <c r="D133" s="94"/>
      <c r="E133" s="35"/>
      <c r="F133" s="35"/>
      <c r="G133" s="35"/>
      <c r="H133" s="35"/>
      <c r="I133" s="35"/>
      <c r="J133" s="35"/>
      <c r="K133" s="35"/>
      <c r="L133" s="35"/>
      <c r="M133" s="35"/>
      <c r="N133" s="51"/>
    </row>
    <row r="134" spans="2:14" ht="14.1" customHeight="1" x14ac:dyDescent="0.15">
      <c r="B134" s="93"/>
      <c r="C134" s="35" t="s">
        <v>58</v>
      </c>
      <c r="D134" s="94"/>
      <c r="E134" s="35"/>
      <c r="F134" s="35"/>
      <c r="G134" s="35"/>
      <c r="H134" s="35"/>
      <c r="I134" s="35"/>
      <c r="J134" s="35"/>
      <c r="K134" s="35"/>
      <c r="L134" s="35"/>
      <c r="M134" s="35"/>
      <c r="N134" s="51"/>
    </row>
    <row r="135" spans="2:14" ht="14.1" customHeight="1" x14ac:dyDescent="0.15">
      <c r="B135" s="93"/>
      <c r="C135" s="35" t="s">
        <v>59</v>
      </c>
      <c r="D135" s="94"/>
      <c r="E135" s="35"/>
      <c r="F135" s="35"/>
      <c r="G135" s="35"/>
      <c r="H135" s="35"/>
      <c r="I135" s="35"/>
      <c r="J135" s="35"/>
      <c r="K135" s="35"/>
      <c r="L135" s="35"/>
      <c r="M135" s="35"/>
      <c r="N135" s="51"/>
    </row>
    <row r="136" spans="2:14" ht="14.1" customHeight="1" x14ac:dyDescent="0.15">
      <c r="B136" s="93"/>
      <c r="C136" s="35" t="s">
        <v>119</v>
      </c>
      <c r="D136" s="94"/>
      <c r="E136" s="35"/>
      <c r="F136" s="35"/>
      <c r="G136" s="35"/>
      <c r="H136" s="35"/>
      <c r="I136" s="35"/>
      <c r="J136" s="35"/>
      <c r="K136" s="35"/>
      <c r="L136" s="35"/>
      <c r="M136" s="35"/>
      <c r="N136" s="51"/>
    </row>
    <row r="137" spans="2:14" ht="14.1" customHeight="1" x14ac:dyDescent="0.15">
      <c r="B137" s="95"/>
      <c r="C137" s="35" t="s">
        <v>120</v>
      </c>
      <c r="D137" s="35"/>
      <c r="E137" s="35"/>
      <c r="F137" s="35"/>
      <c r="G137" s="35"/>
      <c r="H137" s="35"/>
      <c r="I137" s="35"/>
      <c r="J137" s="35"/>
      <c r="K137" s="35"/>
      <c r="L137" s="35"/>
      <c r="M137" s="35"/>
      <c r="N137" s="51"/>
    </row>
    <row r="138" spans="2:14" ht="14.1" customHeight="1" x14ac:dyDescent="0.15">
      <c r="B138" s="95"/>
      <c r="C138" s="35" t="s">
        <v>116</v>
      </c>
      <c r="D138" s="35"/>
      <c r="E138" s="35"/>
      <c r="F138" s="35"/>
      <c r="G138" s="35"/>
      <c r="H138" s="35"/>
      <c r="I138" s="35"/>
      <c r="J138" s="35"/>
      <c r="K138" s="35"/>
      <c r="L138" s="35"/>
      <c r="M138" s="35"/>
      <c r="N138" s="51"/>
    </row>
    <row r="139" spans="2:14" ht="14.1" customHeight="1" x14ac:dyDescent="0.15">
      <c r="B139" s="95"/>
      <c r="C139" s="35" t="s">
        <v>85</v>
      </c>
      <c r="D139" s="35"/>
      <c r="E139" s="35"/>
      <c r="F139" s="35"/>
      <c r="G139" s="35"/>
      <c r="H139" s="35"/>
      <c r="I139" s="35"/>
      <c r="J139" s="35"/>
      <c r="K139" s="35"/>
      <c r="L139" s="35"/>
      <c r="M139" s="35"/>
      <c r="N139" s="51"/>
    </row>
    <row r="140" spans="2:14" ht="14.1" customHeight="1" x14ac:dyDescent="0.15">
      <c r="B140" s="95"/>
      <c r="C140" s="35" t="s">
        <v>86</v>
      </c>
      <c r="D140" s="35"/>
      <c r="E140" s="35"/>
      <c r="F140" s="35"/>
      <c r="G140" s="35"/>
      <c r="H140" s="35"/>
      <c r="I140" s="35"/>
      <c r="J140" s="35"/>
      <c r="K140" s="35"/>
      <c r="L140" s="35"/>
      <c r="M140" s="35"/>
      <c r="N140" s="51"/>
    </row>
    <row r="141" spans="2:14" ht="14.1" customHeight="1" x14ac:dyDescent="0.15">
      <c r="B141" s="95"/>
      <c r="C141" s="35" t="s">
        <v>77</v>
      </c>
      <c r="D141" s="35"/>
      <c r="E141" s="35"/>
      <c r="F141" s="35"/>
      <c r="G141" s="35"/>
      <c r="H141" s="35"/>
      <c r="I141" s="35"/>
      <c r="J141" s="35"/>
      <c r="K141" s="35"/>
      <c r="L141" s="35"/>
      <c r="M141" s="35"/>
      <c r="N141" s="51"/>
    </row>
    <row r="142" spans="2:14" ht="14.1" customHeight="1" x14ac:dyDescent="0.15">
      <c r="B142" s="95"/>
      <c r="C142" s="35" t="s">
        <v>125</v>
      </c>
      <c r="D142" s="35"/>
      <c r="E142" s="35"/>
      <c r="F142" s="35"/>
      <c r="G142" s="35"/>
      <c r="H142" s="35"/>
      <c r="I142" s="35"/>
      <c r="J142" s="35"/>
      <c r="K142" s="35"/>
      <c r="L142" s="35"/>
      <c r="M142" s="35"/>
      <c r="N142" s="51"/>
    </row>
    <row r="143" spans="2:14" ht="14.1" customHeight="1" x14ac:dyDescent="0.15">
      <c r="B143" s="95"/>
      <c r="C143" s="35" t="s">
        <v>121</v>
      </c>
      <c r="D143" s="35"/>
      <c r="E143" s="35"/>
      <c r="F143" s="35"/>
      <c r="G143" s="35"/>
      <c r="H143" s="35"/>
      <c r="I143" s="35"/>
      <c r="J143" s="35"/>
      <c r="K143" s="35"/>
      <c r="L143" s="35"/>
      <c r="M143" s="35"/>
      <c r="N143" s="51"/>
    </row>
    <row r="144" spans="2:14" ht="14.1" customHeight="1" x14ac:dyDescent="0.15">
      <c r="B144" s="95"/>
      <c r="C144" s="35" t="s">
        <v>122</v>
      </c>
      <c r="D144" s="35"/>
      <c r="E144" s="35"/>
      <c r="F144" s="35"/>
      <c r="G144" s="35"/>
      <c r="H144" s="35"/>
      <c r="I144" s="35"/>
      <c r="J144" s="35"/>
      <c r="K144" s="35"/>
      <c r="L144" s="35"/>
      <c r="M144" s="35"/>
      <c r="N144" s="51"/>
    </row>
    <row r="145" spans="2:14" ht="14.1" customHeight="1" x14ac:dyDescent="0.15">
      <c r="B145" s="95"/>
      <c r="C145" s="35" t="s">
        <v>123</v>
      </c>
      <c r="D145" s="35"/>
      <c r="E145" s="35"/>
      <c r="F145" s="35"/>
      <c r="G145" s="35"/>
      <c r="H145" s="35"/>
      <c r="I145" s="35"/>
      <c r="J145" s="35"/>
      <c r="K145" s="35"/>
      <c r="L145" s="35"/>
      <c r="M145" s="35"/>
      <c r="N145" s="51"/>
    </row>
    <row r="146" spans="2:14" ht="14.1" customHeight="1" x14ac:dyDescent="0.15">
      <c r="B146" s="95"/>
      <c r="C146" s="35" t="s">
        <v>113</v>
      </c>
      <c r="D146" s="35"/>
      <c r="E146" s="35"/>
      <c r="F146" s="35"/>
      <c r="G146" s="35"/>
      <c r="H146" s="35"/>
      <c r="I146" s="35"/>
      <c r="J146" s="35"/>
      <c r="K146" s="35"/>
      <c r="L146" s="35"/>
      <c r="M146" s="35"/>
      <c r="N146" s="51"/>
    </row>
    <row r="147" spans="2:14" ht="14.1" customHeight="1" x14ac:dyDescent="0.15">
      <c r="B147" s="95"/>
      <c r="C147" s="35" t="s">
        <v>124</v>
      </c>
      <c r="D147" s="35"/>
      <c r="E147" s="35"/>
      <c r="F147" s="35"/>
      <c r="G147" s="35"/>
      <c r="H147" s="35"/>
      <c r="I147" s="35"/>
      <c r="J147" s="35"/>
      <c r="K147" s="35"/>
      <c r="L147" s="35"/>
      <c r="M147" s="35"/>
      <c r="N147" s="51"/>
    </row>
    <row r="148" spans="2:14" ht="14.1" customHeight="1" x14ac:dyDescent="0.15">
      <c r="B148" s="95"/>
      <c r="C148" s="35" t="s">
        <v>142</v>
      </c>
      <c r="D148" s="35"/>
      <c r="E148" s="35"/>
      <c r="F148" s="35"/>
      <c r="G148" s="35"/>
      <c r="H148" s="35"/>
      <c r="I148" s="35"/>
      <c r="J148" s="35"/>
      <c r="K148" s="35"/>
      <c r="L148" s="35"/>
      <c r="M148" s="35"/>
      <c r="N148" s="51"/>
    </row>
    <row r="149" spans="2:14" ht="14.1" customHeight="1" x14ac:dyDescent="0.15">
      <c r="B149" s="95"/>
      <c r="C149" s="35" t="s">
        <v>118</v>
      </c>
      <c r="D149" s="35"/>
      <c r="E149" s="35"/>
      <c r="F149" s="35"/>
      <c r="G149" s="35"/>
      <c r="H149" s="35"/>
      <c r="I149" s="35"/>
      <c r="J149" s="35"/>
      <c r="K149" s="35"/>
      <c r="L149" s="35"/>
      <c r="M149" s="35"/>
      <c r="N149" s="51"/>
    </row>
    <row r="150" spans="2:14" x14ac:dyDescent="0.15">
      <c r="B150" s="96"/>
      <c r="C150" s="35" t="s">
        <v>130</v>
      </c>
      <c r="N150" s="55"/>
    </row>
    <row r="151" spans="2:14" x14ac:dyDescent="0.15">
      <c r="B151" s="96"/>
      <c r="C151" s="35" t="s">
        <v>126</v>
      </c>
      <c r="N151" s="55"/>
    </row>
    <row r="152" spans="2:14" ht="14.1" customHeight="1" x14ac:dyDescent="0.15">
      <c r="B152" s="95"/>
      <c r="C152" s="35" t="s">
        <v>105</v>
      </c>
      <c r="D152" s="35"/>
      <c r="E152" s="35"/>
      <c r="F152" s="35"/>
      <c r="G152" s="35"/>
      <c r="H152" s="35"/>
      <c r="I152" s="35"/>
      <c r="J152" s="35"/>
      <c r="K152" s="35"/>
      <c r="L152" s="35"/>
      <c r="M152" s="35"/>
      <c r="N152" s="51"/>
    </row>
    <row r="153" spans="2:14" ht="18" customHeight="1" x14ac:dyDescent="0.15">
      <c r="B153" s="95"/>
      <c r="C153" s="35" t="s">
        <v>60</v>
      </c>
      <c r="D153" s="35"/>
      <c r="E153" s="35"/>
      <c r="F153" s="35"/>
      <c r="G153" s="35"/>
      <c r="H153" s="35"/>
      <c r="I153" s="35"/>
      <c r="J153" s="35"/>
      <c r="K153" s="35"/>
      <c r="L153" s="35"/>
      <c r="M153" s="35"/>
      <c r="N153" s="51"/>
    </row>
    <row r="154" spans="2:14" x14ac:dyDescent="0.15">
      <c r="B154" s="96"/>
      <c r="C154" s="35" t="s">
        <v>117</v>
      </c>
      <c r="N154" s="55"/>
    </row>
    <row r="155" spans="2:14" x14ac:dyDescent="0.15">
      <c r="B155" s="96"/>
      <c r="C155" s="35" t="s">
        <v>135</v>
      </c>
      <c r="N155" s="55"/>
    </row>
    <row r="156" spans="2:14" ht="14.25" thickBot="1" x14ac:dyDescent="0.2">
      <c r="B156" s="97"/>
      <c r="C156" s="36" t="s">
        <v>127</v>
      </c>
      <c r="D156" s="53"/>
      <c r="E156" s="53"/>
      <c r="F156" s="53"/>
      <c r="G156" s="53"/>
      <c r="H156" s="53"/>
      <c r="I156" s="53"/>
      <c r="J156" s="53"/>
      <c r="K156" s="53"/>
      <c r="L156" s="53"/>
      <c r="M156" s="53"/>
      <c r="N156" s="54"/>
    </row>
  </sheetData>
  <mergeCells count="28">
    <mergeCell ref="B122:D122"/>
    <mergeCell ref="G122:H122"/>
    <mergeCell ref="G115:H115"/>
    <mergeCell ref="G116:H116"/>
    <mergeCell ref="G124:H124"/>
    <mergeCell ref="G127:H127"/>
    <mergeCell ref="G131:H131"/>
    <mergeCell ref="B132:D132"/>
    <mergeCell ref="G118:H118"/>
    <mergeCell ref="G119:H119"/>
    <mergeCell ref="G120:H120"/>
    <mergeCell ref="G121:H121"/>
    <mergeCell ref="G117:H117"/>
    <mergeCell ref="G10:H10"/>
    <mergeCell ref="D100:G100"/>
    <mergeCell ref="D101:G101"/>
    <mergeCell ref="G102:H102"/>
    <mergeCell ref="C109:D109"/>
    <mergeCell ref="B112:I112"/>
    <mergeCell ref="B113:D113"/>
    <mergeCell ref="G113:H113"/>
    <mergeCell ref="G114:H114"/>
    <mergeCell ref="D9:F9"/>
    <mergeCell ref="D4:G4"/>
    <mergeCell ref="D5:G5"/>
    <mergeCell ref="D6:G6"/>
    <mergeCell ref="D7:F7"/>
    <mergeCell ref="D8:F8"/>
  </mergeCells>
  <phoneticPr fontId="23"/>
  <conditionalFormatting sqref="O11:O95">
    <cfRule type="expression" dxfId="20" priority="1" stopIfTrue="1">
      <formula>COUNTBLANK(K11:N11)=4</formula>
    </cfRule>
  </conditionalFormatting>
  <conditionalFormatting sqref="O103:O111">
    <cfRule type="expression" dxfId="19"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2F1C-8CD1-4E41-A970-0776E94BAC6A}">
  <sheetPr>
    <tabColor rgb="FFC00000"/>
  </sheetPr>
  <dimension ref="B1:AC160"/>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473</v>
      </c>
      <c r="L5" s="27" t="str">
        <f>K5</f>
        <v>2024.9.9</v>
      </c>
      <c r="M5" s="27" t="str">
        <f>K5</f>
        <v>2024.9.9</v>
      </c>
      <c r="N5" s="103" t="str">
        <f>K5</f>
        <v>2024.9.9</v>
      </c>
    </row>
    <row r="6" spans="2:24" ht="18" customHeight="1" x14ac:dyDescent="0.15">
      <c r="B6" s="60"/>
      <c r="C6" s="120"/>
      <c r="D6" s="122" t="s">
        <v>4</v>
      </c>
      <c r="E6" s="122"/>
      <c r="F6" s="122"/>
      <c r="G6" s="122"/>
      <c r="H6" s="120"/>
      <c r="I6" s="120"/>
      <c r="J6" s="61"/>
      <c r="K6" s="98">
        <v>0.42430555555555555</v>
      </c>
      <c r="L6" s="98">
        <v>0.40625</v>
      </c>
      <c r="M6" s="98">
        <v>0.39374999999999999</v>
      </c>
      <c r="N6" s="99">
        <v>0.37638888888888888</v>
      </c>
    </row>
    <row r="7" spans="2:24" ht="18" customHeight="1" x14ac:dyDescent="0.15">
      <c r="B7" s="60"/>
      <c r="C7" s="120"/>
      <c r="D7" s="122" t="s">
        <v>5</v>
      </c>
      <c r="E7" s="138"/>
      <c r="F7" s="138"/>
      <c r="G7" s="62" t="s">
        <v>6</v>
      </c>
      <c r="H7" s="120"/>
      <c r="I7" s="120"/>
      <c r="J7" s="61"/>
      <c r="K7" s="100">
        <v>2.2999999999999998</v>
      </c>
      <c r="L7" s="100">
        <v>1.5</v>
      </c>
      <c r="M7" s="100">
        <v>1.63</v>
      </c>
      <c r="N7" s="101">
        <v>1.51</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t="s">
        <v>145</v>
      </c>
      <c r="L11" s="20" t="s">
        <v>285</v>
      </c>
      <c r="M11" s="20" t="s">
        <v>285</v>
      </c>
      <c r="N11" s="21" t="s">
        <v>274</v>
      </c>
      <c r="P11" t="s">
        <v>15</v>
      </c>
      <c r="Q11" t="e">
        <f>IF(K11="",0,VALUE(MID(K11,2,LEN(K11)-2)))</f>
        <v>#VALUE!</v>
      </c>
      <c r="R11">
        <f>IF(L11="",0,VALUE(MID(L11,2,LEN(L11)-2)))</f>
        <v>2</v>
      </c>
      <c r="S11">
        <f>IF(M11="",0,VALUE(MID(M11,2,LEN(M11)-2)))</f>
        <v>2</v>
      </c>
      <c r="T11">
        <f>IF(N11="",0,VALUE(MID(N11,2,LEN(N11)-2)))</f>
        <v>6</v>
      </c>
      <c r="U11">
        <f>IF(K11="＋",0,IF(K11="(＋)",0,ABS(K11)))</f>
        <v>0</v>
      </c>
      <c r="V11">
        <f>IF(L11="＋",0,IF(L11="(＋)",0,ABS(L11)))</f>
        <v>2</v>
      </c>
      <c r="W11">
        <f>IF(M11="＋",0,IF(M11="(＋)",0,ABS(M11)))</f>
        <v>2</v>
      </c>
      <c r="X11">
        <f>IF(N11="＋",0,IF(N11="(＋)",0,ABS(N11)))</f>
        <v>6</v>
      </c>
    </row>
    <row r="12" spans="2:24" ht="13.5" customHeight="1" x14ac:dyDescent="0.15">
      <c r="B12" s="1">
        <f>B11+1</f>
        <v>2</v>
      </c>
      <c r="C12" s="3"/>
      <c r="D12" s="6"/>
      <c r="E12" s="120"/>
      <c r="F12" s="120" t="s">
        <v>99</v>
      </c>
      <c r="G12" s="120"/>
      <c r="H12" s="120"/>
      <c r="I12" s="120"/>
      <c r="J12" s="120"/>
      <c r="K12" s="20" t="s">
        <v>284</v>
      </c>
      <c r="L12" s="20" t="s">
        <v>472</v>
      </c>
      <c r="M12" s="20" t="s">
        <v>429</v>
      </c>
      <c r="N12" s="21" t="s">
        <v>417</v>
      </c>
      <c r="P12" t="s">
        <v>15</v>
      </c>
      <c r="Q12">
        <f>IF(K12="",0,VALUE(MID(K12,2,LEN(K12)-2)))</f>
        <v>125</v>
      </c>
      <c r="R12">
        <f>IF(L12="",0,VALUE(MID(L12,2,LEN(L12)-2)))</f>
        <v>375</v>
      </c>
      <c r="S12">
        <f>IF(M12="",0,VALUE(MID(M12,2,LEN(M12)-2)))</f>
        <v>225</v>
      </c>
      <c r="T12">
        <f>IF(N12="",0,VALUE(MID(N12,2,LEN(N12)-2)))</f>
        <v>450</v>
      </c>
      <c r="U12">
        <f>IF(K12="＋",0,IF(K12="(＋)",0,ABS(K12)))</f>
        <v>125</v>
      </c>
      <c r="V12">
        <f>IF(L12="＋",0,IF(L12="(＋)",0,ABS(L12)))</f>
        <v>375</v>
      </c>
      <c r="W12">
        <f>IF(M12="＋",0,IF(M12="(＋)",0,ABS(M12)))</f>
        <v>225</v>
      </c>
      <c r="X12">
        <f>IF(N12="＋",0,IF(N12="(＋)",0,ABS(N12)))</f>
        <v>450</v>
      </c>
    </row>
    <row r="13" spans="2:24" ht="13.5" customHeight="1" x14ac:dyDescent="0.15">
      <c r="B13" s="1">
        <f>B12+1</f>
        <v>3</v>
      </c>
      <c r="C13" s="3"/>
      <c r="D13" s="6"/>
      <c r="E13" s="120"/>
      <c r="F13" s="120" t="s">
        <v>179</v>
      </c>
      <c r="G13" s="120"/>
      <c r="H13" s="120"/>
      <c r="I13" s="120"/>
      <c r="J13" s="120"/>
      <c r="K13" s="20" t="s">
        <v>145</v>
      </c>
      <c r="L13" s="20"/>
      <c r="M13" s="20" t="s">
        <v>151</v>
      </c>
      <c r="N13" s="21" t="s">
        <v>145</v>
      </c>
      <c r="P13" t="s">
        <v>15</v>
      </c>
      <c r="Q13" t="e">
        <f>IF(K13="",0,VALUE(MID(K13,2,LEN(K13)-2)))</f>
        <v>#VALUE!</v>
      </c>
      <c r="R13">
        <f>IF(L13="",0,VALUE(MID(L13,2,LEN(L13)-2)))</f>
        <v>0</v>
      </c>
      <c r="S13">
        <f>IF(M13="",0,VALUE(MID(M13,2,LEN(M13)-2)))</f>
        <v>25</v>
      </c>
      <c r="T13" t="e">
        <f>IF(N13="",0,VALUE(MID(N13,2,LEN(N13)-2)))</f>
        <v>#VALUE!</v>
      </c>
      <c r="U13">
        <f>IF(K13="＋",0,IF(K13="(＋)",0,ABS(K13)))</f>
        <v>0</v>
      </c>
      <c r="V13">
        <f>IF(L13="＋",0,IF(L13="(＋)",0,ABS(L13)))</f>
        <v>0</v>
      </c>
      <c r="W13">
        <f>IF(M13="＋",0,IF(M13="(＋)",0,ABS(M13)))</f>
        <v>25</v>
      </c>
      <c r="X13">
        <f>IF(N13="＋",0,IF(N13="(＋)",0,ABS(N13)))</f>
        <v>0</v>
      </c>
    </row>
    <row r="14" spans="2:24" ht="13.5" customHeight="1" x14ac:dyDescent="0.15">
      <c r="B14" s="1">
        <f>B13+1</f>
        <v>4</v>
      </c>
      <c r="C14" s="3"/>
      <c r="D14" s="6"/>
      <c r="E14" s="120"/>
      <c r="F14" s="120" t="s">
        <v>452</v>
      </c>
      <c r="G14" s="120"/>
      <c r="H14" s="120"/>
      <c r="I14" s="120"/>
      <c r="J14" s="120"/>
      <c r="K14" s="20" t="s">
        <v>285</v>
      </c>
      <c r="L14" s="20" t="s">
        <v>152</v>
      </c>
      <c r="M14" s="20" t="s">
        <v>152</v>
      </c>
      <c r="N14" s="21" t="s">
        <v>153</v>
      </c>
      <c r="P14" t="s">
        <v>15</v>
      </c>
      <c r="Q14">
        <f>IF(K14="",0,VALUE(MID(K14,2,LEN(K14)-2)))</f>
        <v>2</v>
      </c>
      <c r="R14">
        <f>IF(L14="",0,VALUE(MID(L14,2,LEN(L14)-2)))</f>
        <v>14</v>
      </c>
      <c r="S14">
        <f>IF(M14="",0,VALUE(MID(M14,2,LEN(M14)-2)))</f>
        <v>14</v>
      </c>
      <c r="T14">
        <f>IF(N14="",0,VALUE(MID(N14,2,LEN(N14)-2)))</f>
        <v>10</v>
      </c>
      <c r="U14">
        <f>IF(K14="＋",0,IF(K14="(＋)",0,ABS(K14)))</f>
        <v>2</v>
      </c>
      <c r="V14">
        <f>IF(L14="＋",0,IF(L14="(＋)",0,ABS(L14)))</f>
        <v>14</v>
      </c>
      <c r="W14">
        <f>IF(M14="＋",0,IF(M14="(＋)",0,ABS(M14)))</f>
        <v>14</v>
      </c>
      <c r="X14">
        <f>IF(N14="＋",0,IF(N14="(＋)",0,ABS(N14)))</f>
        <v>10</v>
      </c>
    </row>
    <row r="15" spans="2:24" ht="13.5" customHeight="1" x14ac:dyDescent="0.15">
      <c r="B15" s="1">
        <f>B14+1</f>
        <v>5</v>
      </c>
      <c r="C15" s="3"/>
      <c r="D15" s="6"/>
      <c r="E15" s="120"/>
      <c r="F15" s="120" t="s">
        <v>354</v>
      </c>
      <c r="G15" s="120"/>
      <c r="H15" s="120"/>
      <c r="I15" s="120"/>
      <c r="J15" s="120"/>
      <c r="K15" s="20"/>
      <c r="L15" s="20"/>
      <c r="M15" s="20" t="s">
        <v>145</v>
      </c>
      <c r="N15" s="21"/>
      <c r="S15" t="e">
        <f>IF(M15="",0,VALUE(MID(M15,2,LEN(M15)-2)))</f>
        <v>#VALUE!</v>
      </c>
      <c r="T15">
        <f>IF(N15="",0,VALUE(MID(N15,2,LEN(N15)-2)))</f>
        <v>0</v>
      </c>
      <c r="U15">
        <f>IF(K15="＋",0,IF(K15="(＋)",0,ABS(K15)))</f>
        <v>0</v>
      </c>
      <c r="V15">
        <f>IF(L15="＋",0,IF(L15="(＋)",0,ABS(L15)))</f>
        <v>0</v>
      </c>
      <c r="W15">
        <f>IF(M15="＋",0,IF(M15="(＋)",0,ABS(M15)))</f>
        <v>0</v>
      </c>
      <c r="X15">
        <f>IF(N15="＋",0,IF(N15="(＋)",0,ABS(N15)))</f>
        <v>0</v>
      </c>
    </row>
    <row r="16" spans="2:24" ht="13.9" customHeight="1" x14ac:dyDescent="0.15">
      <c r="B16" s="1">
        <f>B15+1</f>
        <v>6</v>
      </c>
      <c r="C16" s="3"/>
      <c r="D16" s="6"/>
      <c r="E16" s="120"/>
      <c r="F16" s="120" t="s">
        <v>180</v>
      </c>
      <c r="G16" s="120"/>
      <c r="H16" s="120"/>
      <c r="I16" s="120"/>
      <c r="J16" s="120"/>
      <c r="K16" s="20" t="s">
        <v>330</v>
      </c>
      <c r="L16" s="20" t="s">
        <v>344</v>
      </c>
      <c r="M16" s="20" t="s">
        <v>331</v>
      </c>
      <c r="N16" s="21" t="s">
        <v>296</v>
      </c>
      <c r="P16" s="74" t="s">
        <v>181</v>
      </c>
      <c r="Q16" t="str">
        <f>K16</f>
        <v>(350)</v>
      </c>
      <c r="R16" t="str">
        <f>L16</f>
        <v>(150)</v>
      </c>
      <c r="S16" t="str">
        <f>M16</f>
        <v>(175)</v>
      </c>
      <c r="T16" t="str">
        <f>N16</f>
        <v>(75)</v>
      </c>
      <c r="U16">
        <f>IF(K16="＋",0,IF(K16="(＋)",0,ABS(K16)))</f>
        <v>350</v>
      </c>
      <c r="V16">
        <f>IF(L16="＋",0,IF(L16="(＋)",0,ABS(L16)))</f>
        <v>150</v>
      </c>
      <c r="W16">
        <f>IF(M16="＋",0,IF(M16="(＋)",0,ABS(M16)))</f>
        <v>175</v>
      </c>
      <c r="X16">
        <f>IF(N16="＋",0,IF(N16="(＋)",0,ABS(N16)))</f>
        <v>75</v>
      </c>
    </row>
    <row r="17" spans="2:24" ht="13.9" customHeight="1" x14ac:dyDescent="0.15">
      <c r="B17" s="1">
        <f>B16+1</f>
        <v>7</v>
      </c>
      <c r="C17" s="3"/>
      <c r="D17" s="6"/>
      <c r="E17" s="120"/>
      <c r="F17" s="120" t="s">
        <v>16</v>
      </c>
      <c r="G17" s="120"/>
      <c r="H17" s="120"/>
      <c r="I17" s="120"/>
      <c r="J17" s="120"/>
      <c r="K17" s="20" t="s">
        <v>471</v>
      </c>
      <c r="L17" s="20" t="s">
        <v>470</v>
      </c>
      <c r="M17" s="20" t="s">
        <v>469</v>
      </c>
      <c r="N17" s="21" t="s">
        <v>468</v>
      </c>
      <c r="P17" t="s">
        <v>15</v>
      </c>
      <c r="Q17">
        <f>IF(K17="",0,VALUE(MID(K17,2,LEN(K17)-2)))</f>
        <v>93</v>
      </c>
      <c r="R17">
        <f>IF(L17="",0,VALUE(MID(L17,2,LEN(L17)-2)))</f>
        <v>34</v>
      </c>
      <c r="S17">
        <f>IF(M17="",0,VALUE(MID(M17,2,LEN(M17)-2)))</f>
        <v>94</v>
      </c>
      <c r="T17">
        <f>IF(N17="",0,VALUE(MID(N17,2,LEN(N17)-2)))</f>
        <v>74</v>
      </c>
      <c r="U17">
        <f>IF(K17="＋",0,IF(K17="(＋)",0,ABS(K17)))</f>
        <v>3931</v>
      </c>
      <c r="V17">
        <f>IF(L17="＋",0,IF(L17="(＋)",0,ABS(L17)))</f>
        <v>4347</v>
      </c>
      <c r="W17">
        <f>IF(M17="＋",0,IF(M17="(＋)",0,ABS(M17)))</f>
        <v>4941</v>
      </c>
      <c r="X17">
        <f>IF(N17="＋",0,IF(N17="(＋)",0,ABS(N17)))</f>
        <v>3742</v>
      </c>
    </row>
    <row r="18" spans="2:24" ht="13.5" customHeight="1" x14ac:dyDescent="0.15">
      <c r="B18" s="1">
        <f>B17+1</f>
        <v>8</v>
      </c>
      <c r="C18" s="3"/>
      <c r="D18" s="6"/>
      <c r="E18" s="120"/>
      <c r="F18" s="120" t="s">
        <v>185</v>
      </c>
      <c r="G18" s="120"/>
      <c r="H18" s="120"/>
      <c r="I18" s="120"/>
      <c r="J18" s="120"/>
      <c r="K18" s="20" t="s">
        <v>148</v>
      </c>
      <c r="L18" s="20" t="s">
        <v>148</v>
      </c>
      <c r="M18" s="20"/>
      <c r="N18" s="21" t="s">
        <v>242</v>
      </c>
      <c r="P18" t="s">
        <v>15</v>
      </c>
      <c r="Q18" t="e">
        <f>IF(K18="",0,VALUE(MID(K18,2,LEN(K18)-2)))</f>
        <v>#VALUE!</v>
      </c>
      <c r="R18" t="e">
        <f>IF(L18="",0,VALUE(MID(L18,2,LEN(L18)-2)))</f>
        <v>#VALUE!</v>
      </c>
      <c r="S18">
        <f>IF(M18="",0,VALUE(MID(M18,2,LEN(M18)-2)))</f>
        <v>0</v>
      </c>
      <c r="T18">
        <f>IF(N18="",0,VALUE(MID(N18,2,LEN(N18)-2)))</f>
        <v>7</v>
      </c>
      <c r="U18">
        <f>IF(K18="＋",0,IF(K18="(＋)",0,ABS(K18)))</f>
        <v>0</v>
      </c>
      <c r="V18">
        <f>IF(L18="＋",0,IF(L18="(＋)",0,ABS(L18)))</f>
        <v>0</v>
      </c>
      <c r="W18">
        <f>IF(M18="＋",0,IF(M18="(＋)",0,ABS(M18)))</f>
        <v>0</v>
      </c>
      <c r="X18">
        <f>IF(N18="＋",0,IF(N18="(＋)",0,ABS(N18)))</f>
        <v>170</v>
      </c>
    </row>
    <row r="19" spans="2:24" ht="13.5" customHeight="1" x14ac:dyDescent="0.15">
      <c r="B19" s="1">
        <f>B18+1</f>
        <v>9</v>
      </c>
      <c r="C19" s="3"/>
      <c r="D19" s="6"/>
      <c r="E19" s="120"/>
      <c r="F19" s="120" t="s">
        <v>107</v>
      </c>
      <c r="G19" s="120"/>
      <c r="H19" s="120"/>
      <c r="I19" s="120"/>
      <c r="J19" s="120"/>
      <c r="K19" s="20" t="s">
        <v>467</v>
      </c>
      <c r="L19" s="20" t="s">
        <v>466</v>
      </c>
      <c r="M19" s="20" t="s">
        <v>465</v>
      </c>
      <c r="N19" s="21" t="s">
        <v>464</v>
      </c>
      <c r="P19" t="s">
        <v>15</v>
      </c>
      <c r="Q19">
        <f>IF(K19="",0,VALUE(MID(K19,2,LEN(K19)-2)))</f>
        <v>5</v>
      </c>
      <c r="R19">
        <f>IF(L19="",0,VALUE(MID(L19,2,LEN(L19)-2)))</f>
        <v>79</v>
      </c>
      <c r="S19">
        <f>IF(M19="",0,VALUE(MID(M19,2,LEN(M19)-2)))</f>
        <v>68</v>
      </c>
      <c r="T19">
        <f>IF(N19="",0,VALUE(MID(N19,2,LEN(N19)-2)))</f>
        <v>6</v>
      </c>
      <c r="U19">
        <f>IF(K19="＋",0,IF(K19="(＋)",0,ABS(K19)))</f>
        <v>1058</v>
      </c>
      <c r="V19">
        <f>IF(L19="＋",0,IF(L19="(＋)",0,ABS(L19)))</f>
        <v>1795</v>
      </c>
      <c r="W19">
        <f>IF(M19="＋",0,IF(M19="(＋)",0,ABS(M19)))</f>
        <v>1685</v>
      </c>
      <c r="X19">
        <f>IF(N19="＋",0,IF(N19="(＋)",0,ABS(N19)))</f>
        <v>766</v>
      </c>
    </row>
    <row r="20" spans="2:24" ht="13.9" customHeight="1" x14ac:dyDescent="0.15">
      <c r="B20" s="1">
        <f>B19+1</f>
        <v>10</v>
      </c>
      <c r="C20" s="3"/>
      <c r="D20" s="6"/>
      <c r="E20" s="120"/>
      <c r="F20" s="120" t="s">
        <v>188</v>
      </c>
      <c r="G20" s="120"/>
      <c r="H20" s="120"/>
      <c r="I20" s="120"/>
      <c r="J20" s="120"/>
      <c r="K20" s="20" t="s">
        <v>285</v>
      </c>
      <c r="L20" s="20" t="s">
        <v>153</v>
      </c>
      <c r="M20" s="20" t="s">
        <v>145</v>
      </c>
      <c r="N20" s="21" t="s">
        <v>463</v>
      </c>
      <c r="P20" s="74" t="s">
        <v>181</v>
      </c>
      <c r="Q20" t="str">
        <f>K20</f>
        <v>(2)</v>
      </c>
      <c r="R20" t="str">
        <f>L20</f>
        <v>(10)</v>
      </c>
      <c r="S20" t="str">
        <f>M20</f>
        <v>(＋)</v>
      </c>
      <c r="T20" t="str">
        <f>N20</f>
        <v>(36)</v>
      </c>
      <c r="U20">
        <f>IF(K20="＋",0,IF(K20="(＋)",0,ABS(K20)))</f>
        <v>2</v>
      </c>
      <c r="V20">
        <f>IF(L20="＋",0,IF(L20="(＋)",0,ABS(L20)))</f>
        <v>10</v>
      </c>
      <c r="W20">
        <f>IF(M20="＋",0,IF(M20="(＋)",0,ABS(M20)))</f>
        <v>0</v>
      </c>
      <c r="X20">
        <f>IF(N20="＋",0,IF(N20="(＋)",0,ABS(N20)))</f>
        <v>36</v>
      </c>
    </row>
    <row r="21" spans="2:24" ht="13.9" customHeight="1" x14ac:dyDescent="0.15">
      <c r="B21" s="1">
        <f>B20+1</f>
        <v>11</v>
      </c>
      <c r="C21" s="3"/>
      <c r="D21" s="6"/>
      <c r="E21" s="120"/>
      <c r="F21" s="120" t="s">
        <v>136</v>
      </c>
      <c r="G21" s="120"/>
      <c r="H21" s="120"/>
      <c r="I21" s="120"/>
      <c r="J21" s="120"/>
      <c r="K21" s="20" t="s">
        <v>439</v>
      </c>
      <c r="L21" s="20" t="s">
        <v>462</v>
      </c>
      <c r="M21" s="20" t="s">
        <v>437</v>
      </c>
      <c r="N21" s="21" t="s">
        <v>461</v>
      </c>
      <c r="P21" t="s">
        <v>15</v>
      </c>
      <c r="Q21">
        <f>IF(K21="",0,VALUE(MID(K21,2,LEN(K21)-2)))</f>
        <v>2125</v>
      </c>
      <c r="R21">
        <f>IF(L21="",0,VALUE(MID(L21,2,LEN(L21)-2)))</f>
        <v>8500</v>
      </c>
      <c r="S21">
        <f>IF(M21="",0,VALUE(MID(M21,2,LEN(M21)-2)))</f>
        <v>7250</v>
      </c>
      <c r="T21">
        <f>IF(N21="",0,VALUE(MID(N21,2,LEN(N21)-2)))</f>
        <v>5250</v>
      </c>
      <c r="U21">
        <f>IF(K21="＋",0,IF(K21="(＋)",0,ABS(K21)))</f>
        <v>2125</v>
      </c>
      <c r="V21">
        <f>IF(L21="＋",0,IF(L21="(＋)",0,ABS(L21)))</f>
        <v>8500</v>
      </c>
      <c r="W21">
        <f>IF(M21="＋",0,IF(M21="(＋)",0,ABS(M21)))</f>
        <v>7250</v>
      </c>
      <c r="X21">
        <f>IF(N21="＋",0,IF(N21="(＋)",0,ABS(N21)))</f>
        <v>5250</v>
      </c>
    </row>
    <row r="22" spans="2:24" ht="13.5" customHeight="1" x14ac:dyDescent="0.15">
      <c r="B22" s="1">
        <f>B21+1</f>
        <v>12</v>
      </c>
      <c r="C22" s="3"/>
      <c r="D22" s="6"/>
      <c r="E22" s="120"/>
      <c r="F22" s="120" t="s">
        <v>435</v>
      </c>
      <c r="G22" s="120"/>
      <c r="H22" s="120"/>
      <c r="I22" s="120"/>
      <c r="J22" s="120"/>
      <c r="K22" s="20" t="s">
        <v>239</v>
      </c>
      <c r="L22" s="20" t="s">
        <v>296</v>
      </c>
      <c r="M22" s="20" t="s">
        <v>151</v>
      </c>
      <c r="N22" s="21" t="s">
        <v>151</v>
      </c>
      <c r="Q22">
        <f>IF(K22="",0,VALUE(MID(K22,2,LEN(K22)-2)))</f>
        <v>50</v>
      </c>
      <c r="R22">
        <f>IF(L22="",0,VALUE(MID(L22,2,LEN(L22)-2)))</f>
        <v>75</v>
      </c>
      <c r="S22">
        <f>IF(M22="",0,VALUE(MID(M22,2,LEN(M22)-2)))</f>
        <v>25</v>
      </c>
      <c r="T22">
        <f>IF(N22="",0,VALUE(MID(N22,2,LEN(N22)-2)))</f>
        <v>25</v>
      </c>
      <c r="U22">
        <f>IF(K22="＋",0,IF(K22="(＋)",0,ABS(K22)))</f>
        <v>50</v>
      </c>
      <c r="V22">
        <f>IF(L22="＋",0,IF(L22="(＋)",0,ABS(L22)))</f>
        <v>75</v>
      </c>
      <c r="W22">
        <f>IF(M22="＋",0,IF(M22="(＋)",0,ABS(M22)))</f>
        <v>25</v>
      </c>
      <c r="X22">
        <f>IF(N22="＋",0,IF(N22="(＋)",0,ABS(N22)))</f>
        <v>25</v>
      </c>
    </row>
    <row r="23" spans="2:24" ht="13.9" customHeight="1" x14ac:dyDescent="0.15">
      <c r="B23" s="1">
        <f>B22+1</f>
        <v>13</v>
      </c>
      <c r="C23" s="3"/>
      <c r="D23" s="6"/>
      <c r="E23" s="120"/>
      <c r="F23" s="120" t="s">
        <v>192</v>
      </c>
      <c r="G23" s="120"/>
      <c r="H23" s="120"/>
      <c r="I23" s="120"/>
      <c r="J23" s="120"/>
      <c r="K23" s="20" t="s">
        <v>274</v>
      </c>
      <c r="L23" s="20" t="s">
        <v>460</v>
      </c>
      <c r="M23" s="20" t="s">
        <v>345</v>
      </c>
      <c r="N23" s="21" t="s">
        <v>158</v>
      </c>
      <c r="P23" s="74" t="s">
        <v>181</v>
      </c>
      <c r="Q23" t="str">
        <f>K23</f>
        <v>(6)</v>
      </c>
      <c r="R23" t="str">
        <f>L23</f>
        <v>(26)</v>
      </c>
      <c r="S23" t="str">
        <f>M23</f>
        <v>(22)</v>
      </c>
      <c r="T23" t="str">
        <f>N23</f>
        <v>(28)</v>
      </c>
      <c r="U23">
        <f>IF(K23="＋",0,IF(K23="(＋)",0,ABS(K23)))</f>
        <v>6</v>
      </c>
      <c r="V23">
        <f>IF(L23="＋",0,IF(L23="(＋)",0,ABS(L23)))</f>
        <v>26</v>
      </c>
      <c r="W23">
        <f>IF(M23="＋",0,IF(M23="(＋)",0,ABS(M23)))</f>
        <v>22</v>
      </c>
      <c r="X23">
        <f>IF(N23="＋",0,IF(N23="(＋)",0,ABS(N23)))</f>
        <v>28</v>
      </c>
    </row>
    <row r="24" spans="2:24" ht="13.9" customHeight="1" x14ac:dyDescent="0.15">
      <c r="B24" s="1">
        <f>B23+1</f>
        <v>14</v>
      </c>
      <c r="C24" s="3"/>
      <c r="D24" s="6"/>
      <c r="E24" s="120"/>
      <c r="F24" s="120" t="s">
        <v>193</v>
      </c>
      <c r="G24" s="120"/>
      <c r="H24" s="120"/>
      <c r="I24" s="120"/>
      <c r="J24" s="120"/>
      <c r="K24" s="20"/>
      <c r="L24" s="20"/>
      <c r="M24" s="20"/>
      <c r="N24" s="21" t="s">
        <v>239</v>
      </c>
      <c r="P24" t="s">
        <v>15</v>
      </c>
      <c r="Q24">
        <f>IF(K24="",0,VALUE(MID(K24,2,LEN(K24)-2)))</f>
        <v>0</v>
      </c>
      <c r="R24">
        <f>IF(L26="",0,VALUE(MID(L26,2,LEN(L26)-2)))</f>
        <v>450</v>
      </c>
      <c r="S24">
        <f>IF(M24="",0,VALUE(MID(M24,2,LEN(M24)-2)))</f>
        <v>0</v>
      </c>
      <c r="T24">
        <f>IF(N24="",0,VALUE(MID(N24,2,LEN(N24)-2)))</f>
        <v>50</v>
      </c>
      <c r="U24">
        <f>IF(K24="＋",0,IF(K24="(＋)",0,ABS(K24)))</f>
        <v>0</v>
      </c>
      <c r="V24">
        <f>IF(L24="＋",0,IF(L24="(＋)",0,ABS(L24)))</f>
        <v>0</v>
      </c>
      <c r="W24">
        <f>IF(M24="＋",0,IF(M24="(＋)",0,ABS(M24)))</f>
        <v>0</v>
      </c>
      <c r="X24">
        <f>IF(N24="＋",0,IF(N24="(＋)",0,ABS(N24)))</f>
        <v>50</v>
      </c>
    </row>
    <row r="25" spans="2:24" ht="13.5" customHeight="1" x14ac:dyDescent="0.15">
      <c r="B25" s="1">
        <f>B24+1</f>
        <v>15</v>
      </c>
      <c r="C25" s="3"/>
      <c r="D25" s="6"/>
      <c r="E25" s="120"/>
      <c r="F25" s="120" t="s">
        <v>110</v>
      </c>
      <c r="G25" s="120"/>
      <c r="H25" s="120"/>
      <c r="I25" s="120"/>
      <c r="J25" s="120"/>
      <c r="K25" s="20" t="s">
        <v>160</v>
      </c>
      <c r="L25" s="20" t="s">
        <v>318</v>
      </c>
      <c r="M25" s="20" t="s">
        <v>318</v>
      </c>
      <c r="N25" s="21" t="s">
        <v>239</v>
      </c>
      <c r="U25">
        <f>IF(K25="＋",0,IF(K25="(＋)",0,ABS(K25)))</f>
        <v>100</v>
      </c>
      <c r="V25">
        <f>IF(L25="＋",0,IF(L25="(＋)",0,ABS(L25)))</f>
        <v>200</v>
      </c>
      <c r="W25">
        <f>IF(M25="＋",0,IF(M25="(＋)",0,ABS(M25)))</f>
        <v>200</v>
      </c>
      <c r="X25">
        <f>IF(N25="＋",0,IF(N25="(＋)",0,ABS(N25)))</f>
        <v>50</v>
      </c>
    </row>
    <row r="26" spans="2:24" ht="13.5" customHeight="1" x14ac:dyDescent="0.15">
      <c r="B26" s="1">
        <f>B25+1</f>
        <v>16</v>
      </c>
      <c r="C26" s="3"/>
      <c r="D26" s="6"/>
      <c r="E26" s="120"/>
      <c r="F26" s="120" t="s">
        <v>109</v>
      </c>
      <c r="G26" s="120"/>
      <c r="H26" s="120"/>
      <c r="I26" s="120"/>
      <c r="J26" s="120"/>
      <c r="K26" s="20" t="s">
        <v>459</v>
      </c>
      <c r="L26" s="20" t="s">
        <v>417</v>
      </c>
      <c r="M26" s="20" t="s">
        <v>318</v>
      </c>
      <c r="N26" s="21" t="s">
        <v>318</v>
      </c>
      <c r="P26" t="s">
        <v>15</v>
      </c>
      <c r="Q26">
        <f>IF(K26="",0,VALUE(MID(K26,2,LEN(K26)-2)))</f>
        <v>475</v>
      </c>
      <c r="R26" t="e">
        <f>IF(#REF!="",0,VALUE(MID(#REF!,2,LEN(#REF!)-2)))</f>
        <v>#REF!</v>
      </c>
      <c r="S26">
        <f>IF(M26="",0,VALUE(MID(M26,2,LEN(M26)-2)))</f>
        <v>200</v>
      </c>
      <c r="T26">
        <f>IF(N26="",0,VALUE(MID(N26,2,LEN(N26)-2)))</f>
        <v>200</v>
      </c>
      <c r="U26">
        <f>IF(K26="＋",0,IF(K26="(＋)",0,ABS(K26)))</f>
        <v>475</v>
      </c>
      <c r="V26">
        <f>IF(L26="＋",0,IF(L26="(＋)",0,ABS(L26)))</f>
        <v>450</v>
      </c>
      <c r="W26">
        <f>IF(M26="＋",0,IF(M26="(＋)",0,ABS(M26)))</f>
        <v>200</v>
      </c>
      <c r="X26">
        <f>IF(N26="＋",0,IF(N26="(＋)",0,ABS(N26)))</f>
        <v>200</v>
      </c>
    </row>
    <row r="27" spans="2:24" ht="13.5" customHeight="1" x14ac:dyDescent="0.15">
      <c r="B27" s="1">
        <f>B26+1</f>
        <v>17</v>
      </c>
      <c r="C27" s="2" t="s">
        <v>22</v>
      </c>
      <c r="D27" s="2" t="s">
        <v>23</v>
      </c>
      <c r="E27" s="120"/>
      <c r="F27" s="120" t="s">
        <v>108</v>
      </c>
      <c r="G27" s="120"/>
      <c r="H27" s="120"/>
      <c r="I27" s="120"/>
      <c r="J27" s="120"/>
      <c r="K27" s="24">
        <v>1900</v>
      </c>
      <c r="L27" s="24">
        <v>2250</v>
      </c>
      <c r="M27" s="24">
        <v>3000</v>
      </c>
      <c r="N27" s="104">
        <v>2375</v>
      </c>
      <c r="P27" s="74"/>
    </row>
    <row r="28" spans="2:24" ht="13.5" customHeight="1" x14ac:dyDescent="0.15">
      <c r="B28" s="1">
        <f>B27+1</f>
        <v>18</v>
      </c>
      <c r="C28" s="2" t="s">
        <v>24</v>
      </c>
      <c r="D28" s="2" t="s">
        <v>25</v>
      </c>
      <c r="E28" s="120"/>
      <c r="F28" s="120" t="s">
        <v>94</v>
      </c>
      <c r="G28" s="120"/>
      <c r="H28" s="120"/>
      <c r="I28" s="120"/>
      <c r="J28" s="120"/>
      <c r="K28" s="24">
        <v>100</v>
      </c>
      <c r="L28" s="24">
        <v>25</v>
      </c>
      <c r="M28" s="24">
        <v>50</v>
      </c>
      <c r="N28" s="104">
        <v>50</v>
      </c>
      <c r="P28" s="74"/>
    </row>
    <row r="29" spans="2:24" ht="14.85" customHeight="1" x14ac:dyDescent="0.15">
      <c r="B29" s="1">
        <f>B28+1</f>
        <v>19</v>
      </c>
      <c r="C29" s="2" t="s">
        <v>83</v>
      </c>
      <c r="D29" s="2" t="s">
        <v>194</v>
      </c>
      <c r="E29" s="120"/>
      <c r="F29" s="120" t="s">
        <v>195</v>
      </c>
      <c r="G29" s="120"/>
      <c r="H29" s="120"/>
      <c r="I29" s="120"/>
      <c r="J29" s="120"/>
      <c r="K29" s="24">
        <v>25</v>
      </c>
      <c r="L29" s="24">
        <v>25</v>
      </c>
      <c r="M29" s="24">
        <v>75</v>
      </c>
      <c r="N29" s="104">
        <v>25</v>
      </c>
    </row>
    <row r="30" spans="2:24" ht="13.5" customHeight="1" x14ac:dyDescent="0.15">
      <c r="B30" s="1">
        <f>B29+1</f>
        <v>20</v>
      </c>
      <c r="C30" s="6"/>
      <c r="D30" s="8" t="s">
        <v>233</v>
      </c>
      <c r="E30" s="120"/>
      <c r="F30" s="120" t="s">
        <v>232</v>
      </c>
      <c r="G30" s="120"/>
      <c r="H30" s="120"/>
      <c r="I30" s="120"/>
      <c r="J30" s="120"/>
      <c r="K30" s="24">
        <v>12</v>
      </c>
      <c r="L30" s="24">
        <v>21</v>
      </c>
      <c r="M30" s="24">
        <v>8</v>
      </c>
      <c r="N30" s="104">
        <v>18</v>
      </c>
      <c r="U30">
        <f>COUNTA(K30)</f>
        <v>1</v>
      </c>
      <c r="V30">
        <f>COUNTA(L30)</f>
        <v>1</v>
      </c>
      <c r="W30">
        <f>COUNTA(M30)</f>
        <v>1</v>
      </c>
      <c r="X30">
        <f>COUNTA(N30)</f>
        <v>1</v>
      </c>
    </row>
    <row r="31" spans="2:24" ht="13.9" customHeight="1" x14ac:dyDescent="0.15">
      <c r="B31" s="1">
        <f>B30+1</f>
        <v>21</v>
      </c>
      <c r="C31" s="6"/>
      <c r="D31" s="2" t="s">
        <v>17</v>
      </c>
      <c r="E31" s="120"/>
      <c r="F31" s="120" t="s">
        <v>114</v>
      </c>
      <c r="G31" s="120"/>
      <c r="H31" s="120"/>
      <c r="I31" s="120"/>
      <c r="J31" s="120"/>
      <c r="K31" s="24"/>
      <c r="L31" s="24">
        <v>50</v>
      </c>
      <c r="M31" s="24"/>
      <c r="N31" s="104">
        <v>25</v>
      </c>
    </row>
    <row r="32" spans="2:24" ht="13.5" customHeight="1" x14ac:dyDescent="0.15">
      <c r="B32" s="1">
        <f>B31+1</f>
        <v>22</v>
      </c>
      <c r="C32" s="6"/>
      <c r="D32" s="6"/>
      <c r="E32" s="120"/>
      <c r="F32" s="120" t="s">
        <v>95</v>
      </c>
      <c r="G32" s="120"/>
      <c r="H32" s="120"/>
      <c r="I32" s="120"/>
      <c r="J32" s="120"/>
      <c r="K32" s="24">
        <v>50</v>
      </c>
      <c r="L32" s="24">
        <v>2025</v>
      </c>
      <c r="M32" s="24">
        <v>1800</v>
      </c>
      <c r="N32" s="104">
        <v>875</v>
      </c>
    </row>
    <row r="33" spans="2:25" ht="13.5" customHeight="1" x14ac:dyDescent="0.15">
      <c r="B33" s="1">
        <f>B32+1</f>
        <v>23</v>
      </c>
      <c r="C33" s="6"/>
      <c r="D33" s="6"/>
      <c r="E33" s="120"/>
      <c r="F33" s="120" t="s">
        <v>263</v>
      </c>
      <c r="G33" s="120"/>
      <c r="H33" s="120"/>
      <c r="I33" s="120"/>
      <c r="J33" s="120"/>
      <c r="K33" s="24" t="s">
        <v>148</v>
      </c>
      <c r="L33" s="24"/>
      <c r="M33" s="24"/>
      <c r="N33" s="104"/>
    </row>
    <row r="34" spans="2:25" ht="13.9" customHeight="1" x14ac:dyDescent="0.15">
      <c r="B34" s="1">
        <f>B33+1</f>
        <v>24</v>
      </c>
      <c r="C34" s="6"/>
      <c r="D34" s="6"/>
      <c r="E34" s="120"/>
      <c r="F34" s="120" t="s">
        <v>96</v>
      </c>
      <c r="G34" s="120"/>
      <c r="H34" s="120"/>
      <c r="I34" s="120"/>
      <c r="J34" s="120"/>
      <c r="K34" s="24">
        <v>150</v>
      </c>
      <c r="L34" s="24">
        <v>775</v>
      </c>
      <c r="M34" s="24">
        <v>400</v>
      </c>
      <c r="N34" s="104">
        <v>450</v>
      </c>
    </row>
    <row r="35" spans="2:25" ht="13.9" customHeight="1" x14ac:dyDescent="0.15">
      <c r="B35" s="1">
        <f>B34+1</f>
        <v>25</v>
      </c>
      <c r="C35" s="6"/>
      <c r="D35" s="6"/>
      <c r="E35" s="120"/>
      <c r="F35" s="120" t="s">
        <v>458</v>
      </c>
      <c r="G35" s="120"/>
      <c r="H35" s="120"/>
      <c r="I35" s="120"/>
      <c r="J35" s="120"/>
      <c r="K35" s="24"/>
      <c r="L35" s="24"/>
      <c r="M35" s="24"/>
      <c r="N35" s="104" t="s">
        <v>148</v>
      </c>
    </row>
    <row r="36" spans="2:25" ht="13.5" customHeight="1" x14ac:dyDescent="0.15">
      <c r="B36" s="1">
        <f>B35+1</f>
        <v>26</v>
      </c>
      <c r="C36" s="6"/>
      <c r="D36" s="6"/>
      <c r="E36" s="120"/>
      <c r="F36" s="120" t="s">
        <v>161</v>
      </c>
      <c r="G36" s="120"/>
      <c r="H36" s="120"/>
      <c r="I36" s="120"/>
      <c r="J36" s="120"/>
      <c r="K36" s="24"/>
      <c r="L36" s="24"/>
      <c r="M36" s="24"/>
      <c r="N36" s="104" t="s">
        <v>148</v>
      </c>
    </row>
    <row r="37" spans="2:25" ht="13.5" customHeight="1" x14ac:dyDescent="0.15">
      <c r="B37" s="1">
        <f>B36+1</f>
        <v>27</v>
      </c>
      <c r="C37" s="6"/>
      <c r="D37" s="6"/>
      <c r="E37" s="120"/>
      <c r="F37" s="120" t="s">
        <v>18</v>
      </c>
      <c r="G37" s="120"/>
      <c r="H37" s="120"/>
      <c r="I37" s="120"/>
      <c r="J37" s="120"/>
      <c r="K37" s="24">
        <v>800</v>
      </c>
      <c r="L37" s="24">
        <v>400</v>
      </c>
      <c r="M37" s="24">
        <v>525</v>
      </c>
      <c r="N37" s="104">
        <v>625</v>
      </c>
    </row>
    <row r="38" spans="2:25" ht="13.5" customHeight="1" x14ac:dyDescent="0.15">
      <c r="B38" s="1">
        <f>B37+1</f>
        <v>28</v>
      </c>
      <c r="C38" s="6"/>
      <c r="D38" s="6"/>
      <c r="E38" s="120"/>
      <c r="F38" s="120" t="s">
        <v>98</v>
      </c>
      <c r="G38" s="120"/>
      <c r="H38" s="120"/>
      <c r="I38" s="120"/>
      <c r="J38" s="120"/>
      <c r="K38" s="24" t="s">
        <v>148</v>
      </c>
      <c r="L38" s="24">
        <v>500</v>
      </c>
      <c r="M38" s="24">
        <v>400</v>
      </c>
      <c r="N38" s="104">
        <v>200</v>
      </c>
    </row>
    <row r="39" spans="2:25" ht="13.5" customHeight="1" x14ac:dyDescent="0.15">
      <c r="B39" s="1">
        <f>B38+1</f>
        <v>29</v>
      </c>
      <c r="C39" s="6"/>
      <c r="D39" s="6"/>
      <c r="E39" s="120"/>
      <c r="F39" s="120" t="s">
        <v>100</v>
      </c>
      <c r="G39" s="120"/>
      <c r="H39" s="120"/>
      <c r="I39" s="120"/>
      <c r="J39" s="120"/>
      <c r="K39" s="24">
        <v>250</v>
      </c>
      <c r="L39" s="24">
        <v>300</v>
      </c>
      <c r="M39" s="24">
        <v>250</v>
      </c>
      <c r="N39" s="104">
        <v>325</v>
      </c>
    </row>
    <row r="40" spans="2:25" ht="13.5" customHeight="1" x14ac:dyDescent="0.15">
      <c r="B40" s="1">
        <f>B39+1</f>
        <v>30</v>
      </c>
      <c r="C40" s="6"/>
      <c r="D40" s="6"/>
      <c r="E40" s="120"/>
      <c r="F40" s="120" t="s">
        <v>198</v>
      </c>
      <c r="G40" s="120"/>
      <c r="H40" s="120"/>
      <c r="I40" s="120"/>
      <c r="J40" s="120"/>
      <c r="K40" s="24">
        <v>150</v>
      </c>
      <c r="L40" s="24">
        <v>50</v>
      </c>
      <c r="M40" s="24">
        <v>50</v>
      </c>
      <c r="N40" s="104" t="s">
        <v>148</v>
      </c>
    </row>
    <row r="41" spans="2:25" ht="13.5" customHeight="1" x14ac:dyDescent="0.15">
      <c r="B41" s="1">
        <f>B40+1</f>
        <v>31</v>
      </c>
      <c r="C41" s="6"/>
      <c r="D41" s="6"/>
      <c r="E41" s="120"/>
      <c r="F41" s="120" t="s">
        <v>363</v>
      </c>
      <c r="G41" s="120"/>
      <c r="H41" s="120"/>
      <c r="I41" s="120"/>
      <c r="J41" s="120"/>
      <c r="K41" s="24" t="s">
        <v>148</v>
      </c>
      <c r="L41" s="24">
        <v>2</v>
      </c>
      <c r="M41" s="24" t="s">
        <v>148</v>
      </c>
      <c r="N41" s="104">
        <v>4</v>
      </c>
    </row>
    <row r="42" spans="2:25" ht="13.5" customHeight="1" x14ac:dyDescent="0.15">
      <c r="B42" s="1">
        <f>B41+1</f>
        <v>32</v>
      </c>
      <c r="C42" s="6"/>
      <c r="D42" s="6"/>
      <c r="E42" s="120"/>
      <c r="F42" s="120" t="s">
        <v>115</v>
      </c>
      <c r="G42" s="120"/>
      <c r="H42" s="120"/>
      <c r="I42" s="120"/>
      <c r="J42" s="120"/>
      <c r="K42" s="24">
        <v>75</v>
      </c>
      <c r="L42" s="24">
        <v>200</v>
      </c>
      <c r="M42" s="24">
        <v>125</v>
      </c>
      <c r="N42" s="104">
        <v>100</v>
      </c>
    </row>
    <row r="43" spans="2:25" ht="13.9" customHeight="1" x14ac:dyDescent="0.15">
      <c r="B43" s="1">
        <f>B42+1</f>
        <v>33</v>
      </c>
      <c r="C43" s="6"/>
      <c r="D43" s="6"/>
      <c r="E43" s="120"/>
      <c r="F43" s="120" t="s">
        <v>312</v>
      </c>
      <c r="G43" s="120"/>
      <c r="H43" s="120"/>
      <c r="I43" s="120"/>
      <c r="J43" s="120"/>
      <c r="K43" s="24">
        <v>25</v>
      </c>
      <c r="L43" s="24"/>
      <c r="M43" s="24"/>
      <c r="N43" s="104">
        <v>25</v>
      </c>
      <c r="Y43" s="121"/>
    </row>
    <row r="44" spans="2:25" ht="13.9" customHeight="1" x14ac:dyDescent="0.15">
      <c r="B44" s="1">
        <f>B43+1</f>
        <v>34</v>
      </c>
      <c r="C44" s="6"/>
      <c r="D44" s="6"/>
      <c r="E44" s="120"/>
      <c r="F44" s="120" t="s">
        <v>19</v>
      </c>
      <c r="G44" s="120"/>
      <c r="H44" s="120"/>
      <c r="I44" s="120"/>
      <c r="J44" s="120"/>
      <c r="K44" s="24">
        <v>1400</v>
      </c>
      <c r="L44" s="24">
        <v>700</v>
      </c>
      <c r="M44" s="24">
        <v>750</v>
      </c>
      <c r="N44" s="104">
        <v>750</v>
      </c>
    </row>
    <row r="45" spans="2:25" ht="13.5" customHeight="1" x14ac:dyDescent="0.15">
      <c r="B45" s="1">
        <f>B44+1</f>
        <v>35</v>
      </c>
      <c r="C45" s="6"/>
      <c r="D45" s="6"/>
      <c r="E45" s="120"/>
      <c r="F45" s="120" t="s">
        <v>20</v>
      </c>
      <c r="G45" s="120"/>
      <c r="H45" s="120"/>
      <c r="I45" s="120"/>
      <c r="J45" s="120"/>
      <c r="K45" s="24">
        <v>950</v>
      </c>
      <c r="L45" s="24">
        <v>950</v>
      </c>
      <c r="M45" s="24">
        <v>750</v>
      </c>
      <c r="N45" s="52">
        <v>850</v>
      </c>
    </row>
    <row r="46" spans="2:25" ht="13.9" customHeight="1" x14ac:dyDescent="0.15">
      <c r="B46" s="1">
        <f>B45+1</f>
        <v>36</v>
      </c>
      <c r="C46" s="6"/>
      <c r="D46" s="6"/>
      <c r="E46" s="120"/>
      <c r="F46" s="120" t="s">
        <v>21</v>
      </c>
      <c r="G46" s="120"/>
      <c r="H46" s="120"/>
      <c r="I46" s="120"/>
      <c r="J46" s="120"/>
      <c r="K46" s="24">
        <v>50</v>
      </c>
      <c r="L46" s="24" t="s">
        <v>148</v>
      </c>
      <c r="M46" s="24"/>
      <c r="N46" s="104">
        <v>25</v>
      </c>
    </row>
    <row r="47" spans="2:25" ht="13.5" customHeight="1" x14ac:dyDescent="0.15">
      <c r="B47" s="1">
        <f>B46+1</f>
        <v>37</v>
      </c>
      <c r="C47" s="2" t="s">
        <v>75</v>
      </c>
      <c r="D47" s="2" t="s">
        <v>76</v>
      </c>
      <c r="E47" s="120"/>
      <c r="F47" s="120" t="s">
        <v>92</v>
      </c>
      <c r="G47" s="120"/>
      <c r="H47" s="120"/>
      <c r="I47" s="120"/>
      <c r="J47" s="120"/>
      <c r="K47" s="24">
        <v>100</v>
      </c>
      <c r="L47" s="24">
        <v>75</v>
      </c>
      <c r="M47" s="24" t="s">
        <v>148</v>
      </c>
      <c r="N47" s="104">
        <v>175</v>
      </c>
    </row>
    <row r="48" spans="2:25" ht="13.9" customHeight="1" x14ac:dyDescent="0.15">
      <c r="B48" s="1">
        <f>B47+1</f>
        <v>38</v>
      </c>
      <c r="C48" s="6"/>
      <c r="D48" s="6"/>
      <c r="E48" s="120"/>
      <c r="F48" s="120" t="s">
        <v>139</v>
      </c>
      <c r="G48" s="120"/>
      <c r="H48" s="120"/>
      <c r="I48" s="120"/>
      <c r="J48" s="120"/>
      <c r="K48" s="24" t="s">
        <v>148</v>
      </c>
      <c r="L48" s="24" t="s">
        <v>148</v>
      </c>
      <c r="M48" s="24" t="s">
        <v>148</v>
      </c>
      <c r="N48" s="104">
        <v>75</v>
      </c>
    </row>
    <row r="49" spans="2:29" ht="13.9" customHeight="1" x14ac:dyDescent="0.15">
      <c r="B49" s="1">
        <f>B48+1</f>
        <v>39</v>
      </c>
      <c r="C49" s="6"/>
      <c r="D49" s="6"/>
      <c r="E49" s="120"/>
      <c r="F49" s="120" t="s">
        <v>457</v>
      </c>
      <c r="G49" s="120"/>
      <c r="H49" s="120"/>
      <c r="I49" s="120"/>
      <c r="J49" s="120"/>
      <c r="K49" s="24">
        <v>25</v>
      </c>
      <c r="L49" s="24" t="s">
        <v>148</v>
      </c>
      <c r="M49" s="24"/>
      <c r="N49" s="104">
        <v>25</v>
      </c>
      <c r="U49">
        <f>COUNTA(K47:K49)</f>
        <v>3</v>
      </c>
      <c r="V49">
        <f>COUNTA(L47:L49)</f>
        <v>3</v>
      </c>
      <c r="W49">
        <f>COUNTA(M47:M49)</f>
        <v>2</v>
      </c>
      <c r="X49">
        <f>COUNTA(N47:N49)</f>
        <v>3</v>
      </c>
    </row>
    <row r="50" spans="2:29" ht="13.9" customHeight="1" x14ac:dyDescent="0.15">
      <c r="B50" s="1">
        <f>B49+1</f>
        <v>40</v>
      </c>
      <c r="C50" s="2" t="s">
        <v>84</v>
      </c>
      <c r="D50" s="2" t="s">
        <v>26</v>
      </c>
      <c r="E50" s="120"/>
      <c r="F50" s="120" t="s">
        <v>201</v>
      </c>
      <c r="G50" s="120"/>
      <c r="H50" s="120"/>
      <c r="I50" s="120"/>
      <c r="J50" s="120"/>
      <c r="K50" s="24" t="s">
        <v>148</v>
      </c>
      <c r="L50" s="24" t="s">
        <v>148</v>
      </c>
      <c r="M50" s="24" t="s">
        <v>148</v>
      </c>
      <c r="N50" s="104" t="s">
        <v>148</v>
      </c>
      <c r="Y50" s="111"/>
    </row>
    <row r="51" spans="2:29" ht="13.9" customHeight="1" x14ac:dyDescent="0.15">
      <c r="B51" s="1">
        <f>B50+1</f>
        <v>41</v>
      </c>
      <c r="C51" s="6"/>
      <c r="D51" s="6"/>
      <c r="E51" s="120"/>
      <c r="F51" s="120" t="s">
        <v>427</v>
      </c>
      <c r="G51" s="120"/>
      <c r="H51" s="120"/>
      <c r="I51" s="120"/>
      <c r="J51" s="120"/>
      <c r="K51" s="24">
        <v>200</v>
      </c>
      <c r="L51" s="24" t="s">
        <v>148</v>
      </c>
      <c r="M51" s="24">
        <v>200</v>
      </c>
      <c r="N51" s="104"/>
      <c r="Y51" s="111"/>
    </row>
    <row r="52" spans="2:29" ht="13.9" customHeight="1" x14ac:dyDescent="0.15">
      <c r="B52" s="1">
        <f>B51+1</f>
        <v>42</v>
      </c>
      <c r="C52" s="6"/>
      <c r="D52" s="6"/>
      <c r="E52" s="120"/>
      <c r="F52" s="120" t="s">
        <v>132</v>
      </c>
      <c r="G52" s="120"/>
      <c r="H52" s="120"/>
      <c r="I52" s="120"/>
      <c r="J52" s="120"/>
      <c r="K52" s="24">
        <v>125</v>
      </c>
      <c r="L52" s="24">
        <v>25</v>
      </c>
      <c r="M52" s="24"/>
      <c r="N52" s="104"/>
      <c r="U52" s="112">
        <f>COUNTA($K11:$K53)</f>
        <v>37</v>
      </c>
      <c r="V52" s="112">
        <f>COUNTA($L11:$L53)</f>
        <v>36</v>
      </c>
      <c r="W52" s="112">
        <f>COUNTA($M11:$M53)</f>
        <v>32</v>
      </c>
      <c r="X52" s="112">
        <f>COUNTA($N11:$N53)</f>
        <v>39</v>
      </c>
      <c r="Y52" s="112"/>
      <c r="Z52" s="112"/>
      <c r="AA52" s="112"/>
      <c r="AB52" s="112"/>
      <c r="AC52" s="111"/>
    </row>
    <row r="53" spans="2:29" ht="13.5" customHeight="1" x14ac:dyDescent="0.15">
      <c r="B53" s="1">
        <f>B52+1</f>
        <v>43</v>
      </c>
      <c r="C53" s="6"/>
      <c r="D53" s="6"/>
      <c r="E53" s="120"/>
      <c r="F53" s="120" t="s">
        <v>280</v>
      </c>
      <c r="G53" s="120"/>
      <c r="H53" s="120"/>
      <c r="I53" s="120"/>
      <c r="J53" s="120"/>
      <c r="K53" s="24"/>
      <c r="L53" s="24">
        <v>25</v>
      </c>
      <c r="M53" s="24"/>
      <c r="N53" s="104">
        <v>50</v>
      </c>
      <c r="Y53" s="113"/>
    </row>
    <row r="54" spans="2:29" ht="13.9" customHeight="1" x14ac:dyDescent="0.15">
      <c r="B54" s="1">
        <f>B53+1</f>
        <v>44</v>
      </c>
      <c r="C54" s="6"/>
      <c r="D54" s="6"/>
      <c r="E54" s="120"/>
      <c r="F54" s="120" t="s">
        <v>456</v>
      </c>
      <c r="G54" s="120"/>
      <c r="H54" s="120"/>
      <c r="I54" s="120"/>
      <c r="J54" s="120"/>
      <c r="K54" s="24" t="s">
        <v>148</v>
      </c>
      <c r="L54" s="24"/>
      <c r="M54" s="24" t="s">
        <v>148</v>
      </c>
      <c r="N54" s="104"/>
      <c r="Y54" s="113"/>
    </row>
    <row r="55" spans="2:29" ht="13.9" customHeight="1" x14ac:dyDescent="0.15">
      <c r="B55" s="1">
        <f>B54+1</f>
        <v>45</v>
      </c>
      <c r="C55" s="6"/>
      <c r="D55" s="6"/>
      <c r="E55" s="120"/>
      <c r="F55" s="120" t="s">
        <v>426</v>
      </c>
      <c r="G55" s="120"/>
      <c r="H55" s="120"/>
      <c r="I55" s="120"/>
      <c r="J55" s="120"/>
      <c r="K55" s="24"/>
      <c r="L55" s="24">
        <v>1</v>
      </c>
      <c r="M55" s="24" t="s">
        <v>148</v>
      </c>
      <c r="N55" s="104"/>
      <c r="Y55" s="113"/>
    </row>
    <row r="56" spans="2:29" ht="13.5" customHeight="1" x14ac:dyDescent="0.15">
      <c r="B56" s="1">
        <f>B55+1</f>
        <v>46</v>
      </c>
      <c r="C56" s="6"/>
      <c r="D56" s="6"/>
      <c r="E56" s="120"/>
      <c r="F56" s="120" t="s">
        <v>226</v>
      </c>
      <c r="G56" s="120"/>
      <c r="H56" s="120"/>
      <c r="I56" s="120"/>
      <c r="J56" s="120"/>
      <c r="K56" s="24" t="s">
        <v>148</v>
      </c>
      <c r="L56" s="24" t="s">
        <v>148</v>
      </c>
      <c r="M56" s="24" t="s">
        <v>148</v>
      </c>
      <c r="N56" s="104">
        <v>400</v>
      </c>
      <c r="Y56" s="113"/>
    </row>
    <row r="57" spans="2:29" ht="13.5" customHeight="1" x14ac:dyDescent="0.15">
      <c r="B57" s="1">
        <f>B56+1</f>
        <v>47</v>
      </c>
      <c r="C57" s="6"/>
      <c r="D57" s="6"/>
      <c r="E57" s="120"/>
      <c r="F57" s="120" t="s">
        <v>337</v>
      </c>
      <c r="G57" s="120"/>
      <c r="H57" s="120"/>
      <c r="I57" s="120"/>
      <c r="J57" s="120"/>
      <c r="K57" s="24" t="s">
        <v>148</v>
      </c>
      <c r="L57" s="24" t="s">
        <v>148</v>
      </c>
      <c r="M57" s="24" t="s">
        <v>148</v>
      </c>
      <c r="N57" s="104" t="s">
        <v>148</v>
      </c>
      <c r="Y57" s="113"/>
    </row>
    <row r="58" spans="2:29" ht="13.9" customHeight="1" x14ac:dyDescent="0.15">
      <c r="B58" s="1">
        <f>B57+1</f>
        <v>48</v>
      </c>
      <c r="C58" s="6"/>
      <c r="D58" s="6"/>
      <c r="E58" s="120"/>
      <c r="F58" s="120" t="s">
        <v>391</v>
      </c>
      <c r="G58" s="120"/>
      <c r="H58" s="120"/>
      <c r="I58" s="120"/>
      <c r="J58" s="120"/>
      <c r="K58" s="24"/>
      <c r="L58" s="24"/>
      <c r="M58" s="24"/>
      <c r="N58" s="104" t="s">
        <v>148</v>
      </c>
      <c r="Y58" s="113"/>
    </row>
    <row r="59" spans="2:29" ht="13.5" customHeight="1" x14ac:dyDescent="0.15">
      <c r="B59" s="1">
        <f>B58+1</f>
        <v>49</v>
      </c>
      <c r="C59" s="6"/>
      <c r="D59" s="6"/>
      <c r="E59" s="120"/>
      <c r="F59" s="120" t="s">
        <v>455</v>
      </c>
      <c r="G59" s="120"/>
      <c r="H59" s="120"/>
      <c r="I59" s="120"/>
      <c r="J59" s="120"/>
      <c r="K59" s="24"/>
      <c r="L59" s="24">
        <v>100</v>
      </c>
      <c r="M59" s="24"/>
      <c r="N59" s="104"/>
      <c r="Y59" s="113"/>
    </row>
    <row r="60" spans="2:29" ht="13.5" customHeight="1" x14ac:dyDescent="0.15">
      <c r="B60" s="1">
        <f>B59+1</f>
        <v>50</v>
      </c>
      <c r="C60" s="6"/>
      <c r="D60" s="6"/>
      <c r="E60" s="120"/>
      <c r="F60" s="120" t="s">
        <v>223</v>
      </c>
      <c r="G60" s="120"/>
      <c r="H60" s="120"/>
      <c r="I60" s="120"/>
      <c r="J60" s="120"/>
      <c r="K60" s="24">
        <v>400</v>
      </c>
      <c r="L60" s="24" t="s">
        <v>148</v>
      </c>
      <c r="M60" s="24" t="s">
        <v>148</v>
      </c>
      <c r="N60" s="104"/>
      <c r="Y60" s="113"/>
    </row>
    <row r="61" spans="2:29" ht="13.9" customHeight="1" x14ac:dyDescent="0.15">
      <c r="B61" s="1">
        <f>B60+1</f>
        <v>51</v>
      </c>
      <c r="C61" s="6"/>
      <c r="D61" s="6"/>
      <c r="E61" s="120"/>
      <c r="F61" s="120" t="s">
        <v>222</v>
      </c>
      <c r="G61" s="120"/>
      <c r="H61" s="120"/>
      <c r="I61" s="120"/>
      <c r="J61" s="120"/>
      <c r="K61" s="24" t="s">
        <v>148</v>
      </c>
      <c r="L61" s="24" t="s">
        <v>148</v>
      </c>
      <c r="M61" s="24" t="s">
        <v>148</v>
      </c>
      <c r="N61" s="104" t="s">
        <v>148</v>
      </c>
      <c r="Y61" s="111"/>
    </row>
    <row r="62" spans="2:29" ht="13.5" customHeight="1" x14ac:dyDescent="0.15">
      <c r="B62" s="1">
        <f>B61+1</f>
        <v>52</v>
      </c>
      <c r="C62" s="6"/>
      <c r="D62" s="6"/>
      <c r="E62" s="120"/>
      <c r="F62" s="120" t="s">
        <v>101</v>
      </c>
      <c r="G62" s="120"/>
      <c r="H62" s="120"/>
      <c r="I62" s="120"/>
      <c r="J62" s="120"/>
      <c r="K62" s="24" t="s">
        <v>148</v>
      </c>
      <c r="L62" s="24" t="s">
        <v>148</v>
      </c>
      <c r="M62" s="24">
        <v>400</v>
      </c>
      <c r="N62" s="104" t="s">
        <v>148</v>
      </c>
      <c r="Y62" s="113"/>
    </row>
    <row r="63" spans="2:29" ht="13.9" customHeight="1" x14ac:dyDescent="0.15">
      <c r="B63" s="1">
        <f>B62+1</f>
        <v>53</v>
      </c>
      <c r="C63" s="6"/>
      <c r="D63" s="6"/>
      <c r="E63" s="120"/>
      <c r="F63" s="120" t="s">
        <v>311</v>
      </c>
      <c r="G63" s="120"/>
      <c r="H63" s="120"/>
      <c r="I63" s="120"/>
      <c r="J63" s="120"/>
      <c r="K63" s="24" t="s">
        <v>148</v>
      </c>
      <c r="L63" s="24" t="s">
        <v>148</v>
      </c>
      <c r="M63" s="24" t="s">
        <v>148</v>
      </c>
      <c r="N63" s="104"/>
      <c r="Y63" s="111"/>
    </row>
    <row r="64" spans="2:29" ht="13.5" customHeight="1" x14ac:dyDescent="0.15">
      <c r="B64" s="1">
        <f>B63+1</f>
        <v>54</v>
      </c>
      <c r="C64" s="6"/>
      <c r="D64" s="6"/>
      <c r="E64" s="120"/>
      <c r="F64" s="120" t="s">
        <v>137</v>
      </c>
      <c r="G64" s="120"/>
      <c r="H64" s="120"/>
      <c r="I64" s="120"/>
      <c r="J64" s="120"/>
      <c r="K64" s="24">
        <v>160</v>
      </c>
      <c r="L64" s="24" t="s">
        <v>148</v>
      </c>
      <c r="M64" s="24" t="s">
        <v>148</v>
      </c>
      <c r="N64" s="104">
        <v>32</v>
      </c>
      <c r="Y64" s="111"/>
    </row>
    <row r="65" spans="2:25" ht="13.9" customHeight="1" x14ac:dyDescent="0.15">
      <c r="B65" s="1">
        <f>B64+1</f>
        <v>55</v>
      </c>
      <c r="C65" s="6"/>
      <c r="D65" s="6"/>
      <c r="E65" s="120"/>
      <c r="F65" s="120" t="s">
        <v>221</v>
      </c>
      <c r="G65" s="120"/>
      <c r="H65" s="120"/>
      <c r="I65" s="120"/>
      <c r="J65" s="120"/>
      <c r="K65" s="24">
        <v>450</v>
      </c>
      <c r="L65" s="106">
        <v>600</v>
      </c>
      <c r="M65" s="24">
        <v>600</v>
      </c>
      <c r="N65" s="104">
        <v>400</v>
      </c>
      <c r="Y65" s="111"/>
    </row>
    <row r="66" spans="2:25" ht="13.5" customHeight="1" x14ac:dyDescent="0.15">
      <c r="B66" s="1">
        <f>B65+1</f>
        <v>56</v>
      </c>
      <c r="C66" s="6"/>
      <c r="D66" s="6"/>
      <c r="E66" s="120"/>
      <c r="F66" s="120" t="s">
        <v>310</v>
      </c>
      <c r="G66" s="120"/>
      <c r="H66" s="120"/>
      <c r="I66" s="120"/>
      <c r="J66" s="120"/>
      <c r="K66" s="24">
        <v>160</v>
      </c>
      <c r="L66" s="106">
        <v>16</v>
      </c>
      <c r="M66" s="106" t="s">
        <v>148</v>
      </c>
      <c r="N66" s="104"/>
      <c r="Y66" s="111"/>
    </row>
    <row r="67" spans="2:25" ht="13.9" customHeight="1" x14ac:dyDescent="0.15">
      <c r="B67" s="1">
        <f>B66+1</f>
        <v>57</v>
      </c>
      <c r="C67" s="6"/>
      <c r="D67" s="6"/>
      <c r="E67" s="120"/>
      <c r="F67" s="120" t="s">
        <v>102</v>
      </c>
      <c r="G67" s="120"/>
      <c r="H67" s="120"/>
      <c r="I67" s="120"/>
      <c r="J67" s="120"/>
      <c r="K67" s="24">
        <v>300</v>
      </c>
      <c r="L67" s="24">
        <v>250</v>
      </c>
      <c r="M67" s="24">
        <v>650</v>
      </c>
      <c r="N67" s="104">
        <v>400</v>
      </c>
      <c r="Y67" s="111"/>
    </row>
    <row r="68" spans="2:25" ht="13.5" customHeight="1" x14ac:dyDescent="0.15">
      <c r="B68" s="1">
        <f>B67+1</f>
        <v>58</v>
      </c>
      <c r="C68" s="6"/>
      <c r="D68" s="6"/>
      <c r="E68" s="120"/>
      <c r="F68" s="120" t="s">
        <v>103</v>
      </c>
      <c r="G68" s="120"/>
      <c r="H68" s="120"/>
      <c r="I68" s="120"/>
      <c r="J68" s="120"/>
      <c r="K68" s="24">
        <v>75</v>
      </c>
      <c r="L68" s="24">
        <v>25</v>
      </c>
      <c r="M68" s="24"/>
      <c r="N68" s="104"/>
      <c r="Y68" s="111"/>
    </row>
    <row r="69" spans="2:25" ht="13.5" customHeight="1" x14ac:dyDescent="0.15">
      <c r="B69" s="1">
        <f>B68+1</f>
        <v>59</v>
      </c>
      <c r="C69" s="6"/>
      <c r="D69" s="6"/>
      <c r="E69" s="120"/>
      <c r="F69" s="120" t="s">
        <v>219</v>
      </c>
      <c r="G69" s="120"/>
      <c r="H69" s="120"/>
      <c r="I69" s="120"/>
      <c r="J69" s="120"/>
      <c r="K69" s="24" t="s">
        <v>148</v>
      </c>
      <c r="L69" s="24" t="s">
        <v>148</v>
      </c>
      <c r="M69" s="24"/>
      <c r="N69" s="104">
        <v>100</v>
      </c>
      <c r="Y69" s="111"/>
    </row>
    <row r="70" spans="2:25" ht="13.9" customHeight="1" x14ac:dyDescent="0.15">
      <c r="B70" s="1">
        <f>B69+1</f>
        <v>60</v>
      </c>
      <c r="C70" s="6"/>
      <c r="D70" s="6"/>
      <c r="E70" s="120"/>
      <c r="F70" s="120" t="s">
        <v>138</v>
      </c>
      <c r="G70" s="120"/>
      <c r="H70" s="120"/>
      <c r="I70" s="120"/>
      <c r="J70" s="120"/>
      <c r="K70" s="24">
        <v>16</v>
      </c>
      <c r="L70" s="24">
        <v>48</v>
      </c>
      <c r="M70" s="24">
        <v>32</v>
      </c>
      <c r="N70" s="104">
        <v>16</v>
      </c>
      <c r="Y70" s="111"/>
    </row>
    <row r="71" spans="2:25" ht="13.5" customHeight="1" x14ac:dyDescent="0.15">
      <c r="B71" s="1">
        <f>B70+1</f>
        <v>61</v>
      </c>
      <c r="C71" s="6"/>
      <c r="D71" s="6"/>
      <c r="E71" s="120"/>
      <c r="F71" s="120" t="s">
        <v>218</v>
      </c>
      <c r="G71" s="120"/>
      <c r="H71" s="120"/>
      <c r="I71" s="120"/>
      <c r="J71" s="120"/>
      <c r="K71" s="24">
        <v>8</v>
      </c>
      <c r="L71" s="24">
        <v>8</v>
      </c>
      <c r="M71" s="24">
        <v>24</v>
      </c>
      <c r="N71" s="104" t="s">
        <v>148</v>
      </c>
      <c r="Y71" s="111"/>
    </row>
    <row r="72" spans="2:25" ht="13.5" customHeight="1" x14ac:dyDescent="0.15">
      <c r="B72" s="1">
        <f>B71+1</f>
        <v>62</v>
      </c>
      <c r="C72" s="6"/>
      <c r="D72" s="6"/>
      <c r="E72" s="120"/>
      <c r="F72" s="120" t="s">
        <v>425</v>
      </c>
      <c r="G72" s="120"/>
      <c r="H72" s="120"/>
      <c r="I72" s="120"/>
      <c r="J72" s="120"/>
      <c r="K72" s="24">
        <v>8</v>
      </c>
      <c r="L72" s="24" t="s">
        <v>148</v>
      </c>
      <c r="M72" s="24">
        <v>8</v>
      </c>
      <c r="N72" s="104"/>
      <c r="Y72" s="111"/>
    </row>
    <row r="73" spans="2:25" ht="13.5" customHeight="1" x14ac:dyDescent="0.15">
      <c r="B73" s="1">
        <f>B72+1</f>
        <v>63</v>
      </c>
      <c r="C73" s="6"/>
      <c r="D73" s="6"/>
      <c r="E73" s="120"/>
      <c r="F73" s="120" t="s">
        <v>29</v>
      </c>
      <c r="G73" s="120"/>
      <c r="H73" s="120"/>
      <c r="I73" s="120"/>
      <c r="J73" s="120"/>
      <c r="K73" s="24">
        <v>64</v>
      </c>
      <c r="L73" s="24">
        <v>64</v>
      </c>
      <c r="M73" s="24">
        <v>56</v>
      </c>
      <c r="N73" s="104">
        <v>16</v>
      </c>
      <c r="Y73" s="111"/>
    </row>
    <row r="74" spans="2:25" ht="13.5" customHeight="1" x14ac:dyDescent="0.15">
      <c r="B74" s="1">
        <f>B73+1</f>
        <v>64</v>
      </c>
      <c r="C74" s="6"/>
      <c r="D74" s="6"/>
      <c r="E74" s="120"/>
      <c r="F74" s="120" t="s">
        <v>30</v>
      </c>
      <c r="G74" s="120"/>
      <c r="H74" s="120"/>
      <c r="I74" s="120"/>
      <c r="J74" s="120"/>
      <c r="K74" s="24">
        <v>16</v>
      </c>
      <c r="L74" s="24">
        <v>88</v>
      </c>
      <c r="M74" s="24">
        <v>56</v>
      </c>
      <c r="N74" s="104">
        <v>80</v>
      </c>
      <c r="Y74" s="111"/>
    </row>
    <row r="75" spans="2:25" ht="13.9" customHeight="1" x14ac:dyDescent="0.15">
      <c r="B75" s="1">
        <f>B74+1</f>
        <v>65</v>
      </c>
      <c r="C75" s="6"/>
      <c r="D75" s="6"/>
      <c r="E75" s="120"/>
      <c r="F75" s="120" t="s">
        <v>217</v>
      </c>
      <c r="G75" s="120"/>
      <c r="H75" s="120"/>
      <c r="I75" s="120"/>
      <c r="J75" s="120"/>
      <c r="K75" s="24" t="s">
        <v>148</v>
      </c>
      <c r="L75" s="24" t="s">
        <v>148</v>
      </c>
      <c r="M75" s="24">
        <v>16</v>
      </c>
      <c r="N75" s="104" t="s">
        <v>148</v>
      </c>
      <c r="Y75" s="111"/>
    </row>
    <row r="76" spans="2:25" ht="13.9" customHeight="1" x14ac:dyDescent="0.15">
      <c r="B76" s="1">
        <f>B75+1</f>
        <v>66</v>
      </c>
      <c r="C76" s="6"/>
      <c r="D76" s="6"/>
      <c r="E76" s="120"/>
      <c r="F76" s="120" t="s">
        <v>215</v>
      </c>
      <c r="G76" s="120"/>
      <c r="H76" s="120"/>
      <c r="I76" s="120"/>
      <c r="J76" s="120"/>
      <c r="K76" s="24">
        <v>50</v>
      </c>
      <c r="L76" s="24" t="s">
        <v>148</v>
      </c>
      <c r="M76" s="24"/>
      <c r="N76" s="104" t="s">
        <v>148</v>
      </c>
      <c r="Y76" s="111"/>
    </row>
    <row r="77" spans="2:25" ht="13.9" customHeight="1" x14ac:dyDescent="0.15">
      <c r="B77" s="1">
        <f>B76+1</f>
        <v>67</v>
      </c>
      <c r="C77" s="6"/>
      <c r="D77" s="6"/>
      <c r="E77" s="120"/>
      <c r="F77" s="120" t="s">
        <v>80</v>
      </c>
      <c r="G77" s="120"/>
      <c r="H77" s="120"/>
      <c r="I77" s="120"/>
      <c r="J77" s="120"/>
      <c r="K77" s="24" t="s">
        <v>148</v>
      </c>
      <c r="L77" s="24" t="s">
        <v>148</v>
      </c>
      <c r="M77" s="24">
        <v>100</v>
      </c>
      <c r="N77" s="104" t="s">
        <v>148</v>
      </c>
      <c r="Y77" s="111"/>
    </row>
    <row r="78" spans="2:25" ht="13.9" customHeight="1" x14ac:dyDescent="0.15">
      <c r="B78" s="1">
        <f>B77+1</f>
        <v>68</v>
      </c>
      <c r="C78" s="6"/>
      <c r="D78" s="6"/>
      <c r="E78" s="120"/>
      <c r="F78" s="120" t="s">
        <v>204</v>
      </c>
      <c r="G78" s="120"/>
      <c r="H78" s="120"/>
      <c r="I78" s="120"/>
      <c r="J78" s="120"/>
      <c r="K78" s="24"/>
      <c r="L78" s="24">
        <v>100</v>
      </c>
      <c r="M78" s="24">
        <v>200</v>
      </c>
      <c r="N78" s="104" t="s">
        <v>148</v>
      </c>
      <c r="Y78" s="111"/>
    </row>
    <row r="79" spans="2:25" ht="13.9" customHeight="1" x14ac:dyDescent="0.15">
      <c r="B79" s="1">
        <f>B78+1</f>
        <v>69</v>
      </c>
      <c r="C79" s="6"/>
      <c r="D79" s="6"/>
      <c r="E79" s="120"/>
      <c r="F79" s="120" t="s">
        <v>214</v>
      </c>
      <c r="G79" s="120"/>
      <c r="H79" s="120"/>
      <c r="I79" s="120"/>
      <c r="J79" s="120"/>
      <c r="K79" s="24" t="s">
        <v>148</v>
      </c>
      <c r="L79" s="24" t="s">
        <v>148</v>
      </c>
      <c r="M79" s="24">
        <v>100</v>
      </c>
      <c r="N79" s="104" t="s">
        <v>148</v>
      </c>
      <c r="Y79" s="111"/>
    </row>
    <row r="80" spans="2:25" ht="13.5" customHeight="1" x14ac:dyDescent="0.15">
      <c r="B80" s="1">
        <f>B79+1</f>
        <v>70</v>
      </c>
      <c r="C80" s="6"/>
      <c r="D80" s="6"/>
      <c r="E80" s="120"/>
      <c r="F80" s="120" t="s">
        <v>104</v>
      </c>
      <c r="G80" s="120"/>
      <c r="H80" s="120"/>
      <c r="I80" s="120"/>
      <c r="J80" s="120"/>
      <c r="K80" s="24">
        <v>2500</v>
      </c>
      <c r="L80" s="24">
        <v>800</v>
      </c>
      <c r="M80" s="24">
        <v>550</v>
      </c>
      <c r="N80" s="104">
        <v>800</v>
      </c>
      <c r="Y80" s="111"/>
    </row>
    <row r="81" spans="2:25" ht="13.9" customHeight="1" x14ac:dyDescent="0.15">
      <c r="B81" s="1">
        <f>B80+1</f>
        <v>71</v>
      </c>
      <c r="C81" s="6"/>
      <c r="D81" s="6"/>
      <c r="E81" s="120"/>
      <c r="F81" s="120" t="s">
        <v>112</v>
      </c>
      <c r="G81" s="120"/>
      <c r="H81" s="120"/>
      <c r="I81" s="120"/>
      <c r="J81" s="120"/>
      <c r="K81" s="24" t="s">
        <v>148</v>
      </c>
      <c r="L81" s="24">
        <v>125</v>
      </c>
      <c r="M81" s="24">
        <v>50</v>
      </c>
      <c r="N81" s="104">
        <v>75</v>
      </c>
      <c r="Y81" s="111"/>
    </row>
    <row r="82" spans="2:25" ht="13.5" customHeight="1" x14ac:dyDescent="0.15">
      <c r="B82" s="1">
        <f>B81+1</f>
        <v>72</v>
      </c>
      <c r="C82" s="6"/>
      <c r="D82" s="6"/>
      <c r="E82" s="120"/>
      <c r="F82" s="120" t="s">
        <v>140</v>
      </c>
      <c r="G82" s="120"/>
      <c r="H82" s="120"/>
      <c r="I82" s="120"/>
      <c r="J82" s="120"/>
      <c r="K82" s="24" t="s">
        <v>148</v>
      </c>
      <c r="L82" s="24" t="s">
        <v>148</v>
      </c>
      <c r="M82" s="24" t="s">
        <v>148</v>
      </c>
      <c r="N82" s="104">
        <v>25</v>
      </c>
      <c r="Y82" s="111"/>
    </row>
    <row r="83" spans="2:25" ht="13.9" customHeight="1" x14ac:dyDescent="0.15">
      <c r="B83" s="1">
        <f>B82+1</f>
        <v>73</v>
      </c>
      <c r="C83" s="6"/>
      <c r="D83" s="6"/>
      <c r="E83" s="120"/>
      <c r="F83" s="120" t="s">
        <v>205</v>
      </c>
      <c r="G83" s="120"/>
      <c r="H83" s="120"/>
      <c r="I83" s="120"/>
      <c r="J83" s="120"/>
      <c r="K83" s="24" t="s">
        <v>148</v>
      </c>
      <c r="L83" s="24">
        <v>25</v>
      </c>
      <c r="M83" s="24" t="s">
        <v>148</v>
      </c>
      <c r="N83" s="104" t="s">
        <v>148</v>
      </c>
      <c r="Y83" s="111"/>
    </row>
    <row r="84" spans="2:25" ht="13.5" customHeight="1" x14ac:dyDescent="0.15">
      <c r="B84" s="1">
        <f>B83+1</f>
        <v>74</v>
      </c>
      <c r="C84" s="6"/>
      <c r="D84" s="6"/>
      <c r="E84" s="120"/>
      <c r="F84" s="120" t="s">
        <v>335</v>
      </c>
      <c r="G84" s="120"/>
      <c r="H84" s="120"/>
      <c r="I84" s="120"/>
      <c r="J84" s="120"/>
      <c r="K84" s="24">
        <v>200</v>
      </c>
      <c r="L84" s="24">
        <v>100</v>
      </c>
      <c r="M84" s="24">
        <v>100</v>
      </c>
      <c r="N84" s="104">
        <v>100</v>
      </c>
      <c r="Y84" s="111"/>
    </row>
    <row r="85" spans="2:25" ht="13.9" customHeight="1" x14ac:dyDescent="0.15">
      <c r="B85" s="1">
        <f>B84+1</f>
        <v>75</v>
      </c>
      <c r="C85" s="6"/>
      <c r="D85" s="6"/>
      <c r="E85" s="120"/>
      <c r="F85" s="120" t="s">
        <v>389</v>
      </c>
      <c r="G85" s="120"/>
      <c r="H85" s="120"/>
      <c r="I85" s="120"/>
      <c r="J85" s="120"/>
      <c r="K85" s="24">
        <v>100</v>
      </c>
      <c r="L85" s="24" t="s">
        <v>148</v>
      </c>
      <c r="M85" s="24"/>
      <c r="N85" s="104"/>
      <c r="Y85" s="111"/>
    </row>
    <row r="86" spans="2:25" ht="13.9" customHeight="1" x14ac:dyDescent="0.15">
      <c r="B86" s="1">
        <f>B85+1</f>
        <v>76</v>
      </c>
      <c r="C86" s="6"/>
      <c r="D86" s="6"/>
      <c r="E86" s="120"/>
      <c r="F86" s="120" t="s">
        <v>213</v>
      </c>
      <c r="G86" s="120"/>
      <c r="H86" s="120"/>
      <c r="I86" s="120"/>
      <c r="J86" s="120"/>
      <c r="K86" s="24">
        <v>25</v>
      </c>
      <c r="L86" s="24">
        <v>25</v>
      </c>
      <c r="M86" s="24">
        <v>25</v>
      </c>
      <c r="N86" s="104" t="s">
        <v>148</v>
      </c>
      <c r="Y86" s="111"/>
    </row>
    <row r="87" spans="2:25" ht="13.9" customHeight="1" x14ac:dyDescent="0.15">
      <c r="B87" s="1">
        <f>B86+1</f>
        <v>77</v>
      </c>
      <c r="C87" s="6"/>
      <c r="D87" s="6"/>
      <c r="E87" s="120"/>
      <c r="F87" s="120" t="s">
        <v>31</v>
      </c>
      <c r="G87" s="120"/>
      <c r="H87" s="120"/>
      <c r="I87" s="120"/>
      <c r="J87" s="120"/>
      <c r="K87" s="24">
        <v>1150</v>
      </c>
      <c r="L87" s="24">
        <v>1300</v>
      </c>
      <c r="M87" s="24">
        <v>950</v>
      </c>
      <c r="N87" s="104">
        <v>550</v>
      </c>
      <c r="Y87" s="111"/>
    </row>
    <row r="88" spans="2:25" ht="13.5" customHeight="1" x14ac:dyDescent="0.15">
      <c r="B88" s="1">
        <f>B87+1</f>
        <v>78</v>
      </c>
      <c r="C88" s="2" t="s">
        <v>32</v>
      </c>
      <c r="D88" s="2" t="s">
        <v>33</v>
      </c>
      <c r="E88" s="120"/>
      <c r="F88" s="120" t="s">
        <v>424</v>
      </c>
      <c r="G88" s="120"/>
      <c r="H88" s="120"/>
      <c r="I88" s="120"/>
      <c r="J88" s="120"/>
      <c r="K88" s="24"/>
      <c r="L88" s="24" t="s">
        <v>148</v>
      </c>
      <c r="M88" s="24"/>
      <c r="N88" s="104"/>
    </row>
    <row r="89" spans="2:25" ht="13.9" customHeight="1" x14ac:dyDescent="0.15">
      <c r="B89" s="1">
        <f>B88+1</f>
        <v>79</v>
      </c>
      <c r="C89" s="6"/>
      <c r="D89" s="6"/>
      <c r="E89" s="120"/>
      <c r="F89" s="120" t="s">
        <v>423</v>
      </c>
      <c r="G89" s="120"/>
      <c r="H89" s="120"/>
      <c r="I89" s="120"/>
      <c r="J89" s="120"/>
      <c r="K89" s="24">
        <v>2</v>
      </c>
      <c r="L89" s="24"/>
      <c r="M89" s="24">
        <v>2</v>
      </c>
      <c r="N89" s="104" t="s">
        <v>148</v>
      </c>
    </row>
    <row r="90" spans="2:25" ht="14.25" customHeight="1" x14ac:dyDescent="0.15">
      <c r="B90" s="1">
        <f>B89+1</f>
        <v>80</v>
      </c>
      <c r="C90" s="6"/>
      <c r="D90" s="6"/>
      <c r="E90" s="120"/>
      <c r="F90" s="120" t="s">
        <v>422</v>
      </c>
      <c r="G90" s="120"/>
      <c r="H90" s="120"/>
      <c r="I90" s="120"/>
      <c r="J90" s="120"/>
      <c r="K90" s="24">
        <v>1</v>
      </c>
      <c r="L90" s="24">
        <v>1</v>
      </c>
      <c r="M90" s="24">
        <v>2</v>
      </c>
      <c r="N90" s="104"/>
    </row>
    <row r="91" spans="2:25" ht="13.5" customHeight="1" x14ac:dyDescent="0.15">
      <c r="B91" s="1">
        <f>B90+1</f>
        <v>81</v>
      </c>
      <c r="C91" s="6"/>
      <c r="D91" s="6"/>
      <c r="E91" s="120"/>
      <c r="F91" s="120" t="s">
        <v>211</v>
      </c>
      <c r="G91" s="120"/>
      <c r="H91" s="120"/>
      <c r="I91" s="120"/>
      <c r="J91" s="120"/>
      <c r="K91" s="24"/>
      <c r="L91" s="24"/>
      <c r="M91" s="24" t="s">
        <v>148</v>
      </c>
      <c r="N91" s="104"/>
    </row>
    <row r="92" spans="2:25" ht="13.5" customHeight="1" x14ac:dyDescent="0.15">
      <c r="B92" s="1">
        <f>B91+1</f>
        <v>82</v>
      </c>
      <c r="C92" s="6"/>
      <c r="D92" s="6"/>
      <c r="E92" s="120"/>
      <c r="F92" s="120" t="s">
        <v>210</v>
      </c>
      <c r="G92" s="120"/>
      <c r="H92" s="120"/>
      <c r="I92" s="120"/>
      <c r="J92" s="120"/>
      <c r="K92" s="24"/>
      <c r="L92" s="24"/>
      <c r="M92" s="24">
        <v>1</v>
      </c>
      <c r="N92" s="104"/>
    </row>
    <row r="93" spans="2:25" ht="13.9" customHeight="1" x14ac:dyDescent="0.15">
      <c r="B93" s="1">
        <f>B92+1</f>
        <v>83</v>
      </c>
      <c r="C93" s="6"/>
      <c r="D93" s="6"/>
      <c r="E93" s="120"/>
      <c r="F93" s="120" t="s">
        <v>206</v>
      </c>
      <c r="G93" s="120"/>
      <c r="H93" s="120"/>
      <c r="I93" s="120"/>
      <c r="J93" s="120"/>
      <c r="K93" s="24">
        <v>7</v>
      </c>
      <c r="L93" s="24">
        <v>4</v>
      </c>
      <c r="M93" s="24">
        <v>1</v>
      </c>
      <c r="N93" s="104">
        <v>2</v>
      </c>
    </row>
    <row r="94" spans="2:25" ht="13.5" customHeight="1" x14ac:dyDescent="0.15">
      <c r="B94" s="1">
        <f>B93+1</f>
        <v>84</v>
      </c>
      <c r="C94" s="6"/>
      <c r="D94" s="6"/>
      <c r="E94" s="120"/>
      <c r="F94" s="120" t="s">
        <v>305</v>
      </c>
      <c r="G94" s="120"/>
      <c r="H94" s="120"/>
      <c r="I94" s="120"/>
      <c r="J94" s="120"/>
      <c r="K94" s="24"/>
      <c r="L94" s="24">
        <v>1</v>
      </c>
      <c r="M94" s="24">
        <v>1</v>
      </c>
      <c r="N94" s="104" t="s">
        <v>148</v>
      </c>
    </row>
    <row r="95" spans="2:25" ht="13.9" customHeight="1" thickBot="1" x14ac:dyDescent="0.2">
      <c r="B95" s="1">
        <f>B94+1</f>
        <v>85</v>
      </c>
      <c r="C95" s="6"/>
      <c r="D95" s="6"/>
      <c r="E95" s="120"/>
      <c r="F95" s="120" t="s">
        <v>454</v>
      </c>
      <c r="G95" s="120"/>
      <c r="H95" s="120"/>
      <c r="I95" s="120"/>
      <c r="J95" s="120"/>
      <c r="K95" s="24"/>
      <c r="L95" s="24" t="s">
        <v>148</v>
      </c>
      <c r="M95" s="24"/>
      <c r="N95" s="104" t="s">
        <v>148</v>
      </c>
    </row>
    <row r="96" spans="2:25" ht="13.9" customHeight="1" x14ac:dyDescent="0.15">
      <c r="B96" s="76"/>
      <c r="C96" s="77"/>
      <c r="D96" s="77"/>
      <c r="E96" s="23"/>
      <c r="F96" s="23"/>
      <c r="G96" s="23"/>
      <c r="H96" s="23"/>
      <c r="I96" s="23"/>
      <c r="J96" s="23"/>
      <c r="K96" s="23"/>
      <c r="L96" s="23"/>
      <c r="M96" s="23"/>
      <c r="N96" s="23"/>
      <c r="U96">
        <f>COUNTA(K11:K115)</f>
        <v>82</v>
      </c>
      <c r="V96">
        <f>COUNTA(L11:L115)</f>
        <v>85</v>
      </c>
      <c r="W96">
        <f>COUNTA(M11:M115)</f>
        <v>78</v>
      </c>
      <c r="X96">
        <f>COUNTA(N11:N115)</f>
        <v>79</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SUM(U11:U26,K27:K115)</f>
        <v>20642</v>
      </c>
      <c r="V100">
        <f>SUM(V11:V26,L27:L115)</f>
        <v>28735</v>
      </c>
      <c r="W100">
        <f>SUM(W11:W26,M27:M115)</f>
        <v>27853</v>
      </c>
      <c r="X100">
        <f>SUM(X11:X26,N27:N115)</f>
        <v>21483</v>
      </c>
    </row>
    <row r="101" spans="2:24" ht="18" customHeight="1" thickBot="1" x14ac:dyDescent="0.2">
      <c r="B101" s="63"/>
      <c r="C101" s="22"/>
      <c r="D101" s="130" t="s">
        <v>3</v>
      </c>
      <c r="E101" s="130"/>
      <c r="F101" s="130"/>
      <c r="G101" s="130"/>
      <c r="H101" s="22"/>
      <c r="I101" s="22"/>
      <c r="J101" s="64"/>
      <c r="K101" s="153" t="str">
        <f>K5</f>
        <v>2024.9.9</v>
      </c>
      <c r="L101" s="153" t="str">
        <f>L5</f>
        <v>2024.9.9</v>
      </c>
      <c r="M101" s="153" t="str">
        <f>M5</f>
        <v>2024.9.9</v>
      </c>
      <c r="N101" s="152" t="str">
        <f>N5</f>
        <v>2024.9.9</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9" customHeight="1" x14ac:dyDescent="0.15">
      <c r="B103" s="1">
        <f>B95+1</f>
        <v>86</v>
      </c>
      <c r="C103" s="2" t="s">
        <v>32</v>
      </c>
      <c r="D103" s="2" t="s">
        <v>33</v>
      </c>
      <c r="E103" s="120"/>
      <c r="F103" s="120" t="s">
        <v>304</v>
      </c>
      <c r="G103" s="120"/>
      <c r="H103" s="120"/>
      <c r="I103" s="120"/>
      <c r="J103" s="120"/>
      <c r="K103" s="24"/>
      <c r="L103" s="24" t="s">
        <v>148</v>
      </c>
      <c r="M103" s="24" t="s">
        <v>148</v>
      </c>
      <c r="N103" s="104"/>
    </row>
    <row r="104" spans="2:24" ht="13.9" customHeight="1" x14ac:dyDescent="0.15">
      <c r="B104" s="1">
        <f>B103+1</f>
        <v>87</v>
      </c>
      <c r="C104" s="6"/>
      <c r="D104" s="6"/>
      <c r="E104" s="120"/>
      <c r="F104" s="120" t="s">
        <v>209</v>
      </c>
      <c r="G104" s="120"/>
      <c r="H104" s="120"/>
      <c r="I104" s="120"/>
      <c r="J104" s="120"/>
      <c r="K104" s="24">
        <v>5</v>
      </c>
      <c r="L104" s="24">
        <v>4</v>
      </c>
      <c r="M104" s="24">
        <v>4</v>
      </c>
      <c r="N104" s="104">
        <v>4</v>
      </c>
    </row>
    <row r="105" spans="2:24" ht="13.5" customHeight="1" x14ac:dyDescent="0.15">
      <c r="B105" s="1">
        <f>B104+1</f>
        <v>88</v>
      </c>
      <c r="C105" s="6"/>
      <c r="D105" s="6"/>
      <c r="E105" s="120"/>
      <c r="F105" s="120" t="s">
        <v>34</v>
      </c>
      <c r="G105" s="120"/>
      <c r="H105" s="120"/>
      <c r="I105" s="120"/>
      <c r="J105" s="120"/>
      <c r="K105" s="24">
        <v>1</v>
      </c>
      <c r="L105" s="24">
        <v>2</v>
      </c>
      <c r="M105" s="24">
        <v>2</v>
      </c>
      <c r="N105" s="104"/>
    </row>
    <row r="106" spans="2:24" ht="13.5" customHeight="1" x14ac:dyDescent="0.15">
      <c r="B106" s="1">
        <f>B105+1</f>
        <v>89</v>
      </c>
      <c r="C106" s="2" t="s">
        <v>128</v>
      </c>
      <c r="D106" s="2" t="s">
        <v>71</v>
      </c>
      <c r="E106" s="120"/>
      <c r="F106" s="120" t="s">
        <v>93</v>
      </c>
      <c r="G106" s="120"/>
      <c r="H106" s="120"/>
      <c r="I106" s="120"/>
      <c r="J106" s="120"/>
      <c r="K106" s="24"/>
      <c r="L106" s="24"/>
      <c r="M106" s="24" t="s">
        <v>148</v>
      </c>
      <c r="N106" s="104"/>
    </row>
    <row r="107" spans="2:24" ht="13.5" customHeight="1" x14ac:dyDescent="0.15">
      <c r="B107" s="1">
        <f>B106+1</f>
        <v>90</v>
      </c>
      <c r="C107" s="6"/>
      <c r="D107" s="2" t="s">
        <v>35</v>
      </c>
      <c r="E107" s="120"/>
      <c r="F107" s="120" t="s">
        <v>111</v>
      </c>
      <c r="G107" s="120"/>
      <c r="H107" s="120"/>
      <c r="I107" s="120"/>
      <c r="J107" s="120"/>
      <c r="K107" s="24">
        <v>7</v>
      </c>
      <c r="L107" s="24">
        <v>6</v>
      </c>
      <c r="M107" s="24">
        <v>1</v>
      </c>
      <c r="N107" s="104">
        <v>3</v>
      </c>
    </row>
    <row r="108" spans="2:24" ht="13.5" customHeight="1" x14ac:dyDescent="0.15">
      <c r="B108" s="1">
        <f>B107+1</f>
        <v>91</v>
      </c>
      <c r="C108" s="6"/>
      <c r="D108" s="6"/>
      <c r="E108" s="120"/>
      <c r="F108" s="120" t="s">
        <v>276</v>
      </c>
      <c r="G108" s="120"/>
      <c r="H108" s="120"/>
      <c r="I108" s="120"/>
      <c r="J108" s="120"/>
      <c r="K108" s="24">
        <v>1</v>
      </c>
      <c r="L108" s="24"/>
      <c r="M108" s="24"/>
      <c r="N108" s="104"/>
    </row>
    <row r="109" spans="2:24" ht="13.5" customHeight="1" x14ac:dyDescent="0.15">
      <c r="B109" s="1">
        <f>B108+1</f>
        <v>92</v>
      </c>
      <c r="C109" s="6"/>
      <c r="D109" s="7"/>
      <c r="E109" s="120"/>
      <c r="F109" s="120" t="s">
        <v>36</v>
      </c>
      <c r="G109" s="120"/>
      <c r="H109" s="120"/>
      <c r="I109" s="120"/>
      <c r="J109" s="120"/>
      <c r="K109" s="24">
        <v>50</v>
      </c>
      <c r="L109" s="24">
        <v>50</v>
      </c>
      <c r="M109" s="24">
        <v>100</v>
      </c>
      <c r="N109" s="104">
        <v>25</v>
      </c>
    </row>
    <row r="110" spans="2:24" ht="13.5" customHeight="1" x14ac:dyDescent="0.15">
      <c r="B110" s="1">
        <f>B109+1</f>
        <v>93</v>
      </c>
      <c r="C110" s="7"/>
      <c r="D110" s="8" t="s">
        <v>37</v>
      </c>
      <c r="E110" s="120"/>
      <c r="F110" s="120" t="s">
        <v>38</v>
      </c>
      <c r="G110" s="120"/>
      <c r="H110" s="120"/>
      <c r="I110" s="120"/>
      <c r="J110" s="120"/>
      <c r="K110" s="24">
        <v>75</v>
      </c>
      <c r="L110" s="24">
        <v>50</v>
      </c>
      <c r="M110" s="24" t="s">
        <v>148</v>
      </c>
      <c r="N110" s="104">
        <v>100</v>
      </c>
    </row>
    <row r="111" spans="2:24" ht="13.9" customHeight="1" x14ac:dyDescent="0.15">
      <c r="B111" s="1">
        <f>B110+1</f>
        <v>94</v>
      </c>
      <c r="C111" s="2" t="s">
        <v>0</v>
      </c>
      <c r="D111" s="2" t="s">
        <v>72</v>
      </c>
      <c r="E111" s="120"/>
      <c r="F111" s="120" t="s">
        <v>1</v>
      </c>
      <c r="G111" s="120"/>
      <c r="H111" s="120"/>
      <c r="I111" s="120"/>
      <c r="J111" s="120"/>
      <c r="K111" s="24"/>
      <c r="L111" s="24"/>
      <c r="M111" s="24"/>
      <c r="N111" s="104">
        <v>25</v>
      </c>
    </row>
    <row r="112" spans="2:24" ht="13.5" customHeight="1" x14ac:dyDescent="0.15">
      <c r="B112" s="1">
        <f>B111+1</f>
        <v>95</v>
      </c>
      <c r="C112" s="6"/>
      <c r="D112" s="8" t="s">
        <v>39</v>
      </c>
      <c r="E112" s="120"/>
      <c r="F112" s="120" t="s">
        <v>40</v>
      </c>
      <c r="G112" s="120"/>
      <c r="H112" s="120"/>
      <c r="I112" s="120"/>
      <c r="J112" s="120"/>
      <c r="K112" s="24" t="s">
        <v>148</v>
      </c>
      <c r="L112" s="24" t="s">
        <v>148</v>
      </c>
      <c r="M112" s="24"/>
      <c r="N112" s="104" t="s">
        <v>148</v>
      </c>
      <c r="U112">
        <f>COUNTA(K88:K112)</f>
        <v>12</v>
      </c>
      <c r="V112">
        <f>COUNTA(L88:L112)</f>
        <v>14</v>
      </c>
      <c r="W112">
        <f>COUNTA(M88:M112)</f>
        <v>15</v>
      </c>
      <c r="X112">
        <f>COUNTA(N88:N112)</f>
        <v>12</v>
      </c>
    </row>
    <row r="113" spans="2:14" ht="13.5" customHeight="1" x14ac:dyDescent="0.15">
      <c r="B113" s="1">
        <f>B112+1</f>
        <v>96</v>
      </c>
      <c r="C113" s="132" t="s">
        <v>41</v>
      </c>
      <c r="D113" s="133"/>
      <c r="E113" s="120"/>
      <c r="F113" s="120" t="s">
        <v>42</v>
      </c>
      <c r="G113" s="120"/>
      <c r="H113" s="120"/>
      <c r="I113" s="120"/>
      <c r="J113" s="120"/>
      <c r="K113" s="24">
        <v>75</v>
      </c>
      <c r="L113" s="24">
        <v>200</v>
      </c>
      <c r="M113" s="24">
        <v>200</v>
      </c>
      <c r="N113" s="104">
        <v>125</v>
      </c>
    </row>
    <row r="114" spans="2:14" ht="13.5" customHeight="1" x14ac:dyDescent="0.15">
      <c r="B114" s="1">
        <f>B113+1</f>
        <v>97</v>
      </c>
      <c r="C114" s="3"/>
      <c r="D114" s="75"/>
      <c r="E114" s="120"/>
      <c r="F114" s="120" t="s">
        <v>43</v>
      </c>
      <c r="G114" s="120"/>
      <c r="H114" s="120"/>
      <c r="I114" s="120"/>
      <c r="J114" s="120"/>
      <c r="K114" s="24">
        <v>100</v>
      </c>
      <c r="L114" s="24">
        <v>350</v>
      </c>
      <c r="M114" s="24">
        <v>350</v>
      </c>
      <c r="N114" s="104">
        <v>250</v>
      </c>
    </row>
    <row r="115" spans="2:14" ht="13.9" customHeight="1" thickBot="1" x14ac:dyDescent="0.2">
      <c r="B115" s="145">
        <f>B114+1</f>
        <v>98</v>
      </c>
      <c r="C115" s="144"/>
      <c r="D115" s="143"/>
      <c r="E115" s="9"/>
      <c r="F115" s="9" t="s">
        <v>73</v>
      </c>
      <c r="G115" s="9"/>
      <c r="H115" s="9"/>
      <c r="I115" s="9"/>
      <c r="J115" s="9"/>
      <c r="K115" s="142">
        <v>25</v>
      </c>
      <c r="L115" s="142">
        <v>50</v>
      </c>
      <c r="M115" s="142">
        <v>125</v>
      </c>
      <c r="N115" s="141">
        <v>50</v>
      </c>
    </row>
    <row r="116" spans="2:14" ht="19.899999999999999" customHeight="1" thickTop="1" x14ac:dyDescent="0.15">
      <c r="B116" s="135" t="s">
        <v>45</v>
      </c>
      <c r="C116" s="136"/>
      <c r="D116" s="136"/>
      <c r="E116" s="136"/>
      <c r="F116" s="136"/>
      <c r="G116" s="136"/>
      <c r="H116" s="136"/>
      <c r="I116" s="136"/>
      <c r="J116" s="73"/>
      <c r="K116" s="30">
        <f>SUM(K117:K125)</f>
        <v>20642</v>
      </c>
      <c r="L116" s="30">
        <f>SUM(L117:L125)</f>
        <v>28735</v>
      </c>
      <c r="M116" s="30">
        <f>SUM(M117:M125)</f>
        <v>27853</v>
      </c>
      <c r="N116" s="108">
        <f>SUM(N117:N125)</f>
        <v>21483</v>
      </c>
    </row>
    <row r="117" spans="2:14" ht="13.9" customHeight="1" x14ac:dyDescent="0.15">
      <c r="B117" s="123" t="s">
        <v>46</v>
      </c>
      <c r="C117" s="124"/>
      <c r="D117" s="137"/>
      <c r="E117" s="12"/>
      <c r="F117" s="13"/>
      <c r="G117" s="122" t="s">
        <v>14</v>
      </c>
      <c r="H117" s="122"/>
      <c r="I117" s="13"/>
      <c r="J117" s="14"/>
      <c r="K117" s="4">
        <f>SUM(U$11:U$26)</f>
        <v>8224</v>
      </c>
      <c r="L117" s="4">
        <f>SUM(V$11:V$26)</f>
        <v>15944</v>
      </c>
      <c r="M117" s="4">
        <f>SUM(W$11:W$26)</f>
        <v>14764</v>
      </c>
      <c r="N117" s="5">
        <f>SUM(X$11:X$26)</f>
        <v>10858</v>
      </c>
    </row>
    <row r="118" spans="2:14" ht="13.9" customHeight="1" x14ac:dyDescent="0.15">
      <c r="B118" s="78"/>
      <c r="C118" s="56"/>
      <c r="D118" s="79"/>
      <c r="E118" s="15"/>
      <c r="F118" s="120"/>
      <c r="G118" s="122" t="s">
        <v>23</v>
      </c>
      <c r="H118" s="122"/>
      <c r="I118" s="114"/>
      <c r="J118" s="16"/>
      <c r="K118" s="4">
        <f>SUM(K$27)</f>
        <v>1900</v>
      </c>
      <c r="L118" s="4">
        <f>SUM(L$27)</f>
        <v>2250</v>
      </c>
      <c r="M118" s="4">
        <f>SUM(M$27)</f>
        <v>3000</v>
      </c>
      <c r="N118" s="5">
        <f>SUM(N$27)</f>
        <v>2375</v>
      </c>
    </row>
    <row r="119" spans="2:14" ht="13.9" customHeight="1" x14ac:dyDescent="0.15">
      <c r="B119" s="78"/>
      <c r="C119" s="56"/>
      <c r="D119" s="79"/>
      <c r="E119" s="15"/>
      <c r="F119" s="120"/>
      <c r="G119" s="122" t="s">
        <v>25</v>
      </c>
      <c r="H119" s="122"/>
      <c r="I119" s="13"/>
      <c r="J119" s="14"/>
      <c r="K119" s="4">
        <f>SUM(K$28:K$28)</f>
        <v>100</v>
      </c>
      <c r="L119" s="4">
        <f>SUM(L$28:L$28)</f>
        <v>25</v>
      </c>
      <c r="M119" s="4">
        <f>SUM(M$28:M$28)</f>
        <v>50</v>
      </c>
      <c r="N119" s="5">
        <f>SUM(N$28:N$28)</f>
        <v>50</v>
      </c>
    </row>
    <row r="120" spans="2:14" ht="13.9" customHeight="1" x14ac:dyDescent="0.15">
      <c r="B120" s="78"/>
      <c r="C120" s="56"/>
      <c r="D120" s="79"/>
      <c r="E120" s="15"/>
      <c r="F120" s="120"/>
      <c r="G120" s="122" t="s">
        <v>78</v>
      </c>
      <c r="H120" s="122"/>
      <c r="I120" s="13"/>
      <c r="J120" s="14"/>
      <c r="K120" s="4">
        <f>SUM(K$29:K$29)</f>
        <v>25</v>
      </c>
      <c r="L120" s="4">
        <f>SUM(L$29:L$29)</f>
        <v>25</v>
      </c>
      <c r="M120" s="4">
        <f>SUM(M$29:M$29)</f>
        <v>75</v>
      </c>
      <c r="N120" s="5">
        <f>SUM(N$29:N$29)</f>
        <v>25</v>
      </c>
    </row>
    <row r="121" spans="2:14" ht="13.9" customHeight="1" x14ac:dyDescent="0.15">
      <c r="B121" s="78"/>
      <c r="C121" s="56"/>
      <c r="D121" s="79"/>
      <c r="E121" s="15"/>
      <c r="F121" s="120"/>
      <c r="G121" s="122" t="s">
        <v>79</v>
      </c>
      <c r="H121" s="122"/>
      <c r="I121" s="13"/>
      <c r="J121" s="14"/>
      <c r="K121" s="4">
        <f>SUM(K31:K46)</f>
        <v>3900</v>
      </c>
      <c r="L121" s="4">
        <f>SUM(L$31:L$46)</f>
        <v>5952</v>
      </c>
      <c r="M121" s="4">
        <f>SUM(M$31:M$46)</f>
        <v>5050</v>
      </c>
      <c r="N121" s="5">
        <f>SUM(N$31:N$46)</f>
        <v>4254</v>
      </c>
    </row>
    <row r="122" spans="2:14" ht="13.9" customHeight="1" x14ac:dyDescent="0.15">
      <c r="B122" s="78"/>
      <c r="C122" s="56"/>
      <c r="D122" s="79"/>
      <c r="E122" s="15"/>
      <c r="F122" s="120"/>
      <c r="G122" s="122" t="s">
        <v>76</v>
      </c>
      <c r="H122" s="122"/>
      <c r="I122" s="13"/>
      <c r="J122" s="14"/>
      <c r="K122" s="4">
        <f>SUM(K$47:K$49)</f>
        <v>125</v>
      </c>
      <c r="L122" s="4">
        <f>SUM(L$47:L$49)</f>
        <v>75</v>
      </c>
      <c r="M122" s="4">
        <f>SUM(M$47:M$49)</f>
        <v>0</v>
      </c>
      <c r="N122" s="5">
        <f>SUM(N$47:N$49)</f>
        <v>275</v>
      </c>
    </row>
    <row r="123" spans="2:14" ht="13.9" customHeight="1" x14ac:dyDescent="0.15">
      <c r="B123" s="78"/>
      <c r="C123" s="56"/>
      <c r="D123" s="79"/>
      <c r="E123" s="15"/>
      <c r="F123" s="120"/>
      <c r="G123" s="122" t="s">
        <v>26</v>
      </c>
      <c r="H123" s="122"/>
      <c r="I123" s="13"/>
      <c r="J123" s="14"/>
      <c r="K123" s="4">
        <f>SUM(K$50:K$87)</f>
        <v>6007</v>
      </c>
      <c r="L123" s="4">
        <f>SUM(L$50:L$87)</f>
        <v>3725</v>
      </c>
      <c r="M123" s="4">
        <f>SUM(M$50:M$87)</f>
        <v>4117</v>
      </c>
      <c r="N123" s="5">
        <f>SUM(N$50:N$87)</f>
        <v>3044</v>
      </c>
    </row>
    <row r="124" spans="2:14" ht="13.9" customHeight="1" x14ac:dyDescent="0.15">
      <c r="B124" s="78"/>
      <c r="C124" s="56"/>
      <c r="D124" s="79"/>
      <c r="E124" s="15"/>
      <c r="F124" s="120"/>
      <c r="G124" s="122" t="s">
        <v>47</v>
      </c>
      <c r="H124" s="122"/>
      <c r="I124" s="13"/>
      <c r="J124" s="14"/>
      <c r="K124" s="4">
        <f>SUM(K$30:K$30,K$113:K$114)</f>
        <v>187</v>
      </c>
      <c r="L124" s="4">
        <f>SUM(L$30:L$30,L$113:L$114)</f>
        <v>571</v>
      </c>
      <c r="M124" s="4">
        <f>SUM(M$30:M$30,M$113:M$114)</f>
        <v>558</v>
      </c>
      <c r="N124" s="5">
        <f>SUM(N$30:N$30,N$113:N$114)</f>
        <v>393</v>
      </c>
    </row>
    <row r="125" spans="2:14" ht="13.9" customHeight="1" thickBot="1" x14ac:dyDescent="0.2">
      <c r="B125" s="80"/>
      <c r="C125" s="81"/>
      <c r="D125" s="82"/>
      <c r="E125" s="17"/>
      <c r="F125" s="9"/>
      <c r="G125" s="125" t="s">
        <v>44</v>
      </c>
      <c r="H125" s="125"/>
      <c r="I125" s="18"/>
      <c r="J125" s="19"/>
      <c r="K125" s="10">
        <f>SUM(K$88:K$112,K$115)</f>
        <v>174</v>
      </c>
      <c r="L125" s="10">
        <f>SUM(L$88:L$112,L$115)</f>
        <v>168</v>
      </c>
      <c r="M125" s="10">
        <f>SUM(M$88:M$112,M$115)</f>
        <v>239</v>
      </c>
      <c r="N125" s="11">
        <f>SUM(N$88:N$112,N$115)</f>
        <v>209</v>
      </c>
    </row>
    <row r="126" spans="2:14" ht="18" customHeight="1" thickTop="1" x14ac:dyDescent="0.15">
      <c r="B126" s="126" t="s">
        <v>48</v>
      </c>
      <c r="C126" s="127"/>
      <c r="D126" s="128"/>
      <c r="E126" s="83"/>
      <c r="F126" s="116"/>
      <c r="G126" s="129" t="s">
        <v>49</v>
      </c>
      <c r="H126" s="129"/>
      <c r="I126" s="116"/>
      <c r="J126" s="117"/>
      <c r="K126" s="31" t="s">
        <v>50</v>
      </c>
      <c r="L126" s="37"/>
      <c r="M126" s="37"/>
      <c r="N126" s="49"/>
    </row>
    <row r="127" spans="2:14" ht="18" customHeight="1" x14ac:dyDescent="0.15">
      <c r="B127" s="84"/>
      <c r="C127" s="85"/>
      <c r="D127" s="85"/>
      <c r="E127" s="86"/>
      <c r="F127" s="118"/>
      <c r="G127" s="109"/>
      <c r="H127" s="109"/>
      <c r="I127" s="118"/>
      <c r="J127" s="87"/>
      <c r="K127" s="32" t="s">
        <v>51</v>
      </c>
      <c r="L127" s="38"/>
      <c r="M127" s="38"/>
      <c r="N127" s="41"/>
    </row>
    <row r="128" spans="2:14" ht="18" customHeight="1" x14ac:dyDescent="0.15">
      <c r="B128" s="78"/>
      <c r="C128" s="56"/>
      <c r="D128" s="56"/>
      <c r="E128" s="88"/>
      <c r="F128" s="22"/>
      <c r="G128" s="130" t="s">
        <v>52</v>
      </c>
      <c r="H128" s="130"/>
      <c r="I128" s="115"/>
      <c r="J128" s="119"/>
      <c r="K128" s="33" t="s">
        <v>53</v>
      </c>
      <c r="L128" s="39"/>
      <c r="M128" s="43"/>
      <c r="N128" s="39"/>
    </row>
    <row r="129" spans="2:14" ht="18" customHeight="1" x14ac:dyDescent="0.15">
      <c r="B129" s="78"/>
      <c r="C129" s="56"/>
      <c r="D129" s="56"/>
      <c r="E129" s="89"/>
      <c r="F129" s="56"/>
      <c r="G129" s="90"/>
      <c r="H129" s="90"/>
      <c r="I129" s="85"/>
      <c r="J129" s="91"/>
      <c r="K129" s="34" t="s">
        <v>87</v>
      </c>
      <c r="L129" s="40"/>
      <c r="M129" s="44"/>
      <c r="N129" s="40"/>
    </row>
    <row r="130" spans="2:14" ht="18" customHeight="1" x14ac:dyDescent="0.15">
      <c r="B130" s="78"/>
      <c r="C130" s="56"/>
      <c r="D130" s="56"/>
      <c r="E130" s="89"/>
      <c r="F130" s="56"/>
      <c r="G130" s="90"/>
      <c r="H130" s="90"/>
      <c r="I130" s="85"/>
      <c r="J130" s="91"/>
      <c r="K130" s="34" t="s">
        <v>81</v>
      </c>
      <c r="L130" s="38"/>
      <c r="M130" s="44"/>
      <c r="N130" s="40"/>
    </row>
    <row r="131" spans="2:14" ht="18" customHeight="1" x14ac:dyDescent="0.15">
      <c r="B131" s="78"/>
      <c r="C131" s="56"/>
      <c r="D131" s="56"/>
      <c r="E131" s="88"/>
      <c r="F131" s="22"/>
      <c r="G131" s="130" t="s">
        <v>54</v>
      </c>
      <c r="H131" s="130"/>
      <c r="I131" s="115"/>
      <c r="J131" s="119"/>
      <c r="K131" s="33" t="s">
        <v>91</v>
      </c>
      <c r="L131" s="39"/>
      <c r="M131" s="43"/>
      <c r="N131" s="39"/>
    </row>
    <row r="132" spans="2:14" ht="18" customHeight="1" x14ac:dyDescent="0.15">
      <c r="B132" s="78"/>
      <c r="C132" s="56"/>
      <c r="D132" s="56"/>
      <c r="E132" s="89"/>
      <c r="F132" s="56"/>
      <c r="G132" s="90"/>
      <c r="H132" s="90"/>
      <c r="I132" s="85"/>
      <c r="J132" s="91"/>
      <c r="K132" s="34" t="s">
        <v>88</v>
      </c>
      <c r="L132" s="40"/>
      <c r="M132" s="44"/>
      <c r="N132" s="40"/>
    </row>
    <row r="133" spans="2:14" ht="18" customHeight="1" x14ac:dyDescent="0.15">
      <c r="B133" s="78"/>
      <c r="C133" s="56"/>
      <c r="D133" s="56"/>
      <c r="E133" s="89"/>
      <c r="F133" s="56"/>
      <c r="G133" s="90"/>
      <c r="H133" s="90"/>
      <c r="I133" s="85"/>
      <c r="J133" s="91"/>
      <c r="K133" s="34" t="s">
        <v>89</v>
      </c>
      <c r="L133" s="40"/>
      <c r="M133" s="40"/>
      <c r="N133" s="40"/>
    </row>
    <row r="134" spans="2:14" ht="18" customHeight="1" x14ac:dyDescent="0.15">
      <c r="B134" s="78"/>
      <c r="C134" s="56"/>
      <c r="D134" s="56"/>
      <c r="E134" s="71"/>
      <c r="F134" s="72"/>
      <c r="G134" s="109"/>
      <c r="H134" s="109"/>
      <c r="I134" s="118"/>
      <c r="J134" s="87"/>
      <c r="K134" s="34" t="s">
        <v>90</v>
      </c>
      <c r="L134" s="41"/>
      <c r="M134" s="38"/>
      <c r="N134" s="41"/>
    </row>
    <row r="135" spans="2:14" ht="18" customHeight="1" x14ac:dyDescent="0.15">
      <c r="B135" s="92"/>
      <c r="C135" s="72"/>
      <c r="D135" s="72"/>
      <c r="E135" s="15"/>
      <c r="F135" s="120"/>
      <c r="G135" s="122" t="s">
        <v>55</v>
      </c>
      <c r="H135" s="122"/>
      <c r="I135" s="13"/>
      <c r="J135" s="14"/>
      <c r="K135" s="25" t="s">
        <v>141</v>
      </c>
      <c r="L135" s="42"/>
      <c r="M135" s="45"/>
      <c r="N135" s="42"/>
    </row>
    <row r="136" spans="2:14" ht="18" customHeight="1" x14ac:dyDescent="0.15">
      <c r="B136" s="123" t="s">
        <v>56</v>
      </c>
      <c r="C136" s="124"/>
      <c r="D136" s="124"/>
      <c r="E136" s="22"/>
      <c r="F136" s="22"/>
      <c r="G136" s="22"/>
      <c r="H136" s="22"/>
      <c r="I136" s="22"/>
      <c r="J136" s="22"/>
      <c r="K136" s="22"/>
      <c r="L136" s="22"/>
      <c r="M136" s="22"/>
      <c r="N136" s="50"/>
    </row>
    <row r="137" spans="2:14" ht="14.1" customHeight="1" x14ac:dyDescent="0.15">
      <c r="B137" s="93"/>
      <c r="C137" s="35" t="s">
        <v>57</v>
      </c>
      <c r="D137" s="94"/>
      <c r="E137" s="35"/>
      <c r="F137" s="35"/>
      <c r="G137" s="35"/>
      <c r="H137" s="35"/>
      <c r="I137" s="35"/>
      <c r="J137" s="35"/>
      <c r="K137" s="35"/>
      <c r="L137" s="35"/>
      <c r="M137" s="35"/>
      <c r="N137" s="51"/>
    </row>
    <row r="138" spans="2:14" ht="14.1" customHeight="1" x14ac:dyDescent="0.15">
      <c r="B138" s="93"/>
      <c r="C138" s="35" t="s">
        <v>58</v>
      </c>
      <c r="D138" s="94"/>
      <c r="E138" s="35"/>
      <c r="F138" s="35"/>
      <c r="G138" s="35"/>
      <c r="H138" s="35"/>
      <c r="I138" s="35"/>
      <c r="J138" s="35"/>
      <c r="K138" s="35"/>
      <c r="L138" s="35"/>
      <c r="M138" s="35"/>
      <c r="N138" s="51"/>
    </row>
    <row r="139" spans="2:14" ht="14.1" customHeight="1" x14ac:dyDescent="0.15">
      <c r="B139" s="93"/>
      <c r="C139" s="35" t="s">
        <v>59</v>
      </c>
      <c r="D139" s="94"/>
      <c r="E139" s="35"/>
      <c r="F139" s="35"/>
      <c r="G139" s="35"/>
      <c r="H139" s="35"/>
      <c r="I139" s="35"/>
      <c r="J139" s="35"/>
      <c r="K139" s="35"/>
      <c r="L139" s="35"/>
      <c r="M139" s="35"/>
      <c r="N139" s="51"/>
    </row>
    <row r="140" spans="2:14" ht="14.1" customHeight="1" x14ac:dyDescent="0.15">
      <c r="B140" s="93"/>
      <c r="C140" s="35" t="s">
        <v>119</v>
      </c>
      <c r="D140" s="94"/>
      <c r="E140" s="35"/>
      <c r="F140" s="35"/>
      <c r="G140" s="35"/>
      <c r="H140" s="35"/>
      <c r="I140" s="35"/>
      <c r="J140" s="35"/>
      <c r="K140" s="35"/>
      <c r="L140" s="35"/>
      <c r="M140" s="35"/>
      <c r="N140" s="51"/>
    </row>
    <row r="141" spans="2:14" ht="14.1" customHeight="1" x14ac:dyDescent="0.15">
      <c r="B141" s="95"/>
      <c r="C141" s="35" t="s">
        <v>120</v>
      </c>
      <c r="D141" s="35"/>
      <c r="E141" s="35"/>
      <c r="F141" s="35"/>
      <c r="G141" s="35"/>
      <c r="H141" s="35"/>
      <c r="I141" s="35"/>
      <c r="J141" s="35"/>
      <c r="K141" s="35"/>
      <c r="L141" s="35"/>
      <c r="M141" s="35"/>
      <c r="N141" s="51"/>
    </row>
    <row r="142" spans="2:14" ht="14.1" customHeight="1" x14ac:dyDescent="0.15">
      <c r="B142" s="95"/>
      <c r="C142" s="35" t="s">
        <v>116</v>
      </c>
      <c r="D142" s="35"/>
      <c r="E142" s="35"/>
      <c r="F142" s="35"/>
      <c r="G142" s="35"/>
      <c r="H142" s="35"/>
      <c r="I142" s="35"/>
      <c r="J142" s="35"/>
      <c r="K142" s="35"/>
      <c r="L142" s="35"/>
      <c r="M142" s="35"/>
      <c r="N142" s="51"/>
    </row>
    <row r="143" spans="2:14" ht="14.1" customHeight="1" x14ac:dyDescent="0.15">
      <c r="B143" s="95"/>
      <c r="C143" s="35" t="s">
        <v>85</v>
      </c>
      <c r="D143" s="35"/>
      <c r="E143" s="35"/>
      <c r="F143" s="35"/>
      <c r="G143" s="35"/>
      <c r="H143" s="35"/>
      <c r="I143" s="35"/>
      <c r="J143" s="35"/>
      <c r="K143" s="35"/>
      <c r="L143" s="35"/>
      <c r="M143" s="35"/>
      <c r="N143" s="51"/>
    </row>
    <row r="144" spans="2:14" ht="14.1" customHeight="1" x14ac:dyDescent="0.15">
      <c r="B144" s="95"/>
      <c r="C144" s="35" t="s">
        <v>86</v>
      </c>
      <c r="D144" s="35"/>
      <c r="E144" s="35"/>
      <c r="F144" s="35"/>
      <c r="G144" s="35"/>
      <c r="H144" s="35"/>
      <c r="I144" s="35"/>
      <c r="J144" s="35"/>
      <c r="K144" s="35"/>
      <c r="L144" s="35"/>
      <c r="M144" s="35"/>
      <c r="N144" s="51"/>
    </row>
    <row r="145" spans="2:14" ht="14.1" customHeight="1" x14ac:dyDescent="0.15">
      <c r="B145" s="95"/>
      <c r="C145" s="35" t="s">
        <v>77</v>
      </c>
      <c r="D145" s="35"/>
      <c r="E145" s="35"/>
      <c r="F145" s="35"/>
      <c r="G145" s="35"/>
      <c r="H145" s="35"/>
      <c r="I145" s="35"/>
      <c r="J145" s="35"/>
      <c r="K145" s="35"/>
      <c r="L145" s="35"/>
      <c r="M145" s="35"/>
      <c r="N145" s="51"/>
    </row>
    <row r="146" spans="2:14" ht="14.1" customHeight="1" x14ac:dyDescent="0.15">
      <c r="B146" s="95"/>
      <c r="C146" s="35" t="s">
        <v>125</v>
      </c>
      <c r="D146" s="35"/>
      <c r="E146" s="35"/>
      <c r="F146" s="35"/>
      <c r="G146" s="35"/>
      <c r="H146" s="35"/>
      <c r="I146" s="35"/>
      <c r="J146" s="35"/>
      <c r="K146" s="35"/>
      <c r="L146" s="35"/>
      <c r="M146" s="35"/>
      <c r="N146" s="51"/>
    </row>
    <row r="147" spans="2:14" ht="14.1" customHeight="1" x14ac:dyDescent="0.15">
      <c r="B147" s="95"/>
      <c r="C147" s="35" t="s">
        <v>121</v>
      </c>
      <c r="D147" s="35"/>
      <c r="E147" s="35"/>
      <c r="F147" s="35"/>
      <c r="G147" s="35"/>
      <c r="H147" s="35"/>
      <c r="I147" s="35"/>
      <c r="J147" s="35"/>
      <c r="K147" s="35"/>
      <c r="L147" s="35"/>
      <c r="M147" s="35"/>
      <c r="N147" s="51"/>
    </row>
    <row r="148" spans="2:14" ht="14.1" customHeight="1" x14ac:dyDescent="0.15">
      <c r="B148" s="95"/>
      <c r="C148" s="35" t="s">
        <v>122</v>
      </c>
      <c r="D148" s="35"/>
      <c r="E148" s="35"/>
      <c r="F148" s="35"/>
      <c r="G148" s="35"/>
      <c r="H148" s="35"/>
      <c r="I148" s="35"/>
      <c r="J148" s="35"/>
      <c r="K148" s="35"/>
      <c r="L148" s="35"/>
      <c r="M148" s="35"/>
      <c r="N148" s="51"/>
    </row>
    <row r="149" spans="2:14" ht="14.1" customHeight="1" x14ac:dyDescent="0.15">
      <c r="B149" s="95"/>
      <c r="C149" s="35" t="s">
        <v>123</v>
      </c>
      <c r="D149" s="35"/>
      <c r="E149" s="35"/>
      <c r="F149" s="35"/>
      <c r="G149" s="35"/>
      <c r="H149" s="35"/>
      <c r="I149" s="35"/>
      <c r="J149" s="35"/>
      <c r="K149" s="35"/>
      <c r="L149" s="35"/>
      <c r="M149" s="35"/>
      <c r="N149" s="51"/>
    </row>
    <row r="150" spans="2:14" ht="14.1" customHeight="1" x14ac:dyDescent="0.15">
      <c r="B150" s="95"/>
      <c r="C150" s="35" t="s">
        <v>113</v>
      </c>
      <c r="D150" s="35"/>
      <c r="E150" s="35"/>
      <c r="F150" s="35"/>
      <c r="G150" s="35"/>
      <c r="H150" s="35"/>
      <c r="I150" s="35"/>
      <c r="J150" s="35"/>
      <c r="K150" s="35"/>
      <c r="L150" s="35"/>
      <c r="M150" s="35"/>
      <c r="N150" s="51"/>
    </row>
    <row r="151" spans="2:14" ht="14.1" customHeight="1" x14ac:dyDescent="0.15">
      <c r="B151" s="95"/>
      <c r="C151" s="35" t="s">
        <v>124</v>
      </c>
      <c r="D151" s="35"/>
      <c r="E151" s="35"/>
      <c r="F151" s="35"/>
      <c r="G151" s="35"/>
      <c r="H151" s="35"/>
      <c r="I151" s="35"/>
      <c r="J151" s="35"/>
      <c r="K151" s="35"/>
      <c r="L151" s="35"/>
      <c r="M151" s="35"/>
      <c r="N151" s="51"/>
    </row>
    <row r="152" spans="2:14" ht="14.1" customHeight="1" x14ac:dyDescent="0.15">
      <c r="B152" s="95"/>
      <c r="C152" s="35" t="s">
        <v>142</v>
      </c>
      <c r="D152" s="35"/>
      <c r="E152" s="35"/>
      <c r="F152" s="35"/>
      <c r="G152" s="35"/>
      <c r="H152" s="35"/>
      <c r="I152" s="35"/>
      <c r="J152" s="35"/>
      <c r="K152" s="35"/>
      <c r="L152" s="35"/>
      <c r="M152" s="35"/>
      <c r="N152" s="51"/>
    </row>
    <row r="153" spans="2:14" ht="14.1" customHeight="1" x14ac:dyDescent="0.15">
      <c r="B153" s="95"/>
      <c r="C153" s="35" t="s">
        <v>118</v>
      </c>
      <c r="D153" s="35"/>
      <c r="E153" s="35"/>
      <c r="F153" s="35"/>
      <c r="G153" s="35"/>
      <c r="H153" s="35"/>
      <c r="I153" s="35"/>
      <c r="J153" s="35"/>
      <c r="K153" s="35"/>
      <c r="L153" s="35"/>
      <c r="M153" s="35"/>
      <c r="N153" s="51"/>
    </row>
    <row r="154" spans="2:14" x14ac:dyDescent="0.15">
      <c r="B154" s="96"/>
      <c r="C154" s="35" t="s">
        <v>130</v>
      </c>
      <c r="N154" s="55"/>
    </row>
    <row r="155" spans="2:14" x14ac:dyDescent="0.15">
      <c r="B155" s="96"/>
      <c r="C155" s="35" t="s">
        <v>126</v>
      </c>
      <c r="N155" s="55"/>
    </row>
    <row r="156" spans="2:14" ht="14.1" customHeight="1" x14ac:dyDescent="0.15">
      <c r="B156" s="95"/>
      <c r="C156" s="35" t="s">
        <v>105</v>
      </c>
      <c r="D156" s="35"/>
      <c r="E156" s="35"/>
      <c r="F156" s="35"/>
      <c r="G156" s="35"/>
      <c r="H156" s="35"/>
      <c r="I156" s="35"/>
      <c r="J156" s="35"/>
      <c r="K156" s="35"/>
      <c r="L156" s="35"/>
      <c r="M156" s="35"/>
      <c r="N156" s="51"/>
    </row>
    <row r="157" spans="2:14" ht="18" customHeight="1" x14ac:dyDescent="0.15">
      <c r="B157" s="95"/>
      <c r="C157" s="35" t="s">
        <v>60</v>
      </c>
      <c r="D157" s="35"/>
      <c r="E157" s="35"/>
      <c r="F157" s="35"/>
      <c r="G157" s="35"/>
      <c r="H157" s="35"/>
      <c r="I157" s="35"/>
      <c r="J157" s="35"/>
      <c r="K157" s="35"/>
      <c r="L157" s="35"/>
      <c r="M157" s="35"/>
      <c r="N157" s="51"/>
    </row>
    <row r="158" spans="2:14" x14ac:dyDescent="0.15">
      <c r="B158" s="96"/>
      <c r="C158" s="35" t="s">
        <v>117</v>
      </c>
      <c r="N158" s="55"/>
    </row>
    <row r="159" spans="2:14" x14ac:dyDescent="0.15">
      <c r="B159" s="96"/>
      <c r="C159" s="35" t="s">
        <v>135</v>
      </c>
      <c r="N159" s="55"/>
    </row>
    <row r="160" spans="2:14" ht="14.25" thickBot="1" x14ac:dyDescent="0.2">
      <c r="B160" s="97"/>
      <c r="C160" s="36" t="s">
        <v>127</v>
      </c>
      <c r="D160" s="53"/>
      <c r="E160" s="53"/>
      <c r="F160" s="53"/>
      <c r="G160" s="53"/>
      <c r="H160" s="53"/>
      <c r="I160" s="53"/>
      <c r="J160" s="53"/>
      <c r="K160" s="53"/>
      <c r="L160" s="53"/>
      <c r="M160" s="53"/>
      <c r="N160" s="54"/>
    </row>
  </sheetData>
  <mergeCells count="28">
    <mergeCell ref="B126:D126"/>
    <mergeCell ref="G126:H126"/>
    <mergeCell ref="G119:H119"/>
    <mergeCell ref="G120:H120"/>
    <mergeCell ref="G128:H128"/>
    <mergeCell ref="G131:H131"/>
    <mergeCell ref="G135:H135"/>
    <mergeCell ref="B136:D136"/>
    <mergeCell ref="G122:H122"/>
    <mergeCell ref="G123:H123"/>
    <mergeCell ref="G124:H124"/>
    <mergeCell ref="G125:H125"/>
    <mergeCell ref="G121:H121"/>
    <mergeCell ref="G10:H10"/>
    <mergeCell ref="D100:G100"/>
    <mergeCell ref="D101:G101"/>
    <mergeCell ref="G102:H102"/>
    <mergeCell ref="C113:D113"/>
    <mergeCell ref="B116:I116"/>
    <mergeCell ref="B117:D117"/>
    <mergeCell ref="G117:H117"/>
    <mergeCell ref="G118:H118"/>
    <mergeCell ref="D9:F9"/>
    <mergeCell ref="D4:G4"/>
    <mergeCell ref="D5:G5"/>
    <mergeCell ref="D6:G6"/>
    <mergeCell ref="D7:F7"/>
    <mergeCell ref="D8:F8"/>
  </mergeCells>
  <phoneticPr fontId="23"/>
  <conditionalFormatting sqref="O11:O95">
    <cfRule type="expression" dxfId="18" priority="1" stopIfTrue="1">
      <formula>COUNTBLANK(K11:N11)=4</formula>
    </cfRule>
  </conditionalFormatting>
  <conditionalFormatting sqref="O103:O115">
    <cfRule type="expression" dxfId="17"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77" fitToHeight="0" orientation="portrait" r:id="rId1"/>
  <headerFooter alignWithMargins="0"/>
  <rowBreaks count="1" manualBreakCount="1">
    <brk id="96" max="1638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109A-CD90-4FEA-BEDC-E879C28BEB73}">
  <sheetPr>
    <tabColor rgb="FFC00000"/>
  </sheetPr>
  <dimension ref="B1:AC159"/>
  <sheetViews>
    <sheetView view="pageBreakPreview" zoomScale="75" zoomScaleNormal="75" zoomScaleSheetLayoutView="75" workbookViewId="0">
      <pane xSplit="10" ySplit="10" topLeftCell="K14"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499</v>
      </c>
      <c r="L5" s="27" t="str">
        <f>K5</f>
        <v>2024.9.30</v>
      </c>
      <c r="M5" s="27" t="str">
        <f>K5</f>
        <v>2024.9.30</v>
      </c>
      <c r="N5" s="103" t="str">
        <f>K5</f>
        <v>2024.9.30</v>
      </c>
    </row>
    <row r="6" spans="2:24" ht="18" customHeight="1" x14ac:dyDescent="0.15">
      <c r="B6" s="60"/>
      <c r="C6" s="120"/>
      <c r="D6" s="122" t="s">
        <v>4</v>
      </c>
      <c r="E6" s="122"/>
      <c r="F6" s="122"/>
      <c r="G6" s="122"/>
      <c r="H6" s="120"/>
      <c r="I6" s="120"/>
      <c r="J6" s="61"/>
      <c r="K6" s="98">
        <v>0.4152777777777778</v>
      </c>
      <c r="L6" s="98">
        <v>0.4</v>
      </c>
      <c r="M6" s="98">
        <v>0.38958333333333334</v>
      </c>
      <c r="N6" s="99">
        <v>0.37222222222222223</v>
      </c>
    </row>
    <row r="7" spans="2:24" ht="18" customHeight="1" x14ac:dyDescent="0.15">
      <c r="B7" s="60"/>
      <c r="C7" s="120"/>
      <c r="D7" s="122" t="s">
        <v>5</v>
      </c>
      <c r="E7" s="138"/>
      <c r="F7" s="138"/>
      <c r="G7" s="62" t="s">
        <v>6</v>
      </c>
      <c r="H7" s="120"/>
      <c r="I7" s="120"/>
      <c r="J7" s="61"/>
      <c r="K7" s="100">
        <v>1.94</v>
      </c>
      <c r="L7" s="100">
        <v>1.28</v>
      </c>
      <c r="M7" s="100">
        <v>1.38</v>
      </c>
      <c r="N7" s="101">
        <v>1.25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t="s">
        <v>402</v>
      </c>
      <c r="L11" s="20" t="s">
        <v>149</v>
      </c>
      <c r="M11" s="20" t="s">
        <v>153</v>
      </c>
      <c r="N11" s="21" t="s">
        <v>147</v>
      </c>
      <c r="P11" t="s">
        <v>15</v>
      </c>
      <c r="Q11">
        <f>IF(K11="",0,VALUE(MID(K11,2,LEN(K11)-2)))</f>
        <v>12</v>
      </c>
      <c r="R11">
        <f>IF(L11="",0,VALUE(MID(L11,2,LEN(L11)-2)))</f>
        <v>8</v>
      </c>
      <c r="S11">
        <f>IF(M11="",0,VALUE(MID(M11,2,LEN(M11)-2)))</f>
        <v>10</v>
      </c>
      <c r="T11">
        <f>IF(N11="",0,VALUE(MID(N11,2,LEN(N11)-2)))</f>
        <v>20</v>
      </c>
      <c r="U11">
        <f>IF(K11="＋",0,IF(K11="(＋)",0,ABS(K11)))</f>
        <v>12</v>
      </c>
      <c r="V11">
        <f>IF(L11="＋",0,IF(L11="(＋)",0,ABS(L11)))</f>
        <v>8</v>
      </c>
      <c r="W11">
        <f>IF(M11="＋",0,IF(M11="(＋)",0,ABS(M11)))</f>
        <v>10</v>
      </c>
      <c r="X11">
        <f>IF(N11="＋",0,IF(N11="(＋)",0,ABS(N11)))</f>
        <v>20</v>
      </c>
    </row>
    <row r="12" spans="2:24" ht="13.5" customHeight="1" x14ac:dyDescent="0.15">
      <c r="B12" s="1">
        <f>B11+1</f>
        <v>2</v>
      </c>
      <c r="C12" s="3"/>
      <c r="D12" s="6"/>
      <c r="E12" s="120"/>
      <c r="F12" s="120" t="s">
        <v>99</v>
      </c>
      <c r="G12" s="120"/>
      <c r="H12" s="120"/>
      <c r="I12" s="120"/>
      <c r="J12" s="120"/>
      <c r="K12" s="20" t="s">
        <v>299</v>
      </c>
      <c r="L12" s="20" t="s">
        <v>330</v>
      </c>
      <c r="M12" s="20" t="s">
        <v>239</v>
      </c>
      <c r="N12" s="21" t="s">
        <v>251</v>
      </c>
      <c r="P12" t="s">
        <v>15</v>
      </c>
      <c r="Q12">
        <f>IF(K12="",0,VALUE(MID(K12,2,LEN(K12)-2)))</f>
        <v>325</v>
      </c>
      <c r="R12">
        <f>IF(L12="",0,VALUE(MID(L12,2,LEN(L12)-2)))</f>
        <v>350</v>
      </c>
      <c r="S12">
        <f>IF(M12="",0,VALUE(MID(M12,2,LEN(M12)-2)))</f>
        <v>50</v>
      </c>
      <c r="T12">
        <f>IF(N12="",0,VALUE(MID(N12,2,LEN(N12)-2)))</f>
        <v>1100</v>
      </c>
      <c r="U12">
        <f>IF(K12="＋",0,IF(K12="(＋)",0,ABS(K12)))</f>
        <v>325</v>
      </c>
      <c r="V12">
        <f>IF(L12="＋",0,IF(L12="(＋)",0,ABS(L12)))</f>
        <v>350</v>
      </c>
      <c r="W12">
        <f>IF(M12="＋",0,IF(M12="(＋)",0,ABS(M12)))</f>
        <v>50</v>
      </c>
      <c r="X12">
        <f>IF(N12="＋",0,IF(N12="(＋)",0,ABS(N12)))</f>
        <v>1100</v>
      </c>
    </row>
    <row r="13" spans="2:24" ht="13.5" customHeight="1" x14ac:dyDescent="0.15">
      <c r="B13" s="1">
        <f>B12+1</f>
        <v>3</v>
      </c>
      <c r="C13" s="3"/>
      <c r="D13" s="6"/>
      <c r="E13" s="120"/>
      <c r="F13" s="120" t="s">
        <v>179</v>
      </c>
      <c r="G13" s="120"/>
      <c r="H13" s="120"/>
      <c r="I13" s="120"/>
      <c r="J13" s="120"/>
      <c r="K13" s="20" t="s">
        <v>239</v>
      </c>
      <c r="L13" s="20" t="s">
        <v>239</v>
      </c>
      <c r="M13" s="20" t="s">
        <v>239</v>
      </c>
      <c r="N13" s="21"/>
      <c r="P13" t="s">
        <v>15</v>
      </c>
      <c r="Q13">
        <f>IF(K13="",0,VALUE(MID(K13,2,LEN(K13)-2)))</f>
        <v>50</v>
      </c>
      <c r="R13">
        <f>IF(L13="",0,VALUE(MID(L13,2,LEN(L13)-2)))</f>
        <v>50</v>
      </c>
      <c r="S13">
        <f>IF(M13="",0,VALUE(MID(M13,2,LEN(M13)-2)))</f>
        <v>50</v>
      </c>
      <c r="T13">
        <f>IF(N13="",0,VALUE(MID(N13,2,LEN(N13)-2)))</f>
        <v>0</v>
      </c>
      <c r="U13">
        <f>IF(K13="＋",0,IF(K13="(＋)",0,ABS(K13)))</f>
        <v>50</v>
      </c>
      <c r="V13">
        <f>IF(L13="＋",0,IF(L13="(＋)",0,ABS(L13)))</f>
        <v>50</v>
      </c>
      <c r="W13">
        <f>IF(M13="＋",0,IF(M13="(＋)",0,ABS(M13)))</f>
        <v>50</v>
      </c>
      <c r="X13">
        <f>IF(N13="＋",0,IF(N13="(＋)",0,ABS(N13)))</f>
        <v>0</v>
      </c>
    </row>
    <row r="14" spans="2:24" ht="13.5" customHeight="1" x14ac:dyDescent="0.15">
      <c r="B14" s="1">
        <f>B13+1</f>
        <v>4</v>
      </c>
      <c r="C14" s="3"/>
      <c r="D14" s="6"/>
      <c r="E14" s="120"/>
      <c r="F14" s="120" t="s">
        <v>452</v>
      </c>
      <c r="G14" s="120"/>
      <c r="H14" s="120"/>
      <c r="I14" s="120"/>
      <c r="J14" s="120"/>
      <c r="K14" s="20" t="s">
        <v>153</v>
      </c>
      <c r="L14" s="20" t="s">
        <v>149</v>
      </c>
      <c r="M14" s="20" t="s">
        <v>145</v>
      </c>
      <c r="N14" s="21" t="s">
        <v>147</v>
      </c>
      <c r="P14" t="s">
        <v>15</v>
      </c>
      <c r="Q14">
        <f>IF(K14="",0,VALUE(MID(K14,2,LEN(K14)-2)))</f>
        <v>10</v>
      </c>
      <c r="R14">
        <f>IF(L14="",0,VALUE(MID(L14,2,LEN(L14)-2)))</f>
        <v>8</v>
      </c>
      <c r="S14" t="e">
        <f>IF(M14="",0,VALUE(MID(M14,2,LEN(M14)-2)))</f>
        <v>#VALUE!</v>
      </c>
      <c r="T14">
        <f>IF(N14="",0,VALUE(MID(N14,2,LEN(N14)-2)))</f>
        <v>20</v>
      </c>
      <c r="U14">
        <f>IF(K14="＋",0,IF(K14="(＋)",0,ABS(K14)))</f>
        <v>10</v>
      </c>
      <c r="V14">
        <f>IF(L14="＋",0,IF(L14="(＋)",0,ABS(L14)))</f>
        <v>8</v>
      </c>
      <c r="W14">
        <f>IF(M14="＋",0,IF(M14="(＋)",0,ABS(M14)))</f>
        <v>0</v>
      </c>
      <c r="X14">
        <f>IF(N14="＋",0,IF(N14="(＋)",0,ABS(N14)))</f>
        <v>20</v>
      </c>
    </row>
    <row r="15" spans="2:24" ht="13.5" customHeight="1" x14ac:dyDescent="0.15">
      <c r="B15" s="1">
        <f>B14+1</f>
        <v>5</v>
      </c>
      <c r="C15" s="3"/>
      <c r="D15" s="6"/>
      <c r="E15" s="120"/>
      <c r="F15" s="120" t="s">
        <v>415</v>
      </c>
      <c r="G15" s="120"/>
      <c r="H15" s="120"/>
      <c r="I15" s="120"/>
      <c r="J15" s="120"/>
      <c r="K15" s="20" t="s">
        <v>145</v>
      </c>
      <c r="L15" s="20"/>
      <c r="M15" s="20"/>
      <c r="N15" s="21"/>
      <c r="P15" t="s">
        <v>15</v>
      </c>
      <c r="Q15" t="e">
        <f>IF(K15="",0,VALUE(MID(K15,2,LEN(K15)-2)))</f>
        <v>#VALUE!</v>
      </c>
      <c r="R15">
        <f>IF(L15="",0,VALUE(MID(L15,2,LEN(L15)-2)))</f>
        <v>0</v>
      </c>
      <c r="S15">
        <f>IF(M15="",0,VALUE(MID(M15,2,LEN(M15)-2)))</f>
        <v>0</v>
      </c>
      <c r="T15">
        <f>IF(N15="",0,VALUE(MID(N15,2,LEN(N15)-2)))</f>
        <v>0</v>
      </c>
      <c r="U15">
        <f>IF(K15="＋",0,IF(K15="(＋)",0,ABS(K15)))</f>
        <v>0</v>
      </c>
      <c r="V15">
        <f>IF(L15="＋",0,IF(L15="(＋)",0,ABS(L15)))</f>
        <v>0</v>
      </c>
      <c r="W15">
        <f>IF(M15="＋",0,IF(M15="(＋)",0,ABS(M15)))</f>
        <v>0</v>
      </c>
      <c r="X15">
        <f>IF(N15="＋",0,IF(N15="(＋)",0,ABS(N15)))</f>
        <v>0</v>
      </c>
    </row>
    <row r="16" spans="2:24" ht="13.5" customHeight="1" x14ac:dyDescent="0.15">
      <c r="B16" s="1">
        <f>B15+1</f>
        <v>6</v>
      </c>
      <c r="C16" s="3"/>
      <c r="D16" s="6"/>
      <c r="E16" s="120"/>
      <c r="F16" s="120" t="s">
        <v>451</v>
      </c>
      <c r="G16" s="120"/>
      <c r="H16" s="120"/>
      <c r="I16" s="120"/>
      <c r="J16" s="120"/>
      <c r="K16" s="20"/>
      <c r="L16" s="20"/>
      <c r="M16" s="20"/>
      <c r="N16" s="21" t="s">
        <v>274</v>
      </c>
      <c r="S16">
        <f>IF(M16="",0,VALUE(MID(M16,2,LEN(M16)-2)))</f>
        <v>0</v>
      </c>
      <c r="T16">
        <f>IF(N16="",0,VALUE(MID(N16,2,LEN(N16)-2)))</f>
        <v>6</v>
      </c>
      <c r="U16">
        <f>IF(K16="＋",0,IF(K16="(＋)",0,ABS(K16)))</f>
        <v>0</v>
      </c>
      <c r="V16">
        <f>IF(L16="＋",0,IF(L16="(＋)",0,ABS(L16)))</f>
        <v>0</v>
      </c>
      <c r="W16">
        <f>IF(M16="＋",0,IF(M16="(＋)",0,ABS(M16)))</f>
        <v>0</v>
      </c>
      <c r="X16">
        <f>IF(N16="＋",0,IF(N16="(＋)",0,ABS(N16)))</f>
        <v>6</v>
      </c>
    </row>
    <row r="17" spans="2:24" ht="13.9" customHeight="1" x14ac:dyDescent="0.15">
      <c r="B17" s="1">
        <f>B16+1</f>
        <v>7</v>
      </c>
      <c r="C17" s="3"/>
      <c r="D17" s="6"/>
      <c r="E17" s="120"/>
      <c r="F17" s="120" t="s">
        <v>180</v>
      </c>
      <c r="G17" s="120"/>
      <c r="H17" s="120"/>
      <c r="I17" s="120"/>
      <c r="J17" s="120"/>
      <c r="K17" s="20" t="s">
        <v>498</v>
      </c>
      <c r="L17" s="20" t="s">
        <v>497</v>
      </c>
      <c r="M17" s="20" t="s">
        <v>160</v>
      </c>
      <c r="N17" s="21" t="s">
        <v>429</v>
      </c>
      <c r="P17" s="74" t="s">
        <v>181</v>
      </c>
      <c r="Q17" t="str">
        <f>K17</f>
        <v>(575)</v>
      </c>
      <c r="R17" t="str">
        <f>L17</f>
        <v>(750)</v>
      </c>
      <c r="S17" t="str">
        <f>M17</f>
        <v>(100)</v>
      </c>
      <c r="T17" t="str">
        <f>N17</f>
        <v>(225)</v>
      </c>
      <c r="U17">
        <f>IF(K17="＋",0,IF(K17="(＋)",0,ABS(K17)))</f>
        <v>575</v>
      </c>
      <c r="V17">
        <f>IF(L17="＋",0,IF(L17="(＋)",0,ABS(L17)))</f>
        <v>750</v>
      </c>
      <c r="W17">
        <f>IF(M17="＋",0,IF(M17="(＋)",0,ABS(M17)))</f>
        <v>100</v>
      </c>
      <c r="X17">
        <f>IF(N17="＋",0,IF(N17="(＋)",0,ABS(N17)))</f>
        <v>225</v>
      </c>
    </row>
    <row r="18" spans="2:24" ht="13.9" customHeight="1" x14ac:dyDescent="0.15">
      <c r="B18" s="1">
        <f>B17+1</f>
        <v>8</v>
      </c>
      <c r="C18" s="3"/>
      <c r="D18" s="6"/>
      <c r="E18" s="120"/>
      <c r="F18" s="120" t="s">
        <v>16</v>
      </c>
      <c r="G18" s="120"/>
      <c r="H18" s="120"/>
      <c r="I18" s="120"/>
      <c r="J18" s="120"/>
      <c r="K18" s="20" t="s">
        <v>496</v>
      </c>
      <c r="L18" s="20" t="s">
        <v>495</v>
      </c>
      <c r="M18" s="20" t="s">
        <v>494</v>
      </c>
      <c r="N18" s="21" t="s">
        <v>493</v>
      </c>
      <c r="P18" t="s">
        <v>15</v>
      </c>
      <c r="Q18">
        <f>IF(K18="",0,VALUE(MID(K18,2,LEN(K18)-2)))</f>
        <v>42</v>
      </c>
      <c r="R18">
        <f>IF(L18="",0,VALUE(MID(L18,2,LEN(L18)-2)))</f>
        <v>49</v>
      </c>
      <c r="S18">
        <f>IF(M18="",0,VALUE(MID(M18,2,LEN(M18)-2)))</f>
        <v>38</v>
      </c>
      <c r="T18">
        <f>IF(N18="",0,VALUE(MID(N18,2,LEN(N18)-2)))</f>
        <v>89</v>
      </c>
      <c r="U18">
        <f>IF(K18="＋",0,IF(K18="(＋)",0,ABS(K18)))</f>
        <v>9426</v>
      </c>
      <c r="V18">
        <f>IF(L18="＋",0,IF(L18="(＋)",0,ABS(L18)))</f>
        <v>4490</v>
      </c>
      <c r="W18">
        <f>IF(M18="＋",0,IF(M18="(＋)",0,ABS(M18)))</f>
        <v>4380</v>
      </c>
      <c r="X18">
        <f>IF(N18="＋",0,IF(N18="(＋)",0,ABS(N18)))</f>
        <v>1896</v>
      </c>
    </row>
    <row r="19" spans="2:24" ht="13.5" customHeight="1" x14ac:dyDescent="0.15">
      <c r="B19" s="1">
        <f>B18+1</f>
        <v>9</v>
      </c>
      <c r="C19" s="3"/>
      <c r="D19" s="6"/>
      <c r="E19" s="120"/>
      <c r="F19" s="120" t="s">
        <v>185</v>
      </c>
      <c r="G19" s="120"/>
      <c r="H19" s="120"/>
      <c r="I19" s="120"/>
      <c r="J19" s="120"/>
      <c r="K19" s="20" t="s">
        <v>286</v>
      </c>
      <c r="L19" s="20" t="s">
        <v>492</v>
      </c>
      <c r="M19" s="20" t="s">
        <v>148</v>
      </c>
      <c r="N19" s="21"/>
      <c r="P19" t="s">
        <v>15</v>
      </c>
      <c r="Q19">
        <f>IF(K19="",0,VALUE(MID(K19,2,LEN(K19)-2)))</f>
        <v>9</v>
      </c>
      <c r="R19">
        <f>IF(L19="",0,VALUE(MID(L19,2,LEN(L19)-2)))</f>
        <v>0</v>
      </c>
      <c r="S19" t="e">
        <f>IF(M19="",0,VALUE(MID(M19,2,LEN(M19)-2)))</f>
        <v>#VALUE!</v>
      </c>
      <c r="T19">
        <f>IF(N19="",0,VALUE(MID(N19,2,LEN(N19)-2)))</f>
        <v>0</v>
      </c>
      <c r="U19">
        <f>IF(K19="＋",0,IF(K19="(＋)",0,ABS(K19)))</f>
        <v>392</v>
      </c>
      <c r="V19">
        <f>IF(L19="＋",0,IF(L19="(＋)",0,ABS(L19)))</f>
        <v>600</v>
      </c>
      <c r="W19">
        <f>IF(M19="＋",0,IF(M19="(＋)",0,ABS(M19)))</f>
        <v>0</v>
      </c>
      <c r="X19">
        <f>IF(N19="＋",0,IF(N19="(＋)",0,ABS(N19)))</f>
        <v>0</v>
      </c>
    </row>
    <row r="20" spans="2:24" ht="13.5" customHeight="1" x14ac:dyDescent="0.15">
      <c r="B20" s="1">
        <f>B19+1</f>
        <v>10</v>
      </c>
      <c r="C20" s="3"/>
      <c r="D20" s="6"/>
      <c r="E20" s="120"/>
      <c r="F20" s="120" t="s">
        <v>107</v>
      </c>
      <c r="G20" s="120"/>
      <c r="H20" s="120"/>
      <c r="I20" s="120"/>
      <c r="J20" s="120"/>
      <c r="K20" s="20" t="s">
        <v>491</v>
      </c>
      <c r="L20" s="20" t="s">
        <v>490</v>
      </c>
      <c r="M20" s="20" t="s">
        <v>489</v>
      </c>
      <c r="N20" s="21" t="s">
        <v>488</v>
      </c>
      <c r="P20" t="s">
        <v>15</v>
      </c>
      <c r="Q20">
        <f>IF(K20="",0,VALUE(MID(K20,2,LEN(K20)-2)))</f>
        <v>5</v>
      </c>
      <c r="R20">
        <f>IF(L20="",0,VALUE(MID(L20,2,LEN(L20)-2)))</f>
        <v>0</v>
      </c>
      <c r="S20">
        <f>IF(M20="",0,VALUE(MID(M20,2,LEN(M20)-2)))</f>
        <v>78</v>
      </c>
      <c r="T20">
        <f>IF(N20="",0,VALUE(MID(N20,2,LEN(N20)-2)))</f>
        <v>94</v>
      </c>
      <c r="U20">
        <f>IF(K20="＋",0,IF(K20="(＋)",0,ABS(K20)))</f>
        <v>1054</v>
      </c>
      <c r="V20">
        <f>IF(L20="＋",0,IF(L20="(＋)",0,ABS(L20)))</f>
        <v>804</v>
      </c>
      <c r="W20">
        <f>IF(M20="＋",0,IF(M20="(＋)",0,ABS(M20)))</f>
        <v>2781</v>
      </c>
      <c r="X20">
        <f>IF(N20="＋",0,IF(N20="(＋)",0,ABS(N20)))</f>
        <v>1948</v>
      </c>
    </row>
    <row r="21" spans="2:24" ht="13.9" customHeight="1" x14ac:dyDescent="0.15">
      <c r="B21" s="1">
        <f>B20+1</f>
        <v>11</v>
      </c>
      <c r="C21" s="3"/>
      <c r="D21" s="6"/>
      <c r="E21" s="120"/>
      <c r="F21" s="120" t="s">
        <v>188</v>
      </c>
      <c r="G21" s="120"/>
      <c r="H21" s="120"/>
      <c r="I21" s="120"/>
      <c r="J21" s="120"/>
      <c r="K21" s="20" t="s">
        <v>487</v>
      </c>
      <c r="L21" s="20" t="s">
        <v>150</v>
      </c>
      <c r="M21" s="20"/>
      <c r="N21" s="21" t="s">
        <v>145</v>
      </c>
      <c r="P21" s="74" t="s">
        <v>181</v>
      </c>
      <c r="Q21" t="str">
        <f>K21</f>
        <v>(155)</v>
      </c>
      <c r="R21" t="str">
        <f>L21</f>
        <v>(5)</v>
      </c>
      <c r="S21">
        <f>M21</f>
        <v>0</v>
      </c>
      <c r="T21" t="str">
        <f>N21</f>
        <v>(＋)</v>
      </c>
      <c r="U21">
        <f>IF(K21="＋",0,IF(K21="(＋)",0,ABS(K21)))</f>
        <v>155</v>
      </c>
      <c r="V21">
        <f>IF(L21="＋",0,IF(L21="(＋)",0,ABS(L21)))</f>
        <v>5</v>
      </c>
      <c r="W21">
        <f>IF(M21="＋",0,IF(M21="(＋)",0,ABS(M21)))</f>
        <v>0</v>
      </c>
      <c r="X21">
        <f>IF(N21="＋",0,IF(N21="(＋)",0,ABS(N21)))</f>
        <v>0</v>
      </c>
    </row>
    <row r="22" spans="2:24" ht="13.9" customHeight="1" x14ac:dyDescent="0.15">
      <c r="B22" s="1">
        <f>B21+1</f>
        <v>12</v>
      </c>
      <c r="C22" s="3"/>
      <c r="D22" s="6"/>
      <c r="E22" s="120"/>
      <c r="F22" s="120" t="s">
        <v>136</v>
      </c>
      <c r="G22" s="120"/>
      <c r="H22" s="120"/>
      <c r="I22" s="120"/>
      <c r="J22" s="120"/>
      <c r="K22" s="20" t="s">
        <v>486</v>
      </c>
      <c r="L22" s="20" t="s">
        <v>485</v>
      </c>
      <c r="M22" s="20" t="s">
        <v>484</v>
      </c>
      <c r="N22" s="21" t="s">
        <v>483</v>
      </c>
      <c r="P22" t="s">
        <v>15</v>
      </c>
      <c r="Q22">
        <f>IF(K22="",0,VALUE(MID(K22,2,LEN(K22)-2)))</f>
        <v>1650</v>
      </c>
      <c r="R22">
        <f>IF(L22="",0,VALUE(MID(L22,2,LEN(L22)-2)))</f>
        <v>3000</v>
      </c>
      <c r="S22">
        <f>IF(M22="",0,VALUE(MID(M22,2,LEN(M22)-2)))</f>
        <v>2250</v>
      </c>
      <c r="T22">
        <f>IF(N22="",0,VALUE(MID(N22,2,LEN(N22)-2)))</f>
        <v>2750</v>
      </c>
      <c r="U22">
        <f>IF(K22="＋",0,IF(K22="(＋)",0,ABS(K22)))</f>
        <v>1650</v>
      </c>
      <c r="V22">
        <f>IF(L22="＋",0,IF(L22="(＋)",0,ABS(L22)))</f>
        <v>3000</v>
      </c>
      <c r="W22">
        <f>IF(M22="＋",0,IF(M22="(＋)",0,ABS(M22)))</f>
        <v>2250</v>
      </c>
      <c r="X22">
        <f>IF(N22="＋",0,IF(N22="(＋)",0,ABS(N22)))</f>
        <v>2750</v>
      </c>
    </row>
    <row r="23" spans="2:24" ht="13.5" customHeight="1" x14ac:dyDescent="0.15">
      <c r="B23" s="1">
        <f>B22+1</f>
        <v>13</v>
      </c>
      <c r="C23" s="3"/>
      <c r="D23" s="6"/>
      <c r="E23" s="120"/>
      <c r="F23" s="120" t="s">
        <v>435</v>
      </c>
      <c r="G23" s="120"/>
      <c r="H23" s="120"/>
      <c r="I23" s="120"/>
      <c r="J23" s="120"/>
      <c r="K23" s="20" t="s">
        <v>151</v>
      </c>
      <c r="L23" s="20" t="s">
        <v>151</v>
      </c>
      <c r="M23" s="20" t="s">
        <v>145</v>
      </c>
      <c r="N23" s="21" t="s">
        <v>145</v>
      </c>
      <c r="Q23">
        <f>IF(K23="",0,VALUE(MID(K23,2,LEN(K23)-2)))</f>
        <v>25</v>
      </c>
      <c r="R23">
        <f>IF(L23="",0,VALUE(MID(L23,2,LEN(L23)-2)))</f>
        <v>25</v>
      </c>
      <c r="S23" t="e">
        <f>IF(M23="",0,VALUE(MID(M23,2,LEN(M23)-2)))</f>
        <v>#VALUE!</v>
      </c>
      <c r="T23" t="e">
        <f>IF(N23="",0,VALUE(MID(N23,2,LEN(N23)-2)))</f>
        <v>#VALUE!</v>
      </c>
      <c r="U23">
        <f>IF(K23="＋",0,IF(K23="(＋)",0,ABS(K23)))</f>
        <v>25</v>
      </c>
      <c r="V23">
        <f>IF(L23="＋",0,IF(L23="(＋)",0,ABS(L23)))</f>
        <v>25</v>
      </c>
      <c r="W23">
        <f>IF(M23="＋",0,IF(M23="(＋)",0,ABS(M23)))</f>
        <v>0</v>
      </c>
      <c r="X23">
        <f>IF(N23="＋",0,IF(N23="(＋)",0,ABS(N23)))</f>
        <v>0</v>
      </c>
    </row>
    <row r="24" spans="2:24" ht="13.5" customHeight="1" x14ac:dyDescent="0.15">
      <c r="B24" s="1">
        <f>B23+1</f>
        <v>14</v>
      </c>
      <c r="C24" s="3"/>
      <c r="D24" s="6"/>
      <c r="E24" s="120"/>
      <c r="F24" s="120" t="s">
        <v>434</v>
      </c>
      <c r="G24" s="140"/>
      <c r="H24" s="120"/>
      <c r="I24" s="120"/>
      <c r="J24" s="120"/>
      <c r="K24" s="20"/>
      <c r="L24" s="20" t="s">
        <v>145</v>
      </c>
      <c r="M24" s="20" t="s">
        <v>151</v>
      </c>
      <c r="N24" s="21" t="s">
        <v>151</v>
      </c>
      <c r="Q24">
        <f>IF(K24="",0,VALUE(MID(K24,2,LEN(K24)-2)))</f>
        <v>0</v>
      </c>
      <c r="R24" t="e">
        <f>IF(L24="",0,VALUE(MID(L24,2,LEN(L24)-2)))</f>
        <v>#VALUE!</v>
      </c>
      <c r="S24">
        <f>IF(M24="",0,VALUE(MID(M24,2,LEN(M24)-2)))</f>
        <v>25</v>
      </c>
      <c r="T24">
        <f>IF(N24="",0,VALUE(MID(N24,2,LEN(N24)-2)))</f>
        <v>25</v>
      </c>
      <c r="U24">
        <f>IF(K24="＋",0,IF(K24="(＋)",0,ABS(K24)))</f>
        <v>0</v>
      </c>
      <c r="V24">
        <f>IF(L24="＋",0,IF(L24="(＋)",0,ABS(L24)))</f>
        <v>0</v>
      </c>
      <c r="W24">
        <f>IF(M24="＋",0,IF(M24="(＋)",0,ABS(M24)))</f>
        <v>25</v>
      </c>
      <c r="X24">
        <f>IF(N24="＋",0,IF(N24="(＋)",0,ABS(N24)))</f>
        <v>25</v>
      </c>
    </row>
    <row r="25" spans="2:24" ht="13.9" customHeight="1" x14ac:dyDescent="0.15">
      <c r="B25" s="1">
        <f>B24+1</f>
        <v>15</v>
      </c>
      <c r="C25" s="3"/>
      <c r="D25" s="6"/>
      <c r="E25" s="120"/>
      <c r="F25" s="120" t="s">
        <v>192</v>
      </c>
      <c r="G25" s="120"/>
      <c r="H25" s="120"/>
      <c r="I25" s="120"/>
      <c r="J25" s="120"/>
      <c r="K25" s="20" t="s">
        <v>152</v>
      </c>
      <c r="L25" s="20" t="s">
        <v>463</v>
      </c>
      <c r="M25" s="20" t="s">
        <v>316</v>
      </c>
      <c r="N25" s="21" t="s">
        <v>344</v>
      </c>
      <c r="P25" s="74" t="s">
        <v>181</v>
      </c>
      <c r="Q25" t="str">
        <f>K25</f>
        <v>(14)</v>
      </c>
      <c r="R25" t="str">
        <f>L25</f>
        <v>(36)</v>
      </c>
      <c r="S25" t="str">
        <f>M25</f>
        <v>(4)</v>
      </c>
      <c r="T25" t="str">
        <f>N25</f>
        <v>(150)</v>
      </c>
      <c r="U25">
        <f>IF(K25="＋",0,IF(K25="(＋)",0,ABS(K25)))</f>
        <v>14</v>
      </c>
      <c r="V25">
        <f>IF(L25="＋",0,IF(L25="(＋)",0,ABS(L25)))</f>
        <v>36</v>
      </c>
      <c r="W25">
        <f>IF(M25="＋",0,IF(M25="(＋)",0,ABS(M25)))</f>
        <v>4</v>
      </c>
      <c r="X25">
        <f>IF(N25="＋",0,IF(N25="(＋)",0,ABS(N25)))</f>
        <v>150</v>
      </c>
    </row>
    <row r="26" spans="2:24" ht="13.9" customHeight="1" x14ac:dyDescent="0.15">
      <c r="B26" s="1">
        <f>B25+1</f>
        <v>16</v>
      </c>
      <c r="C26" s="3"/>
      <c r="D26" s="6"/>
      <c r="E26" s="120"/>
      <c r="F26" s="120" t="s">
        <v>193</v>
      </c>
      <c r="G26" s="120"/>
      <c r="H26" s="120"/>
      <c r="I26" s="120"/>
      <c r="J26" s="120"/>
      <c r="K26" s="20" t="s">
        <v>151</v>
      </c>
      <c r="L26" s="20" t="s">
        <v>151</v>
      </c>
      <c r="M26" s="20" t="s">
        <v>145</v>
      </c>
      <c r="N26" s="21" t="s">
        <v>145</v>
      </c>
      <c r="P26" t="s">
        <v>15</v>
      </c>
      <c r="Q26">
        <f>IF(K26="",0,VALUE(MID(K26,2,LEN(K26)-2)))</f>
        <v>25</v>
      </c>
      <c r="R26">
        <f>IF(L28="",0,VALUE(MID(L28,2,LEN(L28)-2)))</f>
        <v>320</v>
      </c>
      <c r="S26" t="e">
        <f>IF(M26="",0,VALUE(MID(M26,2,LEN(M26)-2)))</f>
        <v>#VALUE!</v>
      </c>
      <c r="T26" t="e">
        <f>IF(N26="",0,VALUE(MID(N26,2,LEN(N26)-2)))</f>
        <v>#VALUE!</v>
      </c>
      <c r="U26">
        <f>IF(K26="＋",0,IF(K26="(＋)",0,ABS(K26)))</f>
        <v>25</v>
      </c>
      <c r="V26">
        <f>IF(L26="＋",0,IF(L26="(＋)",0,ABS(L26)))</f>
        <v>25</v>
      </c>
      <c r="W26">
        <f>IF(M26="＋",0,IF(M26="(＋)",0,ABS(M26)))</f>
        <v>0</v>
      </c>
      <c r="X26">
        <f>IF(N26="＋",0,IF(N26="(＋)",0,ABS(N26)))</f>
        <v>0</v>
      </c>
    </row>
    <row r="27" spans="2:24" ht="13.5" customHeight="1" x14ac:dyDescent="0.15">
      <c r="B27" s="1">
        <f>B26+1</f>
        <v>17</v>
      </c>
      <c r="C27" s="3"/>
      <c r="D27" s="6"/>
      <c r="E27" s="120"/>
      <c r="F27" s="120" t="s">
        <v>110</v>
      </c>
      <c r="G27" s="120"/>
      <c r="H27" s="120"/>
      <c r="I27" s="120"/>
      <c r="J27" s="120"/>
      <c r="K27" s="20" t="s">
        <v>482</v>
      </c>
      <c r="L27" s="20" t="s">
        <v>331</v>
      </c>
      <c r="M27" s="20" t="s">
        <v>160</v>
      </c>
      <c r="N27" s="21" t="s">
        <v>151</v>
      </c>
      <c r="U27">
        <f>IF(K27="＋",0,IF(K27="(＋)",0,ABS(K27)))</f>
        <v>275</v>
      </c>
      <c r="V27">
        <f>IF(L27="＋",0,IF(L27="(＋)",0,ABS(L27)))</f>
        <v>175</v>
      </c>
      <c r="W27">
        <f>IF(M27="＋",0,IF(M27="(＋)",0,ABS(M27)))</f>
        <v>100</v>
      </c>
      <c r="X27">
        <f>IF(N27="＋",0,IF(N27="(＋)",0,ABS(N27)))</f>
        <v>25</v>
      </c>
    </row>
    <row r="28" spans="2:24" ht="13.5" customHeight="1" x14ac:dyDescent="0.15">
      <c r="B28" s="1">
        <f>B27+1</f>
        <v>18</v>
      </c>
      <c r="C28" s="3"/>
      <c r="D28" s="6"/>
      <c r="E28" s="120"/>
      <c r="F28" s="120" t="s">
        <v>109</v>
      </c>
      <c r="G28" s="120"/>
      <c r="H28" s="120"/>
      <c r="I28" s="120"/>
      <c r="J28" s="120"/>
      <c r="K28" s="20" t="s">
        <v>481</v>
      </c>
      <c r="L28" s="20" t="s">
        <v>432</v>
      </c>
      <c r="M28" s="20" t="s">
        <v>480</v>
      </c>
      <c r="N28" s="21" t="s">
        <v>479</v>
      </c>
      <c r="P28" t="s">
        <v>15</v>
      </c>
      <c r="Q28">
        <f>IF(K28="",0,VALUE(MID(K28,2,LEN(K28)-2)))</f>
        <v>265</v>
      </c>
      <c r="R28" t="e">
        <f>IF(#REF!="",0,VALUE(MID(#REF!,2,LEN(#REF!)-2)))</f>
        <v>#REF!</v>
      </c>
      <c r="S28">
        <f>IF(M28="",0,VALUE(MID(M28,2,LEN(M28)-2)))</f>
        <v>418</v>
      </c>
      <c r="T28">
        <f>IF(N28="",0,VALUE(MID(N28,2,LEN(N28)-2)))</f>
        <v>866</v>
      </c>
      <c r="U28">
        <f>IF(K28="＋",0,IF(K28="(＋)",0,ABS(K28)))</f>
        <v>265</v>
      </c>
      <c r="V28">
        <f>IF(L28="＋",0,IF(L28="(＋)",0,ABS(L28)))</f>
        <v>320</v>
      </c>
      <c r="W28">
        <f>IF(M28="＋",0,IF(M28="(＋)",0,ABS(M28)))</f>
        <v>418</v>
      </c>
      <c r="X28">
        <f>IF(N28="＋",0,IF(N28="(＋)",0,ABS(N28)))</f>
        <v>866</v>
      </c>
    </row>
    <row r="29" spans="2:24" ht="13.5" customHeight="1" x14ac:dyDescent="0.15">
      <c r="B29" s="1">
        <f>B28+1</f>
        <v>19</v>
      </c>
      <c r="C29" s="2" t="s">
        <v>22</v>
      </c>
      <c r="D29" s="2" t="s">
        <v>23</v>
      </c>
      <c r="E29" s="120"/>
      <c r="F29" s="120" t="s">
        <v>108</v>
      </c>
      <c r="G29" s="120"/>
      <c r="H29" s="120"/>
      <c r="I29" s="120"/>
      <c r="J29" s="120"/>
      <c r="K29" s="24">
        <v>3000</v>
      </c>
      <c r="L29" s="24">
        <v>1000</v>
      </c>
      <c r="M29" s="24">
        <v>475</v>
      </c>
      <c r="N29" s="104">
        <v>525</v>
      </c>
      <c r="P29" s="74"/>
    </row>
    <row r="30" spans="2:24" ht="13.5" customHeight="1" x14ac:dyDescent="0.15">
      <c r="B30" s="1">
        <f>B29+1</f>
        <v>20</v>
      </c>
      <c r="C30" s="2" t="s">
        <v>24</v>
      </c>
      <c r="D30" s="2" t="s">
        <v>25</v>
      </c>
      <c r="E30" s="120"/>
      <c r="F30" s="120" t="s">
        <v>94</v>
      </c>
      <c r="G30" s="120"/>
      <c r="H30" s="120"/>
      <c r="I30" s="120"/>
      <c r="J30" s="120"/>
      <c r="K30" s="24">
        <v>325</v>
      </c>
      <c r="L30" s="24">
        <v>275</v>
      </c>
      <c r="M30" s="24">
        <v>100</v>
      </c>
      <c r="N30" s="104">
        <v>50</v>
      </c>
      <c r="P30" s="74"/>
    </row>
    <row r="31" spans="2:24" ht="14.85" customHeight="1" x14ac:dyDescent="0.15">
      <c r="B31" s="1">
        <f>B30+1</f>
        <v>21</v>
      </c>
      <c r="C31" s="2" t="s">
        <v>83</v>
      </c>
      <c r="D31" s="2" t="s">
        <v>194</v>
      </c>
      <c r="E31" s="120"/>
      <c r="F31" s="120" t="s">
        <v>195</v>
      </c>
      <c r="G31" s="120"/>
      <c r="H31" s="120"/>
      <c r="I31" s="120"/>
      <c r="J31" s="120"/>
      <c r="K31" s="24" t="s">
        <v>148</v>
      </c>
      <c r="L31" s="24">
        <v>50</v>
      </c>
      <c r="M31" s="24">
        <v>25</v>
      </c>
      <c r="N31" s="104" t="s">
        <v>148</v>
      </c>
    </row>
    <row r="32" spans="2:24" ht="13.5" customHeight="1" x14ac:dyDescent="0.15">
      <c r="B32" s="1">
        <f>B31+1</f>
        <v>22</v>
      </c>
      <c r="C32" s="6"/>
      <c r="D32" s="8" t="s">
        <v>233</v>
      </c>
      <c r="E32" s="120"/>
      <c r="F32" s="120" t="s">
        <v>232</v>
      </c>
      <c r="G32" s="120"/>
      <c r="H32" s="120"/>
      <c r="I32" s="120"/>
      <c r="J32" s="120"/>
      <c r="K32" s="24">
        <v>16</v>
      </c>
      <c r="L32" s="24">
        <v>20</v>
      </c>
      <c r="M32" s="24">
        <v>20</v>
      </c>
      <c r="N32" s="104">
        <v>11</v>
      </c>
      <c r="U32">
        <f>COUNTA(K32)</f>
        <v>1</v>
      </c>
      <c r="V32">
        <f>COUNTA(L32)</f>
        <v>1</v>
      </c>
      <c r="W32">
        <f>COUNTA(M32)</f>
        <v>1</v>
      </c>
      <c r="X32">
        <f>COUNTA(N32)</f>
        <v>1</v>
      </c>
    </row>
    <row r="33" spans="2:25" ht="13.9" customHeight="1" x14ac:dyDescent="0.15">
      <c r="B33" s="1">
        <f>B32+1</f>
        <v>23</v>
      </c>
      <c r="C33" s="6"/>
      <c r="D33" s="2" t="s">
        <v>17</v>
      </c>
      <c r="E33" s="120"/>
      <c r="F33" s="120" t="s">
        <v>114</v>
      </c>
      <c r="G33" s="120"/>
      <c r="H33" s="120"/>
      <c r="I33" s="120"/>
      <c r="J33" s="120"/>
      <c r="K33" s="24"/>
      <c r="L33" s="24">
        <v>25</v>
      </c>
      <c r="M33" s="24">
        <v>75</v>
      </c>
      <c r="N33" s="104">
        <v>25</v>
      </c>
    </row>
    <row r="34" spans="2:25" ht="13.5" customHeight="1" x14ac:dyDescent="0.15">
      <c r="B34" s="1">
        <f>B33+1</f>
        <v>24</v>
      </c>
      <c r="C34" s="6"/>
      <c r="D34" s="6"/>
      <c r="E34" s="120"/>
      <c r="F34" s="120" t="s">
        <v>95</v>
      </c>
      <c r="G34" s="120"/>
      <c r="H34" s="120"/>
      <c r="I34" s="120"/>
      <c r="J34" s="120"/>
      <c r="K34" s="24">
        <v>6400</v>
      </c>
      <c r="L34" s="24">
        <v>3600</v>
      </c>
      <c r="M34" s="24">
        <v>3800</v>
      </c>
      <c r="N34" s="104">
        <v>300</v>
      </c>
    </row>
    <row r="35" spans="2:25" ht="13.9" customHeight="1" x14ac:dyDescent="0.15">
      <c r="B35" s="1">
        <f>B34+1</f>
        <v>25</v>
      </c>
      <c r="C35" s="6"/>
      <c r="D35" s="6"/>
      <c r="E35" s="120"/>
      <c r="F35" s="120" t="s">
        <v>96</v>
      </c>
      <c r="G35" s="120"/>
      <c r="H35" s="120"/>
      <c r="I35" s="120"/>
      <c r="J35" s="120"/>
      <c r="K35" s="24">
        <v>7000</v>
      </c>
      <c r="L35" s="24">
        <v>4600</v>
      </c>
      <c r="M35" s="24">
        <v>5000</v>
      </c>
      <c r="N35" s="104">
        <v>4000</v>
      </c>
    </row>
    <row r="36" spans="2:25" ht="13.9" customHeight="1" x14ac:dyDescent="0.15">
      <c r="B36" s="1">
        <f>B35+1</f>
        <v>26</v>
      </c>
      <c r="C36" s="6"/>
      <c r="D36" s="6"/>
      <c r="E36" s="120"/>
      <c r="F36" s="120" t="s">
        <v>478</v>
      </c>
      <c r="G36" s="120"/>
      <c r="H36" s="120"/>
      <c r="I36" s="120"/>
      <c r="J36" s="120"/>
      <c r="K36" s="24"/>
      <c r="L36" s="24">
        <v>136</v>
      </c>
      <c r="M36" s="24"/>
      <c r="N36" s="104"/>
    </row>
    <row r="37" spans="2:25" ht="13.9" customHeight="1" x14ac:dyDescent="0.15">
      <c r="B37" s="1">
        <f>B36+1</f>
        <v>27</v>
      </c>
      <c r="C37" s="6"/>
      <c r="D37" s="6"/>
      <c r="E37" s="120"/>
      <c r="F37" s="120" t="s">
        <v>477</v>
      </c>
      <c r="G37" s="120"/>
      <c r="H37" s="120"/>
      <c r="I37" s="120"/>
      <c r="J37" s="120"/>
      <c r="K37" s="24"/>
      <c r="L37" s="24"/>
      <c r="M37" s="24"/>
      <c r="N37" s="104">
        <v>11</v>
      </c>
    </row>
    <row r="38" spans="2:25" ht="13.5" customHeight="1" x14ac:dyDescent="0.15">
      <c r="B38" s="1">
        <f>B37+1</f>
        <v>28</v>
      </c>
      <c r="C38" s="6"/>
      <c r="D38" s="6"/>
      <c r="E38" s="120"/>
      <c r="F38" s="120" t="s">
        <v>161</v>
      </c>
      <c r="G38" s="120"/>
      <c r="H38" s="120"/>
      <c r="I38" s="120"/>
      <c r="J38" s="120"/>
      <c r="K38" s="24"/>
      <c r="L38" s="24" t="s">
        <v>148</v>
      </c>
      <c r="M38" s="24"/>
      <c r="N38" s="104"/>
    </row>
    <row r="39" spans="2:25" ht="13.5" customHeight="1" x14ac:dyDescent="0.15">
      <c r="B39" s="1">
        <f>B38+1</f>
        <v>29</v>
      </c>
      <c r="C39" s="6"/>
      <c r="D39" s="6"/>
      <c r="E39" s="120"/>
      <c r="F39" s="120" t="s">
        <v>18</v>
      </c>
      <c r="G39" s="120"/>
      <c r="H39" s="120"/>
      <c r="I39" s="120"/>
      <c r="J39" s="120"/>
      <c r="K39" s="24">
        <v>800</v>
      </c>
      <c r="L39" s="24">
        <v>1000</v>
      </c>
      <c r="M39" s="24">
        <v>1050</v>
      </c>
      <c r="N39" s="104">
        <v>1700</v>
      </c>
    </row>
    <row r="40" spans="2:25" ht="13.5" customHeight="1" x14ac:dyDescent="0.15">
      <c r="B40" s="1">
        <f>B39+1</f>
        <v>30</v>
      </c>
      <c r="C40" s="6"/>
      <c r="D40" s="6"/>
      <c r="E40" s="120"/>
      <c r="F40" s="120" t="s">
        <v>98</v>
      </c>
      <c r="G40" s="120"/>
      <c r="H40" s="120"/>
      <c r="I40" s="120"/>
      <c r="J40" s="120"/>
      <c r="K40" s="24">
        <v>100</v>
      </c>
      <c r="L40" s="24">
        <v>300</v>
      </c>
      <c r="M40" s="24">
        <v>100</v>
      </c>
      <c r="N40" s="104">
        <v>500</v>
      </c>
    </row>
    <row r="41" spans="2:25" ht="13.5" customHeight="1" x14ac:dyDescent="0.15">
      <c r="B41" s="1">
        <f>B40+1</f>
        <v>31</v>
      </c>
      <c r="C41" s="6"/>
      <c r="D41" s="6"/>
      <c r="E41" s="120"/>
      <c r="F41" s="120" t="s">
        <v>100</v>
      </c>
      <c r="G41" s="120"/>
      <c r="H41" s="120"/>
      <c r="I41" s="120"/>
      <c r="J41" s="120"/>
      <c r="K41" s="24">
        <v>325</v>
      </c>
      <c r="L41" s="24">
        <v>325</v>
      </c>
      <c r="M41" s="24">
        <v>350</v>
      </c>
      <c r="N41" s="104">
        <v>150</v>
      </c>
    </row>
    <row r="42" spans="2:25" ht="13.5" customHeight="1" x14ac:dyDescent="0.15">
      <c r="B42" s="1">
        <f>B41+1</f>
        <v>32</v>
      </c>
      <c r="C42" s="6"/>
      <c r="D42" s="6"/>
      <c r="E42" s="120"/>
      <c r="F42" s="120" t="s">
        <v>198</v>
      </c>
      <c r="G42" s="120"/>
      <c r="H42" s="120"/>
      <c r="I42" s="120"/>
      <c r="J42" s="120"/>
      <c r="K42" s="24">
        <v>100</v>
      </c>
      <c r="L42" s="24">
        <v>2650</v>
      </c>
      <c r="M42" s="24">
        <v>3300</v>
      </c>
      <c r="N42" s="104">
        <v>100</v>
      </c>
    </row>
    <row r="43" spans="2:25" ht="13.9" customHeight="1" x14ac:dyDescent="0.15">
      <c r="B43" s="1">
        <f>B42+1</f>
        <v>33</v>
      </c>
      <c r="C43" s="6"/>
      <c r="D43" s="6"/>
      <c r="E43" s="120"/>
      <c r="F43" s="120" t="s">
        <v>97</v>
      </c>
      <c r="G43" s="120"/>
      <c r="H43" s="120"/>
      <c r="I43" s="120"/>
      <c r="J43" s="120"/>
      <c r="K43" s="24"/>
      <c r="L43" s="24"/>
      <c r="M43" s="24">
        <v>200</v>
      </c>
      <c r="N43" s="104" t="s">
        <v>148</v>
      </c>
    </row>
    <row r="44" spans="2:25" ht="13.5" customHeight="1" x14ac:dyDescent="0.15">
      <c r="B44" s="1">
        <f>B43+1</f>
        <v>34</v>
      </c>
      <c r="C44" s="6"/>
      <c r="D44" s="6"/>
      <c r="E44" s="120"/>
      <c r="F44" s="120" t="s">
        <v>363</v>
      </c>
      <c r="G44" s="120"/>
      <c r="H44" s="120"/>
      <c r="I44" s="120"/>
      <c r="J44" s="120"/>
      <c r="K44" s="24">
        <v>19</v>
      </c>
      <c r="L44" s="24">
        <v>12</v>
      </c>
      <c r="M44" s="24">
        <v>24</v>
      </c>
      <c r="N44" s="104">
        <v>18</v>
      </c>
    </row>
    <row r="45" spans="2:25" ht="13.5" customHeight="1" x14ac:dyDescent="0.15">
      <c r="B45" s="1">
        <f>B44+1</f>
        <v>35</v>
      </c>
      <c r="C45" s="6"/>
      <c r="D45" s="6"/>
      <c r="E45" s="120"/>
      <c r="F45" s="120" t="s">
        <v>115</v>
      </c>
      <c r="G45" s="120"/>
      <c r="H45" s="120"/>
      <c r="I45" s="120"/>
      <c r="J45" s="120"/>
      <c r="K45" s="24">
        <v>50</v>
      </c>
      <c r="L45" s="24">
        <v>100</v>
      </c>
      <c r="M45" s="24" t="s">
        <v>148</v>
      </c>
      <c r="N45" s="104">
        <v>175</v>
      </c>
    </row>
    <row r="46" spans="2:25" ht="13.9" customHeight="1" x14ac:dyDescent="0.15">
      <c r="B46" s="1">
        <f>B45+1</f>
        <v>36</v>
      </c>
      <c r="C46" s="6"/>
      <c r="D46" s="6"/>
      <c r="E46" s="120"/>
      <c r="F46" s="120" t="s">
        <v>476</v>
      </c>
      <c r="G46" s="120"/>
      <c r="H46" s="120"/>
      <c r="I46" s="120"/>
      <c r="J46" s="120"/>
      <c r="K46" s="24"/>
      <c r="L46" s="24"/>
      <c r="M46" s="24" t="s">
        <v>148</v>
      </c>
      <c r="N46" s="104">
        <v>75</v>
      </c>
    </row>
    <row r="47" spans="2:25" ht="13.9" customHeight="1" x14ac:dyDescent="0.15">
      <c r="B47" s="1">
        <f>B46+1</f>
        <v>37</v>
      </c>
      <c r="C47" s="6"/>
      <c r="D47" s="6"/>
      <c r="E47" s="120"/>
      <c r="F47" s="120" t="s">
        <v>312</v>
      </c>
      <c r="G47" s="120"/>
      <c r="H47" s="120"/>
      <c r="I47" s="120"/>
      <c r="J47" s="120"/>
      <c r="K47" s="24">
        <v>25</v>
      </c>
      <c r="L47" s="24"/>
      <c r="M47" s="24"/>
      <c r="N47" s="104">
        <v>25</v>
      </c>
      <c r="Y47" s="121"/>
    </row>
    <row r="48" spans="2:25" ht="13.9" customHeight="1" x14ac:dyDescent="0.15">
      <c r="B48" s="1">
        <f>B47+1</f>
        <v>38</v>
      </c>
      <c r="C48" s="6"/>
      <c r="D48" s="6"/>
      <c r="E48" s="120"/>
      <c r="F48" s="120" t="s">
        <v>19</v>
      </c>
      <c r="G48" s="120"/>
      <c r="H48" s="120"/>
      <c r="I48" s="120"/>
      <c r="J48" s="120"/>
      <c r="K48" s="24">
        <v>325</v>
      </c>
      <c r="L48" s="24">
        <v>500</v>
      </c>
      <c r="M48" s="24">
        <v>125</v>
      </c>
      <c r="N48" s="104">
        <v>225</v>
      </c>
    </row>
    <row r="49" spans="2:29" ht="13.5" customHeight="1" x14ac:dyDescent="0.15">
      <c r="B49" s="1">
        <f>B48+1</f>
        <v>39</v>
      </c>
      <c r="C49" s="6"/>
      <c r="D49" s="6"/>
      <c r="E49" s="120"/>
      <c r="F49" s="120" t="s">
        <v>20</v>
      </c>
      <c r="G49" s="120"/>
      <c r="H49" s="120"/>
      <c r="I49" s="120"/>
      <c r="J49" s="120"/>
      <c r="K49" s="24">
        <v>5500</v>
      </c>
      <c r="L49" s="24">
        <v>3750</v>
      </c>
      <c r="M49" s="24">
        <v>5000</v>
      </c>
      <c r="N49" s="52">
        <v>2250</v>
      </c>
    </row>
    <row r="50" spans="2:29" ht="13.9" customHeight="1" x14ac:dyDescent="0.15">
      <c r="B50" s="1">
        <f>B49+1</f>
        <v>40</v>
      </c>
      <c r="C50" s="6"/>
      <c r="D50" s="6"/>
      <c r="E50" s="120"/>
      <c r="F50" s="120" t="s">
        <v>21</v>
      </c>
      <c r="G50" s="120"/>
      <c r="H50" s="120"/>
      <c r="I50" s="120"/>
      <c r="J50" s="120"/>
      <c r="K50" s="24"/>
      <c r="L50" s="24" t="s">
        <v>148</v>
      </c>
      <c r="M50" s="24">
        <v>50</v>
      </c>
      <c r="N50" s="104" t="s">
        <v>148</v>
      </c>
    </row>
    <row r="51" spans="2:29" ht="13.5" customHeight="1" x14ac:dyDescent="0.15">
      <c r="B51" s="1">
        <f>B50+1</f>
        <v>41</v>
      </c>
      <c r="C51" s="2" t="s">
        <v>75</v>
      </c>
      <c r="D51" s="2" t="s">
        <v>76</v>
      </c>
      <c r="E51" s="120"/>
      <c r="F51" s="120" t="s">
        <v>92</v>
      </c>
      <c r="G51" s="120"/>
      <c r="H51" s="120"/>
      <c r="I51" s="120"/>
      <c r="J51" s="120"/>
      <c r="K51" s="24">
        <v>50</v>
      </c>
      <c r="L51" s="24" t="s">
        <v>148</v>
      </c>
      <c r="M51" s="24">
        <v>100</v>
      </c>
      <c r="N51" s="104">
        <v>75</v>
      </c>
    </row>
    <row r="52" spans="2:29" ht="13.5" customHeight="1" x14ac:dyDescent="0.15">
      <c r="B52" s="1">
        <f>B51+1</f>
        <v>42</v>
      </c>
      <c r="C52" s="6"/>
      <c r="D52" s="6"/>
      <c r="E52" s="120"/>
      <c r="F52" s="120" t="s">
        <v>475</v>
      </c>
      <c r="G52" s="120"/>
      <c r="H52" s="120"/>
      <c r="I52" s="120"/>
      <c r="J52" s="120"/>
      <c r="K52" s="24" t="s">
        <v>148</v>
      </c>
      <c r="L52" s="24" t="s">
        <v>148</v>
      </c>
      <c r="M52" s="24"/>
      <c r="N52" s="104">
        <v>25</v>
      </c>
    </row>
    <row r="53" spans="2:29" ht="13.9" customHeight="1" x14ac:dyDescent="0.15">
      <c r="B53" s="1">
        <f>B52+1</f>
        <v>43</v>
      </c>
      <c r="C53" s="6"/>
      <c r="D53" s="6"/>
      <c r="E53" s="120"/>
      <c r="F53" s="120" t="s">
        <v>139</v>
      </c>
      <c r="G53" s="120"/>
      <c r="H53" s="120"/>
      <c r="I53" s="120"/>
      <c r="J53" s="120"/>
      <c r="K53" s="24" t="s">
        <v>148</v>
      </c>
      <c r="L53" s="24"/>
      <c r="M53" s="24" t="s">
        <v>148</v>
      </c>
      <c r="N53" s="104">
        <v>25</v>
      </c>
    </row>
    <row r="54" spans="2:29" ht="13.9" customHeight="1" x14ac:dyDescent="0.15">
      <c r="B54" s="1">
        <f>B53+1</f>
        <v>44</v>
      </c>
      <c r="C54" s="2" t="s">
        <v>84</v>
      </c>
      <c r="D54" s="2" t="s">
        <v>26</v>
      </c>
      <c r="E54" s="120"/>
      <c r="F54" s="120" t="s">
        <v>201</v>
      </c>
      <c r="G54" s="120"/>
      <c r="H54" s="120"/>
      <c r="I54" s="120"/>
      <c r="J54" s="120"/>
      <c r="K54" s="24"/>
      <c r="L54" s="24">
        <v>200</v>
      </c>
      <c r="M54" s="24" t="s">
        <v>148</v>
      </c>
      <c r="N54" s="104">
        <v>700</v>
      </c>
      <c r="Y54" s="111"/>
    </row>
    <row r="55" spans="2:29" ht="13.9" customHeight="1" x14ac:dyDescent="0.15">
      <c r="B55" s="1">
        <f>B54+1</f>
        <v>45</v>
      </c>
      <c r="C55" s="6"/>
      <c r="D55" s="6"/>
      <c r="E55" s="120"/>
      <c r="F55" s="120" t="s">
        <v>427</v>
      </c>
      <c r="G55" s="120"/>
      <c r="H55" s="120"/>
      <c r="I55" s="120"/>
      <c r="J55" s="120"/>
      <c r="K55" s="24">
        <v>150</v>
      </c>
      <c r="L55" s="24"/>
      <c r="M55" s="24" t="s">
        <v>148</v>
      </c>
      <c r="N55" s="104" t="s">
        <v>148</v>
      </c>
      <c r="Y55" s="111"/>
    </row>
    <row r="56" spans="2:29" ht="13.9" customHeight="1" x14ac:dyDescent="0.15">
      <c r="B56" s="1">
        <f>B55+1</f>
        <v>46</v>
      </c>
      <c r="C56" s="6"/>
      <c r="D56" s="6"/>
      <c r="E56" s="120"/>
      <c r="F56" s="120" t="s">
        <v>132</v>
      </c>
      <c r="G56" s="120"/>
      <c r="H56" s="120"/>
      <c r="I56" s="120"/>
      <c r="J56" s="120"/>
      <c r="K56" s="24">
        <v>50</v>
      </c>
      <c r="L56" s="24">
        <v>50</v>
      </c>
      <c r="M56" s="24"/>
      <c r="N56" s="104">
        <v>125</v>
      </c>
      <c r="U56" s="112">
        <f>COUNTA($K11:$K56)</f>
        <v>36</v>
      </c>
      <c r="V56" s="112">
        <f>COUNTA($L11:$L56)</f>
        <v>38</v>
      </c>
      <c r="W56" s="112">
        <f>COUNTA($M11:$M56)</f>
        <v>37</v>
      </c>
      <c r="X56" s="112">
        <f>COUNTA($N11:$N56)</f>
        <v>41</v>
      </c>
      <c r="Y56" s="112"/>
      <c r="Z56" s="112"/>
      <c r="AA56" s="112"/>
      <c r="AB56" s="112"/>
      <c r="AC56" s="111"/>
    </row>
    <row r="57" spans="2:29" ht="13.9" customHeight="1" x14ac:dyDescent="0.15">
      <c r="B57" s="1">
        <f>B56+1</f>
        <v>47</v>
      </c>
      <c r="C57" s="6"/>
      <c r="D57" s="6"/>
      <c r="E57" s="120"/>
      <c r="F57" s="120" t="s">
        <v>202</v>
      </c>
      <c r="G57" s="120"/>
      <c r="H57" s="120"/>
      <c r="I57" s="120"/>
      <c r="J57" s="120"/>
      <c r="K57" s="24"/>
      <c r="L57" s="24"/>
      <c r="M57" s="24">
        <v>25</v>
      </c>
      <c r="N57" s="104"/>
      <c r="Y57" s="113"/>
    </row>
    <row r="58" spans="2:29" ht="13.9" customHeight="1" x14ac:dyDescent="0.15">
      <c r="B58" s="1">
        <f>B57+1</f>
        <v>48</v>
      </c>
      <c r="C58" s="6"/>
      <c r="D58" s="6"/>
      <c r="E58" s="120"/>
      <c r="F58" s="120" t="s">
        <v>426</v>
      </c>
      <c r="G58" s="120"/>
      <c r="H58" s="120"/>
      <c r="I58" s="120"/>
      <c r="J58" s="120"/>
      <c r="K58" s="24" t="s">
        <v>148</v>
      </c>
      <c r="L58" s="24"/>
      <c r="M58" s="24" t="s">
        <v>148</v>
      </c>
      <c r="N58" s="104"/>
      <c r="Y58" s="113"/>
    </row>
    <row r="59" spans="2:29" ht="13.5" customHeight="1" x14ac:dyDescent="0.15">
      <c r="B59" s="1">
        <f>B58+1</f>
        <v>49</v>
      </c>
      <c r="C59" s="6"/>
      <c r="D59" s="6"/>
      <c r="E59" s="120"/>
      <c r="F59" s="120" t="s">
        <v>226</v>
      </c>
      <c r="G59" s="120"/>
      <c r="H59" s="120"/>
      <c r="I59" s="120"/>
      <c r="J59" s="120"/>
      <c r="K59" s="24">
        <v>400</v>
      </c>
      <c r="L59" s="24">
        <v>400</v>
      </c>
      <c r="M59" s="24" t="s">
        <v>148</v>
      </c>
      <c r="N59" s="104" t="s">
        <v>148</v>
      </c>
      <c r="Y59" s="113"/>
    </row>
    <row r="60" spans="2:29" ht="13.5" customHeight="1" x14ac:dyDescent="0.15">
      <c r="B60" s="1">
        <f>B59+1</f>
        <v>50</v>
      </c>
      <c r="C60" s="6"/>
      <c r="D60" s="6"/>
      <c r="E60" s="120"/>
      <c r="F60" s="120" t="s">
        <v>337</v>
      </c>
      <c r="G60" s="120"/>
      <c r="H60" s="120"/>
      <c r="I60" s="120"/>
      <c r="J60" s="120"/>
      <c r="K60" s="24" t="s">
        <v>148</v>
      </c>
      <c r="L60" s="24"/>
      <c r="M60" s="24" t="s">
        <v>148</v>
      </c>
      <c r="N60" s="104" t="s">
        <v>148</v>
      </c>
      <c r="Y60" s="113"/>
    </row>
    <row r="61" spans="2:29" ht="13.5" customHeight="1" x14ac:dyDescent="0.15">
      <c r="B61" s="1">
        <f>B60+1</f>
        <v>51</v>
      </c>
      <c r="C61" s="6"/>
      <c r="D61" s="6"/>
      <c r="E61" s="120"/>
      <c r="F61" s="120" t="s">
        <v>225</v>
      </c>
      <c r="G61" s="120"/>
      <c r="H61" s="120"/>
      <c r="I61" s="120"/>
      <c r="J61" s="120"/>
      <c r="K61" s="24" t="s">
        <v>148</v>
      </c>
      <c r="L61" s="24"/>
      <c r="M61" s="24"/>
      <c r="N61" s="104"/>
      <c r="Y61" s="113"/>
    </row>
    <row r="62" spans="2:29" ht="13.9" customHeight="1" x14ac:dyDescent="0.15">
      <c r="B62" s="1">
        <f>B61+1</f>
        <v>52</v>
      </c>
      <c r="C62" s="6"/>
      <c r="D62" s="6"/>
      <c r="E62" s="120"/>
      <c r="F62" s="120" t="s">
        <v>391</v>
      </c>
      <c r="G62" s="120"/>
      <c r="H62" s="120"/>
      <c r="I62" s="120"/>
      <c r="J62" s="120"/>
      <c r="K62" s="24"/>
      <c r="L62" s="24"/>
      <c r="M62" s="24"/>
      <c r="N62" s="104">
        <v>100</v>
      </c>
      <c r="Y62" s="113"/>
    </row>
    <row r="63" spans="2:29" ht="13.5" customHeight="1" x14ac:dyDescent="0.15">
      <c r="B63" s="1">
        <f>B62+1</f>
        <v>53</v>
      </c>
      <c r="C63" s="6"/>
      <c r="D63" s="6"/>
      <c r="E63" s="120"/>
      <c r="F63" s="120" t="s">
        <v>223</v>
      </c>
      <c r="G63" s="120"/>
      <c r="H63" s="120"/>
      <c r="I63" s="120"/>
      <c r="J63" s="120"/>
      <c r="K63" s="24" t="s">
        <v>148</v>
      </c>
      <c r="L63" s="24" t="s">
        <v>148</v>
      </c>
      <c r="M63" s="24">
        <v>400</v>
      </c>
      <c r="N63" s="104"/>
      <c r="Y63" s="113"/>
    </row>
    <row r="64" spans="2:29" ht="13.9" customHeight="1" x14ac:dyDescent="0.15">
      <c r="B64" s="1">
        <f>B63+1</f>
        <v>54</v>
      </c>
      <c r="C64" s="6"/>
      <c r="D64" s="6"/>
      <c r="E64" s="120"/>
      <c r="F64" s="120" t="s">
        <v>259</v>
      </c>
      <c r="G64" s="120"/>
      <c r="H64" s="120"/>
      <c r="I64" s="120"/>
      <c r="J64" s="120"/>
      <c r="K64" s="24"/>
      <c r="L64" s="24"/>
      <c r="M64" s="24"/>
      <c r="N64" s="104" t="s">
        <v>148</v>
      </c>
      <c r="Y64" s="111"/>
    </row>
    <row r="65" spans="2:25" ht="13.5" customHeight="1" x14ac:dyDescent="0.15">
      <c r="B65" s="1">
        <f>B64+1</f>
        <v>55</v>
      </c>
      <c r="C65" s="6"/>
      <c r="D65" s="6"/>
      <c r="E65" s="120"/>
      <c r="F65" s="120" t="s">
        <v>101</v>
      </c>
      <c r="G65" s="120"/>
      <c r="H65" s="120"/>
      <c r="I65" s="120"/>
      <c r="J65" s="120"/>
      <c r="K65" s="24">
        <v>900</v>
      </c>
      <c r="L65" s="24">
        <v>100</v>
      </c>
      <c r="M65" s="24">
        <v>600</v>
      </c>
      <c r="N65" s="104">
        <v>700</v>
      </c>
      <c r="Y65" s="113"/>
    </row>
    <row r="66" spans="2:25" ht="13.9" customHeight="1" x14ac:dyDescent="0.15">
      <c r="B66" s="1">
        <f>B65+1</f>
        <v>56</v>
      </c>
      <c r="C66" s="6"/>
      <c r="D66" s="6"/>
      <c r="E66" s="120"/>
      <c r="F66" s="120" t="s">
        <v>311</v>
      </c>
      <c r="G66" s="120"/>
      <c r="H66" s="120"/>
      <c r="I66" s="120"/>
      <c r="J66" s="120"/>
      <c r="K66" s="24" t="s">
        <v>148</v>
      </c>
      <c r="L66" s="24" t="s">
        <v>148</v>
      </c>
      <c r="M66" s="24">
        <v>50</v>
      </c>
      <c r="N66" s="104"/>
      <c r="Y66" s="111"/>
    </row>
    <row r="67" spans="2:25" ht="13.5" customHeight="1" x14ac:dyDescent="0.15">
      <c r="B67" s="1">
        <f>B66+1</f>
        <v>57</v>
      </c>
      <c r="C67" s="6"/>
      <c r="D67" s="6"/>
      <c r="E67" s="120"/>
      <c r="F67" s="120" t="s">
        <v>137</v>
      </c>
      <c r="G67" s="120"/>
      <c r="H67" s="120"/>
      <c r="I67" s="120"/>
      <c r="J67" s="120"/>
      <c r="K67" s="24" t="s">
        <v>148</v>
      </c>
      <c r="L67" s="24"/>
      <c r="M67" s="24"/>
      <c r="N67" s="104">
        <v>32</v>
      </c>
      <c r="Y67" s="111"/>
    </row>
    <row r="68" spans="2:25" ht="13.9" customHeight="1" x14ac:dyDescent="0.15">
      <c r="B68" s="1">
        <f>B67+1</f>
        <v>58</v>
      </c>
      <c r="C68" s="6"/>
      <c r="D68" s="6"/>
      <c r="E68" s="120"/>
      <c r="F68" s="120" t="s">
        <v>221</v>
      </c>
      <c r="G68" s="120"/>
      <c r="H68" s="120"/>
      <c r="I68" s="120"/>
      <c r="J68" s="120"/>
      <c r="K68" s="24">
        <v>350</v>
      </c>
      <c r="L68" s="106">
        <v>325</v>
      </c>
      <c r="M68" s="24">
        <v>350</v>
      </c>
      <c r="N68" s="104">
        <v>575</v>
      </c>
      <c r="Y68" s="111"/>
    </row>
    <row r="69" spans="2:25" ht="13.5" customHeight="1" x14ac:dyDescent="0.15">
      <c r="B69" s="1">
        <f>B68+1</f>
        <v>59</v>
      </c>
      <c r="C69" s="6"/>
      <c r="D69" s="6"/>
      <c r="E69" s="120"/>
      <c r="F69" s="120" t="s">
        <v>310</v>
      </c>
      <c r="G69" s="120"/>
      <c r="H69" s="120"/>
      <c r="I69" s="120"/>
      <c r="J69" s="120"/>
      <c r="K69" s="24">
        <v>48</v>
      </c>
      <c r="L69" s="106"/>
      <c r="M69" s="106">
        <v>16</v>
      </c>
      <c r="N69" s="104"/>
      <c r="Y69" s="111"/>
    </row>
    <row r="70" spans="2:25" ht="13.9" customHeight="1" x14ac:dyDescent="0.15">
      <c r="B70" s="1">
        <f>B69+1</f>
        <v>60</v>
      </c>
      <c r="C70" s="6"/>
      <c r="D70" s="6"/>
      <c r="E70" s="120"/>
      <c r="F70" s="120" t="s">
        <v>102</v>
      </c>
      <c r="G70" s="120"/>
      <c r="H70" s="120"/>
      <c r="I70" s="120"/>
      <c r="J70" s="120"/>
      <c r="K70" s="24"/>
      <c r="L70" s="24">
        <v>300</v>
      </c>
      <c r="M70" s="24">
        <v>400</v>
      </c>
      <c r="N70" s="104">
        <v>500</v>
      </c>
      <c r="Y70" s="111"/>
    </row>
    <row r="71" spans="2:25" ht="13.5" customHeight="1" x14ac:dyDescent="0.15">
      <c r="B71" s="1">
        <f>B70+1</f>
        <v>61</v>
      </c>
      <c r="C71" s="6"/>
      <c r="D71" s="6"/>
      <c r="E71" s="120"/>
      <c r="F71" s="120" t="s">
        <v>103</v>
      </c>
      <c r="G71" s="120"/>
      <c r="H71" s="120"/>
      <c r="I71" s="120"/>
      <c r="J71" s="120"/>
      <c r="K71" s="24">
        <v>25</v>
      </c>
      <c r="L71" s="24">
        <v>75</v>
      </c>
      <c r="M71" s="24">
        <v>50</v>
      </c>
      <c r="N71" s="104">
        <v>325</v>
      </c>
      <c r="Y71" s="111"/>
    </row>
    <row r="72" spans="2:25" ht="14.25" customHeight="1" x14ac:dyDescent="0.15">
      <c r="B72" s="1">
        <f>B71+1</f>
        <v>62</v>
      </c>
      <c r="C72" s="6"/>
      <c r="D72" s="6"/>
      <c r="E72" s="120"/>
      <c r="F72" s="120" t="s">
        <v>390</v>
      </c>
      <c r="G72" s="120"/>
      <c r="H72" s="120"/>
      <c r="I72" s="120"/>
      <c r="J72" s="120"/>
      <c r="K72" s="24"/>
      <c r="L72" s="24"/>
      <c r="M72" s="24"/>
      <c r="N72" s="104">
        <v>8</v>
      </c>
      <c r="Y72" s="111"/>
    </row>
    <row r="73" spans="2:25" ht="13.5" customHeight="1" x14ac:dyDescent="0.15">
      <c r="B73" s="1">
        <f>B72+1</f>
        <v>63</v>
      </c>
      <c r="C73" s="6"/>
      <c r="D73" s="6"/>
      <c r="E73" s="120"/>
      <c r="F73" s="120" t="s">
        <v>219</v>
      </c>
      <c r="G73" s="120"/>
      <c r="H73" s="120"/>
      <c r="I73" s="120"/>
      <c r="J73" s="120"/>
      <c r="K73" s="24">
        <v>50</v>
      </c>
      <c r="L73" s="24">
        <v>100</v>
      </c>
      <c r="M73" s="24"/>
      <c r="N73" s="104" t="s">
        <v>148</v>
      </c>
      <c r="Y73" s="111"/>
    </row>
    <row r="74" spans="2:25" ht="13.9" customHeight="1" x14ac:dyDescent="0.15">
      <c r="B74" s="1">
        <f>B73+1</f>
        <v>64</v>
      </c>
      <c r="C74" s="6"/>
      <c r="D74" s="6"/>
      <c r="E74" s="120"/>
      <c r="F74" s="120" t="s">
        <v>138</v>
      </c>
      <c r="G74" s="120"/>
      <c r="H74" s="120"/>
      <c r="I74" s="120"/>
      <c r="J74" s="120"/>
      <c r="K74" s="24">
        <v>16</v>
      </c>
      <c r="L74" s="24" t="s">
        <v>148</v>
      </c>
      <c r="M74" s="24">
        <v>32</v>
      </c>
      <c r="N74" s="104">
        <v>24</v>
      </c>
      <c r="Y74" s="111"/>
    </row>
    <row r="75" spans="2:25" ht="13.5" customHeight="1" x14ac:dyDescent="0.15">
      <c r="B75" s="1">
        <f>B74+1</f>
        <v>65</v>
      </c>
      <c r="C75" s="6"/>
      <c r="D75" s="6"/>
      <c r="E75" s="120"/>
      <c r="F75" s="120" t="s">
        <v>218</v>
      </c>
      <c r="G75" s="120"/>
      <c r="H75" s="120"/>
      <c r="I75" s="120"/>
      <c r="J75" s="120"/>
      <c r="K75" s="24">
        <v>8</v>
      </c>
      <c r="L75" s="24">
        <v>16</v>
      </c>
      <c r="M75" s="24">
        <v>16</v>
      </c>
      <c r="N75" s="104">
        <v>8</v>
      </c>
      <c r="Y75" s="111"/>
    </row>
    <row r="76" spans="2:25" ht="13.5" customHeight="1" x14ac:dyDescent="0.15">
      <c r="B76" s="1">
        <f>B75+1</f>
        <v>66</v>
      </c>
      <c r="C76" s="6"/>
      <c r="D76" s="6"/>
      <c r="E76" s="120"/>
      <c r="F76" s="120" t="s">
        <v>29</v>
      </c>
      <c r="G76" s="120"/>
      <c r="H76" s="120"/>
      <c r="I76" s="120"/>
      <c r="J76" s="120"/>
      <c r="K76" s="24">
        <v>40</v>
      </c>
      <c r="L76" s="24">
        <v>40</v>
      </c>
      <c r="M76" s="24">
        <v>16</v>
      </c>
      <c r="N76" s="104">
        <v>32</v>
      </c>
      <c r="Y76" s="111"/>
    </row>
    <row r="77" spans="2:25" ht="13.5" customHeight="1" x14ac:dyDescent="0.15">
      <c r="B77" s="1">
        <f>B76+1</f>
        <v>67</v>
      </c>
      <c r="C77" s="6"/>
      <c r="D77" s="6"/>
      <c r="E77" s="120"/>
      <c r="F77" s="120" t="s">
        <v>30</v>
      </c>
      <c r="G77" s="120"/>
      <c r="H77" s="120"/>
      <c r="I77" s="120"/>
      <c r="J77" s="120"/>
      <c r="K77" s="24">
        <v>56</v>
      </c>
      <c r="L77" s="24">
        <v>16</v>
      </c>
      <c r="M77" s="24">
        <v>40</v>
      </c>
      <c r="N77" s="104">
        <v>64</v>
      </c>
      <c r="Y77" s="111"/>
    </row>
    <row r="78" spans="2:25" ht="13.9" customHeight="1" x14ac:dyDescent="0.15">
      <c r="B78" s="1">
        <f>B77+1</f>
        <v>68</v>
      </c>
      <c r="C78" s="6"/>
      <c r="D78" s="6"/>
      <c r="E78" s="120"/>
      <c r="F78" s="120" t="s">
        <v>217</v>
      </c>
      <c r="G78" s="120"/>
      <c r="H78" s="120"/>
      <c r="I78" s="120"/>
      <c r="J78" s="120"/>
      <c r="K78" s="24" t="s">
        <v>148</v>
      </c>
      <c r="L78" s="24" t="s">
        <v>148</v>
      </c>
      <c r="M78" s="24"/>
      <c r="N78" s="104" t="s">
        <v>148</v>
      </c>
      <c r="Y78" s="111"/>
    </row>
    <row r="79" spans="2:25" ht="13.9" customHeight="1" x14ac:dyDescent="0.15">
      <c r="B79" s="1">
        <f>B78+1</f>
        <v>69</v>
      </c>
      <c r="C79" s="6"/>
      <c r="D79" s="6"/>
      <c r="E79" s="120"/>
      <c r="F79" s="120" t="s">
        <v>215</v>
      </c>
      <c r="G79" s="120"/>
      <c r="H79" s="120"/>
      <c r="I79" s="120"/>
      <c r="J79" s="120"/>
      <c r="K79" s="24"/>
      <c r="L79" s="24">
        <v>25</v>
      </c>
      <c r="M79" s="24" t="s">
        <v>148</v>
      </c>
      <c r="N79" s="104"/>
      <c r="Y79" s="111"/>
    </row>
    <row r="80" spans="2:25" ht="13.9" customHeight="1" x14ac:dyDescent="0.15">
      <c r="B80" s="1">
        <f>B79+1</f>
        <v>70</v>
      </c>
      <c r="C80" s="6"/>
      <c r="D80" s="6"/>
      <c r="E80" s="120"/>
      <c r="F80" s="120" t="s">
        <v>80</v>
      </c>
      <c r="G80" s="120"/>
      <c r="H80" s="120"/>
      <c r="I80" s="120"/>
      <c r="J80" s="120"/>
      <c r="K80" s="24" t="s">
        <v>148</v>
      </c>
      <c r="L80" s="24">
        <v>100</v>
      </c>
      <c r="M80" s="24">
        <v>100</v>
      </c>
      <c r="N80" s="104">
        <v>100</v>
      </c>
      <c r="Y80" s="111"/>
    </row>
    <row r="81" spans="2:25" ht="13.9" customHeight="1" x14ac:dyDescent="0.15">
      <c r="B81" s="1">
        <f>B80+1</f>
        <v>71</v>
      </c>
      <c r="C81" s="6"/>
      <c r="D81" s="6"/>
      <c r="E81" s="120"/>
      <c r="F81" s="120" t="s">
        <v>204</v>
      </c>
      <c r="G81" s="120"/>
      <c r="H81" s="120"/>
      <c r="I81" s="120"/>
      <c r="J81" s="120"/>
      <c r="K81" s="24">
        <v>100</v>
      </c>
      <c r="L81" s="24" t="s">
        <v>148</v>
      </c>
      <c r="M81" s="24">
        <v>100</v>
      </c>
      <c r="N81" s="104">
        <v>100</v>
      </c>
      <c r="Y81" s="111"/>
    </row>
    <row r="82" spans="2:25" ht="13.9" customHeight="1" x14ac:dyDescent="0.15">
      <c r="B82" s="1">
        <f>B81+1</f>
        <v>72</v>
      </c>
      <c r="C82" s="6"/>
      <c r="D82" s="6"/>
      <c r="E82" s="120"/>
      <c r="F82" s="120" t="s">
        <v>214</v>
      </c>
      <c r="G82" s="120"/>
      <c r="H82" s="120"/>
      <c r="I82" s="120"/>
      <c r="J82" s="120"/>
      <c r="K82" s="24" t="s">
        <v>148</v>
      </c>
      <c r="L82" s="24" t="s">
        <v>148</v>
      </c>
      <c r="M82" s="24" t="s">
        <v>148</v>
      </c>
      <c r="N82" s="104" t="s">
        <v>148</v>
      </c>
      <c r="Y82" s="111"/>
    </row>
    <row r="83" spans="2:25" ht="13.5" customHeight="1" x14ac:dyDescent="0.15">
      <c r="B83" s="1">
        <f>B82+1</f>
        <v>73</v>
      </c>
      <c r="C83" s="6"/>
      <c r="D83" s="6"/>
      <c r="E83" s="120"/>
      <c r="F83" s="120" t="s">
        <v>104</v>
      </c>
      <c r="G83" s="120"/>
      <c r="H83" s="120"/>
      <c r="I83" s="120"/>
      <c r="J83" s="120"/>
      <c r="K83" s="24">
        <v>2300</v>
      </c>
      <c r="L83" s="24">
        <v>2100</v>
      </c>
      <c r="M83" s="24">
        <v>1400</v>
      </c>
      <c r="N83" s="104">
        <v>1700</v>
      </c>
      <c r="Y83" s="111"/>
    </row>
    <row r="84" spans="2:25" ht="13.9" customHeight="1" x14ac:dyDescent="0.15">
      <c r="B84" s="1">
        <f>B83+1</f>
        <v>74</v>
      </c>
      <c r="C84" s="6"/>
      <c r="D84" s="6"/>
      <c r="E84" s="120"/>
      <c r="F84" s="120" t="s">
        <v>112</v>
      </c>
      <c r="G84" s="120"/>
      <c r="H84" s="120"/>
      <c r="I84" s="120"/>
      <c r="J84" s="120"/>
      <c r="K84" s="24">
        <v>25</v>
      </c>
      <c r="L84" s="24">
        <v>75</v>
      </c>
      <c r="M84" s="24">
        <v>50</v>
      </c>
      <c r="N84" s="104">
        <v>75</v>
      </c>
      <c r="Y84" s="111"/>
    </row>
    <row r="85" spans="2:25" ht="13.5" customHeight="1" x14ac:dyDescent="0.15">
      <c r="B85" s="1">
        <f>B84+1</f>
        <v>75</v>
      </c>
      <c r="C85" s="6"/>
      <c r="D85" s="6"/>
      <c r="E85" s="120"/>
      <c r="F85" s="120" t="s">
        <v>140</v>
      </c>
      <c r="G85" s="120"/>
      <c r="H85" s="120"/>
      <c r="I85" s="120"/>
      <c r="J85" s="120"/>
      <c r="K85" s="24" t="s">
        <v>148</v>
      </c>
      <c r="L85" s="24" t="s">
        <v>148</v>
      </c>
      <c r="M85" s="24">
        <v>25</v>
      </c>
      <c r="N85" s="104" t="s">
        <v>148</v>
      </c>
      <c r="Y85" s="111"/>
    </row>
    <row r="86" spans="2:25" ht="13.9" customHeight="1" x14ac:dyDescent="0.15">
      <c r="B86" s="1">
        <f>B85+1</f>
        <v>76</v>
      </c>
      <c r="C86" s="6"/>
      <c r="D86" s="6"/>
      <c r="E86" s="120"/>
      <c r="F86" s="120" t="s">
        <v>205</v>
      </c>
      <c r="G86" s="120"/>
      <c r="H86" s="120"/>
      <c r="I86" s="120"/>
      <c r="J86" s="120"/>
      <c r="K86" s="24">
        <v>25</v>
      </c>
      <c r="L86" s="24" t="s">
        <v>148</v>
      </c>
      <c r="M86" s="24">
        <v>50</v>
      </c>
      <c r="N86" s="104" t="s">
        <v>148</v>
      </c>
      <c r="Y86" s="111"/>
    </row>
    <row r="87" spans="2:25" ht="13.5" customHeight="1" x14ac:dyDescent="0.15">
      <c r="B87" s="1">
        <f>B86+1</f>
        <v>77</v>
      </c>
      <c r="C87" s="6"/>
      <c r="D87" s="6"/>
      <c r="E87" s="120"/>
      <c r="F87" s="120" t="s">
        <v>335</v>
      </c>
      <c r="G87" s="120"/>
      <c r="H87" s="120"/>
      <c r="I87" s="120"/>
      <c r="J87" s="120"/>
      <c r="K87" s="24">
        <v>100</v>
      </c>
      <c r="L87" s="24" t="s">
        <v>148</v>
      </c>
      <c r="M87" s="24"/>
      <c r="N87" s="104">
        <v>100</v>
      </c>
      <c r="Y87" s="111"/>
    </row>
    <row r="88" spans="2:25" ht="13.9" customHeight="1" x14ac:dyDescent="0.15">
      <c r="B88" s="1">
        <f>B87+1</f>
        <v>78</v>
      </c>
      <c r="C88" s="6"/>
      <c r="D88" s="6"/>
      <c r="E88" s="120"/>
      <c r="F88" s="120" t="s">
        <v>213</v>
      </c>
      <c r="G88" s="120"/>
      <c r="H88" s="120"/>
      <c r="I88" s="120"/>
      <c r="J88" s="120"/>
      <c r="K88" s="24" t="s">
        <v>148</v>
      </c>
      <c r="L88" s="24"/>
      <c r="M88" s="24" t="s">
        <v>148</v>
      </c>
      <c r="N88" s="104"/>
      <c r="Y88" s="111"/>
    </row>
    <row r="89" spans="2:25" ht="13.9" customHeight="1" x14ac:dyDescent="0.15">
      <c r="B89" s="1">
        <f>B88+1</f>
        <v>79</v>
      </c>
      <c r="C89" s="6"/>
      <c r="D89" s="6"/>
      <c r="E89" s="120"/>
      <c r="F89" s="120" t="s">
        <v>31</v>
      </c>
      <c r="G89" s="120"/>
      <c r="H89" s="120"/>
      <c r="I89" s="120"/>
      <c r="J89" s="120"/>
      <c r="K89" s="24">
        <v>1850</v>
      </c>
      <c r="L89" s="24">
        <v>1100</v>
      </c>
      <c r="M89" s="24">
        <v>675</v>
      </c>
      <c r="N89" s="104">
        <v>750</v>
      </c>
      <c r="Y89" s="111"/>
    </row>
    <row r="90" spans="2:25" ht="13.9" customHeight="1" x14ac:dyDescent="0.15">
      <c r="B90" s="1">
        <f>B89+1</f>
        <v>80</v>
      </c>
      <c r="C90" s="2" t="s">
        <v>32</v>
      </c>
      <c r="D90" s="2" t="s">
        <v>33</v>
      </c>
      <c r="E90" s="120"/>
      <c r="F90" s="120" t="s">
        <v>474</v>
      </c>
      <c r="G90" s="120"/>
      <c r="H90" s="120"/>
      <c r="I90" s="120"/>
      <c r="J90" s="120"/>
      <c r="K90" s="24"/>
      <c r="L90" s="24"/>
      <c r="M90" s="24" t="s">
        <v>148</v>
      </c>
      <c r="N90" s="104"/>
    </row>
    <row r="91" spans="2:25" ht="14.25" customHeight="1" x14ac:dyDescent="0.15">
      <c r="B91" s="1">
        <f>B90+1</f>
        <v>81</v>
      </c>
      <c r="C91" s="6"/>
      <c r="D91" s="6"/>
      <c r="E91" s="120"/>
      <c r="F91" s="120" t="s">
        <v>422</v>
      </c>
      <c r="G91" s="120"/>
      <c r="H91" s="120"/>
      <c r="I91" s="120"/>
      <c r="J91" s="120"/>
      <c r="K91" s="24"/>
      <c r="L91" s="24">
        <v>1</v>
      </c>
      <c r="M91" s="24"/>
      <c r="N91" s="104">
        <v>1</v>
      </c>
    </row>
    <row r="92" spans="2:25" ht="13.5" customHeight="1" x14ac:dyDescent="0.15">
      <c r="B92" s="1">
        <f>B91+1</f>
        <v>82</v>
      </c>
      <c r="C92" s="6"/>
      <c r="D92" s="6"/>
      <c r="E92" s="120"/>
      <c r="F92" s="120" t="s">
        <v>211</v>
      </c>
      <c r="G92" s="120"/>
      <c r="H92" s="120"/>
      <c r="I92" s="120"/>
      <c r="J92" s="120"/>
      <c r="K92" s="24"/>
      <c r="L92" s="24" t="s">
        <v>148</v>
      </c>
      <c r="M92" s="24"/>
      <c r="N92" s="104"/>
    </row>
    <row r="93" spans="2:25" ht="13.5" customHeight="1" x14ac:dyDescent="0.15">
      <c r="B93" s="1">
        <f>B92+1</f>
        <v>83</v>
      </c>
      <c r="C93" s="6"/>
      <c r="D93" s="6"/>
      <c r="E93" s="120"/>
      <c r="F93" s="120" t="s">
        <v>134</v>
      </c>
      <c r="G93" s="120"/>
      <c r="H93" s="120"/>
      <c r="I93" s="120"/>
      <c r="J93" s="120"/>
      <c r="K93" s="24"/>
      <c r="L93" s="24">
        <v>1</v>
      </c>
      <c r="M93" s="24"/>
      <c r="N93" s="104">
        <v>2</v>
      </c>
    </row>
    <row r="94" spans="2:25" ht="13.9" customHeight="1" x14ac:dyDescent="0.15">
      <c r="B94" s="1">
        <f>B93+1</f>
        <v>84</v>
      </c>
      <c r="C94" s="6"/>
      <c r="D94" s="6"/>
      <c r="E94" s="120"/>
      <c r="F94" s="120" t="s">
        <v>206</v>
      </c>
      <c r="G94" s="120"/>
      <c r="H94" s="120"/>
      <c r="I94" s="120"/>
      <c r="J94" s="120"/>
      <c r="K94" s="24">
        <v>8</v>
      </c>
      <c r="L94" s="24">
        <v>3</v>
      </c>
      <c r="M94" s="24">
        <v>1</v>
      </c>
      <c r="N94" s="104">
        <v>3</v>
      </c>
    </row>
    <row r="95" spans="2:25" ht="13.5" customHeight="1" thickBot="1" x14ac:dyDescent="0.2">
      <c r="B95" s="1">
        <f>B94+1</f>
        <v>85</v>
      </c>
      <c r="C95" s="6"/>
      <c r="D95" s="6"/>
      <c r="E95" s="120"/>
      <c r="F95" s="120" t="s">
        <v>305</v>
      </c>
      <c r="G95" s="120"/>
      <c r="H95" s="120"/>
      <c r="I95" s="120"/>
      <c r="J95" s="120"/>
      <c r="K95" s="24">
        <v>2</v>
      </c>
      <c r="L95" s="24" t="s">
        <v>148</v>
      </c>
      <c r="M95" s="24" t="s">
        <v>148</v>
      </c>
      <c r="N95" s="104"/>
    </row>
    <row r="96" spans="2:25" ht="13.9" customHeight="1" x14ac:dyDescent="0.15">
      <c r="B96" s="76"/>
      <c r="C96" s="77"/>
      <c r="D96" s="77"/>
      <c r="E96" s="23"/>
      <c r="F96" s="23"/>
      <c r="G96" s="23"/>
      <c r="H96" s="23"/>
      <c r="I96" s="23"/>
      <c r="J96" s="23"/>
      <c r="K96" s="23"/>
      <c r="L96" s="23"/>
      <c r="M96" s="23"/>
      <c r="N96" s="23"/>
      <c r="U96">
        <f>COUNTA(K11:K114)</f>
        <v>78</v>
      </c>
      <c r="V96">
        <f>COUNTA(L11:L114)</f>
        <v>78</v>
      </c>
      <c r="W96">
        <f>COUNTA(M11:M114)</f>
        <v>78</v>
      </c>
      <c r="X96">
        <f>COUNTA(N11:N114)</f>
        <v>82</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SUM(U11:U28,K29:K114)</f>
        <v>45239</v>
      </c>
      <c r="V100">
        <f>SUM(V11:V28,L29:L114)</f>
        <v>34491</v>
      </c>
      <c r="W100">
        <f>SUM(W11:W28,M29:M114)</f>
        <v>34797</v>
      </c>
      <c r="X100">
        <f>SUM(X11:X28,N29:N114)</f>
        <v>26128</v>
      </c>
    </row>
    <row r="101" spans="2:24" ht="18" customHeight="1" thickBot="1" x14ac:dyDescent="0.2">
      <c r="B101" s="63"/>
      <c r="C101" s="22"/>
      <c r="D101" s="130" t="s">
        <v>3</v>
      </c>
      <c r="E101" s="130"/>
      <c r="F101" s="130"/>
      <c r="G101" s="130"/>
      <c r="H101" s="22"/>
      <c r="I101" s="22"/>
      <c r="J101" s="64"/>
      <c r="K101" s="153" t="str">
        <f>K5</f>
        <v>2024.9.30</v>
      </c>
      <c r="L101" s="153" t="str">
        <f>L5</f>
        <v>2024.9.30</v>
      </c>
      <c r="M101" s="153" t="str">
        <f>M5</f>
        <v>2024.9.30</v>
      </c>
      <c r="N101" s="152" t="str">
        <f>N5</f>
        <v>2024.9.30</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9" customHeight="1" x14ac:dyDescent="0.15">
      <c r="B103" s="1">
        <f>B95+1</f>
        <v>86</v>
      </c>
      <c r="C103" s="2" t="s">
        <v>32</v>
      </c>
      <c r="D103" s="2" t="s">
        <v>33</v>
      </c>
      <c r="E103" s="120"/>
      <c r="F103" s="120" t="s">
        <v>209</v>
      </c>
      <c r="G103" s="120"/>
      <c r="H103" s="120"/>
      <c r="I103" s="120"/>
      <c r="J103" s="120"/>
      <c r="K103" s="24">
        <v>7</v>
      </c>
      <c r="L103" s="24">
        <v>11</v>
      </c>
      <c r="M103" s="24">
        <v>1</v>
      </c>
      <c r="N103" s="104">
        <v>19</v>
      </c>
    </row>
    <row r="104" spans="2:24" ht="13.5" customHeight="1" x14ac:dyDescent="0.15">
      <c r="B104" s="1">
        <f>B103+1</f>
        <v>87</v>
      </c>
      <c r="C104" s="6"/>
      <c r="D104" s="6"/>
      <c r="E104" s="120"/>
      <c r="F104" s="120" t="s">
        <v>34</v>
      </c>
      <c r="G104" s="120"/>
      <c r="H104" s="120"/>
      <c r="I104" s="120"/>
      <c r="J104" s="120"/>
      <c r="K104" s="24">
        <v>4</v>
      </c>
      <c r="L104" s="24">
        <v>2</v>
      </c>
      <c r="M104" s="24">
        <v>1</v>
      </c>
      <c r="N104" s="104">
        <v>8</v>
      </c>
    </row>
    <row r="105" spans="2:24" ht="13.5" customHeight="1" x14ac:dyDescent="0.15">
      <c r="B105" s="1">
        <f>B104+1</f>
        <v>88</v>
      </c>
      <c r="C105" s="2" t="s">
        <v>128</v>
      </c>
      <c r="D105" s="2" t="s">
        <v>71</v>
      </c>
      <c r="E105" s="120"/>
      <c r="F105" s="120" t="s">
        <v>93</v>
      </c>
      <c r="G105" s="120"/>
      <c r="H105" s="120"/>
      <c r="I105" s="120"/>
      <c r="J105" s="120"/>
      <c r="K105" s="24" t="s">
        <v>148</v>
      </c>
      <c r="L105" s="24"/>
      <c r="M105" s="24"/>
      <c r="N105" s="104"/>
    </row>
    <row r="106" spans="2:24" ht="13.5" customHeight="1" x14ac:dyDescent="0.15">
      <c r="B106" s="1">
        <f>B105+1</f>
        <v>89</v>
      </c>
      <c r="C106" s="6"/>
      <c r="D106" s="2" t="s">
        <v>35</v>
      </c>
      <c r="E106" s="120"/>
      <c r="F106" s="120" t="s">
        <v>111</v>
      </c>
      <c r="G106" s="120"/>
      <c r="H106" s="120"/>
      <c r="I106" s="120"/>
      <c r="J106" s="120"/>
      <c r="K106" s="24">
        <v>7</v>
      </c>
      <c r="L106" s="24">
        <v>3</v>
      </c>
      <c r="M106" s="24">
        <v>6</v>
      </c>
      <c r="N106" s="104" t="s">
        <v>148</v>
      </c>
    </row>
    <row r="107" spans="2:24" ht="13.5" customHeight="1" x14ac:dyDescent="0.15">
      <c r="B107" s="1">
        <f>B106+1</f>
        <v>90</v>
      </c>
      <c r="C107" s="6"/>
      <c r="D107" s="6"/>
      <c r="E107" s="120"/>
      <c r="F107" s="120" t="s">
        <v>361</v>
      </c>
      <c r="G107" s="120"/>
      <c r="H107" s="120"/>
      <c r="I107" s="120"/>
      <c r="J107" s="120"/>
      <c r="K107" s="24">
        <v>5</v>
      </c>
      <c r="L107" s="24">
        <v>9</v>
      </c>
      <c r="M107" s="24">
        <v>6</v>
      </c>
      <c r="N107" s="104">
        <v>6</v>
      </c>
    </row>
    <row r="108" spans="2:24" ht="13.5" customHeight="1" x14ac:dyDescent="0.15">
      <c r="B108" s="1">
        <f>B107+1</f>
        <v>91</v>
      </c>
      <c r="C108" s="6"/>
      <c r="D108" s="7"/>
      <c r="E108" s="120"/>
      <c r="F108" s="120" t="s">
        <v>36</v>
      </c>
      <c r="G108" s="120"/>
      <c r="H108" s="120"/>
      <c r="I108" s="120"/>
      <c r="J108" s="120"/>
      <c r="K108" s="24">
        <v>25</v>
      </c>
      <c r="L108" s="24">
        <v>50</v>
      </c>
      <c r="M108" s="24">
        <v>25</v>
      </c>
      <c r="N108" s="104">
        <v>25</v>
      </c>
    </row>
    <row r="109" spans="2:24" ht="13.5" customHeight="1" x14ac:dyDescent="0.15">
      <c r="B109" s="1">
        <f>B108+1</f>
        <v>92</v>
      </c>
      <c r="C109" s="7"/>
      <c r="D109" s="8" t="s">
        <v>37</v>
      </c>
      <c r="E109" s="120"/>
      <c r="F109" s="120" t="s">
        <v>38</v>
      </c>
      <c r="G109" s="120"/>
      <c r="H109" s="120"/>
      <c r="I109" s="120"/>
      <c r="J109" s="120"/>
      <c r="K109" s="24">
        <v>75</v>
      </c>
      <c r="L109" s="24">
        <v>75</v>
      </c>
      <c r="M109" s="24">
        <v>75</v>
      </c>
      <c r="N109" s="104">
        <v>25</v>
      </c>
    </row>
    <row r="110" spans="2:24" ht="13.9" customHeight="1" x14ac:dyDescent="0.15">
      <c r="B110" s="1">
        <f>B109+1</f>
        <v>93</v>
      </c>
      <c r="C110" s="2" t="s">
        <v>0</v>
      </c>
      <c r="D110" s="2" t="s">
        <v>72</v>
      </c>
      <c r="E110" s="120"/>
      <c r="F110" s="120" t="s">
        <v>1</v>
      </c>
      <c r="G110" s="120"/>
      <c r="H110" s="120"/>
      <c r="I110" s="120"/>
      <c r="J110" s="120"/>
      <c r="K110" s="24"/>
      <c r="L110" s="24"/>
      <c r="M110" s="24" t="s">
        <v>148</v>
      </c>
      <c r="N110" s="104" t="s">
        <v>148</v>
      </c>
    </row>
    <row r="111" spans="2:24" ht="13.5" customHeight="1" x14ac:dyDescent="0.15">
      <c r="B111" s="1">
        <f>B110+1</f>
        <v>94</v>
      </c>
      <c r="C111" s="6"/>
      <c r="D111" s="8" t="s">
        <v>39</v>
      </c>
      <c r="E111" s="120"/>
      <c r="F111" s="120" t="s">
        <v>40</v>
      </c>
      <c r="G111" s="120"/>
      <c r="H111" s="120"/>
      <c r="I111" s="120"/>
      <c r="J111" s="120"/>
      <c r="K111" s="24" t="s">
        <v>148</v>
      </c>
      <c r="L111" s="24">
        <v>25</v>
      </c>
      <c r="M111" s="24" t="s">
        <v>148</v>
      </c>
      <c r="N111" s="104">
        <v>25</v>
      </c>
      <c r="U111">
        <f>COUNTA(K90:K111)</f>
        <v>12</v>
      </c>
      <c r="V111">
        <f>COUNTA(L90:L111)</f>
        <v>14</v>
      </c>
      <c r="W111">
        <f>COUNTA(M90:M111)</f>
        <v>13</v>
      </c>
      <c r="X111">
        <f>COUNTA(N90:N111)</f>
        <v>13</v>
      </c>
    </row>
    <row r="112" spans="2:24" ht="13.5" customHeight="1" x14ac:dyDescent="0.15">
      <c r="B112" s="1">
        <f>B111+1</f>
        <v>95</v>
      </c>
      <c r="C112" s="132" t="s">
        <v>41</v>
      </c>
      <c r="D112" s="133"/>
      <c r="E112" s="120"/>
      <c r="F112" s="120" t="s">
        <v>42</v>
      </c>
      <c r="G112" s="120"/>
      <c r="H112" s="120"/>
      <c r="I112" s="120"/>
      <c r="J112" s="120"/>
      <c r="K112" s="24">
        <v>150</v>
      </c>
      <c r="L112" s="24">
        <v>75</v>
      </c>
      <c r="M112" s="24">
        <v>175</v>
      </c>
      <c r="N112" s="104">
        <v>450</v>
      </c>
    </row>
    <row r="113" spans="2:14" ht="13.5" customHeight="1" x14ac:dyDescent="0.15">
      <c r="B113" s="1">
        <f>B112+1</f>
        <v>96</v>
      </c>
      <c r="C113" s="3"/>
      <c r="D113" s="75"/>
      <c r="E113" s="120"/>
      <c r="F113" s="120" t="s">
        <v>43</v>
      </c>
      <c r="G113" s="120"/>
      <c r="H113" s="120"/>
      <c r="I113" s="120"/>
      <c r="J113" s="120"/>
      <c r="K113" s="24">
        <v>125</v>
      </c>
      <c r="L113" s="24">
        <v>200</v>
      </c>
      <c r="M113" s="24">
        <v>100</v>
      </c>
      <c r="N113" s="104">
        <v>100</v>
      </c>
    </row>
    <row r="114" spans="2:14" ht="13.9" customHeight="1" thickBot="1" x14ac:dyDescent="0.2">
      <c r="B114" s="145">
        <f>B113+1</f>
        <v>97</v>
      </c>
      <c r="C114" s="144"/>
      <c r="D114" s="143"/>
      <c r="E114" s="9"/>
      <c r="F114" s="9" t="s">
        <v>73</v>
      </c>
      <c r="G114" s="9"/>
      <c r="H114" s="9"/>
      <c r="I114" s="9"/>
      <c r="J114" s="9"/>
      <c r="K114" s="142">
        <v>50</v>
      </c>
      <c r="L114" s="142">
        <v>25</v>
      </c>
      <c r="M114" s="142">
        <v>50</v>
      </c>
      <c r="N114" s="141">
        <v>150</v>
      </c>
    </row>
    <row r="115" spans="2:14" ht="19.899999999999999" customHeight="1" thickTop="1" x14ac:dyDescent="0.15">
      <c r="B115" s="135" t="s">
        <v>45</v>
      </c>
      <c r="C115" s="136"/>
      <c r="D115" s="136"/>
      <c r="E115" s="136"/>
      <c r="F115" s="136"/>
      <c r="G115" s="136"/>
      <c r="H115" s="136"/>
      <c r="I115" s="136"/>
      <c r="J115" s="73"/>
      <c r="K115" s="30">
        <f>SUM(K116:K124)</f>
        <v>45239</v>
      </c>
      <c r="L115" s="30">
        <f>SUM(L116:L124)</f>
        <v>34491</v>
      </c>
      <c r="M115" s="30">
        <f>SUM(M116:M124)</f>
        <v>34797</v>
      </c>
      <c r="N115" s="108">
        <f>SUM(N116:N124)</f>
        <v>26128</v>
      </c>
    </row>
    <row r="116" spans="2:14" ht="13.9" customHeight="1" x14ac:dyDescent="0.15">
      <c r="B116" s="123" t="s">
        <v>46</v>
      </c>
      <c r="C116" s="124"/>
      <c r="D116" s="137"/>
      <c r="E116" s="12"/>
      <c r="F116" s="13"/>
      <c r="G116" s="122" t="s">
        <v>14</v>
      </c>
      <c r="H116" s="122"/>
      <c r="I116" s="13"/>
      <c r="J116" s="14"/>
      <c r="K116" s="4">
        <f>SUM(U$11:U$28)</f>
        <v>14253</v>
      </c>
      <c r="L116" s="4">
        <f>SUM(V$11:V$28)</f>
        <v>10646</v>
      </c>
      <c r="M116" s="4">
        <f>SUM(W$11:W$28)</f>
        <v>10168</v>
      </c>
      <c r="N116" s="5">
        <f>SUM(X$11:X$28)</f>
        <v>9031</v>
      </c>
    </row>
    <row r="117" spans="2:14" ht="13.9" customHeight="1" x14ac:dyDescent="0.15">
      <c r="B117" s="78"/>
      <c r="C117" s="56"/>
      <c r="D117" s="79"/>
      <c r="E117" s="15"/>
      <c r="F117" s="120"/>
      <c r="G117" s="122" t="s">
        <v>23</v>
      </c>
      <c r="H117" s="122"/>
      <c r="I117" s="114"/>
      <c r="J117" s="16"/>
      <c r="K117" s="4">
        <f>SUM(K$29)</f>
        <v>3000</v>
      </c>
      <c r="L117" s="4">
        <f>SUM(L$29)</f>
        <v>1000</v>
      </c>
      <c r="M117" s="4">
        <f>SUM(M$29)</f>
        <v>475</v>
      </c>
      <c r="N117" s="5">
        <f>SUM(N$29)</f>
        <v>525</v>
      </c>
    </row>
    <row r="118" spans="2:14" ht="13.9" customHeight="1" x14ac:dyDescent="0.15">
      <c r="B118" s="78"/>
      <c r="C118" s="56"/>
      <c r="D118" s="79"/>
      <c r="E118" s="15"/>
      <c r="F118" s="120"/>
      <c r="G118" s="122" t="s">
        <v>25</v>
      </c>
      <c r="H118" s="122"/>
      <c r="I118" s="13"/>
      <c r="J118" s="14"/>
      <c r="K118" s="4">
        <f>SUM(K$30:K$30)</f>
        <v>325</v>
      </c>
      <c r="L118" s="4">
        <f>SUM(L$30:L$30)</f>
        <v>275</v>
      </c>
      <c r="M118" s="4">
        <f>SUM(M$30:M$30)</f>
        <v>100</v>
      </c>
      <c r="N118" s="5">
        <f>SUM(N$30:N$30)</f>
        <v>50</v>
      </c>
    </row>
    <row r="119" spans="2:14" ht="13.9" customHeight="1" x14ac:dyDescent="0.15">
      <c r="B119" s="78"/>
      <c r="C119" s="56"/>
      <c r="D119" s="79"/>
      <c r="E119" s="15"/>
      <c r="F119" s="120"/>
      <c r="G119" s="122" t="s">
        <v>78</v>
      </c>
      <c r="H119" s="122"/>
      <c r="I119" s="13"/>
      <c r="J119" s="14"/>
      <c r="K119" s="4">
        <f>SUM(K$31:K$31)</f>
        <v>0</v>
      </c>
      <c r="L119" s="4">
        <f>SUM(L$31:L$31)</f>
        <v>50</v>
      </c>
      <c r="M119" s="4">
        <f>SUM(M$31:M$31)</f>
        <v>25</v>
      </c>
      <c r="N119" s="5">
        <f>SUM(N$31:N$31)</f>
        <v>0</v>
      </c>
    </row>
    <row r="120" spans="2:14" ht="13.9" customHeight="1" x14ac:dyDescent="0.15">
      <c r="B120" s="78"/>
      <c r="C120" s="56"/>
      <c r="D120" s="79"/>
      <c r="E120" s="15"/>
      <c r="F120" s="120"/>
      <c r="G120" s="122" t="s">
        <v>79</v>
      </c>
      <c r="H120" s="122"/>
      <c r="I120" s="13"/>
      <c r="J120" s="14"/>
      <c r="K120" s="4">
        <f>SUM(K$33:K$50)</f>
        <v>20644</v>
      </c>
      <c r="L120" s="4">
        <f>SUM(L$33:L$50)</f>
        <v>16998</v>
      </c>
      <c r="M120" s="4">
        <f>SUM(M$33:M$50)</f>
        <v>19074</v>
      </c>
      <c r="N120" s="5">
        <f>SUM(N$33:N$50)</f>
        <v>9554</v>
      </c>
    </row>
    <row r="121" spans="2:14" ht="13.9" customHeight="1" x14ac:dyDescent="0.15">
      <c r="B121" s="78"/>
      <c r="C121" s="56"/>
      <c r="D121" s="79"/>
      <c r="E121" s="15"/>
      <c r="F121" s="120"/>
      <c r="G121" s="122" t="s">
        <v>76</v>
      </c>
      <c r="H121" s="122"/>
      <c r="I121" s="13"/>
      <c r="J121" s="14"/>
      <c r="K121" s="4">
        <f>SUM(K$51:K$53)</f>
        <v>50</v>
      </c>
      <c r="L121" s="4">
        <f>SUM(L$51:L$53)</f>
        <v>0</v>
      </c>
      <c r="M121" s="4">
        <f>SUM(M$51:M$53)</f>
        <v>100</v>
      </c>
      <c r="N121" s="5">
        <f>SUM(N$51:N$53)</f>
        <v>125</v>
      </c>
    </row>
    <row r="122" spans="2:14" ht="13.9" customHeight="1" x14ac:dyDescent="0.15">
      <c r="B122" s="78"/>
      <c r="C122" s="56"/>
      <c r="D122" s="79"/>
      <c r="E122" s="15"/>
      <c r="F122" s="120"/>
      <c r="G122" s="122" t="s">
        <v>26</v>
      </c>
      <c r="H122" s="122"/>
      <c r="I122" s="13"/>
      <c r="J122" s="14"/>
      <c r="K122" s="4">
        <f>SUM(K$54:K$89)</f>
        <v>6493</v>
      </c>
      <c r="L122" s="4">
        <f>SUM(L$54:L$89)</f>
        <v>5022</v>
      </c>
      <c r="M122" s="4">
        <f>SUM(M$54:M$89)</f>
        <v>4395</v>
      </c>
      <c r="N122" s="5">
        <f>SUM(N$54:N$89)</f>
        <v>6018</v>
      </c>
    </row>
    <row r="123" spans="2:14" ht="13.9" customHeight="1" x14ac:dyDescent="0.15">
      <c r="B123" s="78"/>
      <c r="C123" s="56"/>
      <c r="D123" s="79"/>
      <c r="E123" s="15"/>
      <c r="F123" s="120"/>
      <c r="G123" s="122" t="s">
        <v>47</v>
      </c>
      <c r="H123" s="122"/>
      <c r="I123" s="13"/>
      <c r="J123" s="14"/>
      <c r="K123" s="4">
        <f>SUM(K$32:K$32,K$112:K$113)</f>
        <v>291</v>
      </c>
      <c r="L123" s="4">
        <f>SUM(L$32:L$32,L$112:L$113)</f>
        <v>295</v>
      </c>
      <c r="M123" s="4">
        <f>SUM(M$32:M$32,M$112:M$113)</f>
        <v>295</v>
      </c>
      <c r="N123" s="5">
        <f>SUM(N$32:N$32,N$112:N$113)</f>
        <v>561</v>
      </c>
    </row>
    <row r="124" spans="2:14" ht="13.9" customHeight="1" thickBot="1" x14ac:dyDescent="0.2">
      <c r="B124" s="80"/>
      <c r="C124" s="81"/>
      <c r="D124" s="82"/>
      <c r="E124" s="17"/>
      <c r="F124" s="9"/>
      <c r="G124" s="125" t="s">
        <v>44</v>
      </c>
      <c r="H124" s="125"/>
      <c r="I124" s="18"/>
      <c r="J124" s="19"/>
      <c r="K124" s="10">
        <f>SUM(K$90:K$111,K$114)</f>
        <v>183</v>
      </c>
      <c r="L124" s="10">
        <f>SUM(L$90:L$111,L$114)</f>
        <v>205</v>
      </c>
      <c r="M124" s="10">
        <f>SUM(M$90:M$111,M$114)</f>
        <v>165</v>
      </c>
      <c r="N124" s="11">
        <f>SUM(N$90:N$111,N$114)</f>
        <v>264</v>
      </c>
    </row>
    <row r="125" spans="2:14" ht="18" customHeight="1" thickTop="1" x14ac:dyDescent="0.15">
      <c r="B125" s="126" t="s">
        <v>48</v>
      </c>
      <c r="C125" s="127"/>
      <c r="D125" s="128"/>
      <c r="E125" s="83"/>
      <c r="F125" s="116"/>
      <c r="G125" s="129" t="s">
        <v>49</v>
      </c>
      <c r="H125" s="129"/>
      <c r="I125" s="116"/>
      <c r="J125" s="117"/>
      <c r="K125" s="31" t="s">
        <v>50</v>
      </c>
      <c r="L125" s="37"/>
      <c r="M125" s="37"/>
      <c r="N125" s="49"/>
    </row>
    <row r="126" spans="2:14" ht="18" customHeight="1" x14ac:dyDescent="0.15">
      <c r="B126" s="84"/>
      <c r="C126" s="85"/>
      <c r="D126" s="85"/>
      <c r="E126" s="86"/>
      <c r="F126" s="118"/>
      <c r="G126" s="109"/>
      <c r="H126" s="109"/>
      <c r="I126" s="118"/>
      <c r="J126" s="87"/>
      <c r="K126" s="32" t="s">
        <v>51</v>
      </c>
      <c r="L126" s="38"/>
      <c r="M126" s="38"/>
      <c r="N126" s="41"/>
    </row>
    <row r="127" spans="2:14" ht="18" customHeight="1" x14ac:dyDescent="0.15">
      <c r="B127" s="78"/>
      <c r="C127" s="56"/>
      <c r="D127" s="56"/>
      <c r="E127" s="88"/>
      <c r="F127" s="22"/>
      <c r="G127" s="130" t="s">
        <v>52</v>
      </c>
      <c r="H127" s="130"/>
      <c r="I127" s="115"/>
      <c r="J127" s="119"/>
      <c r="K127" s="33" t="s">
        <v>53</v>
      </c>
      <c r="L127" s="39"/>
      <c r="M127" s="43"/>
      <c r="N127" s="39"/>
    </row>
    <row r="128" spans="2:14" ht="18" customHeight="1" x14ac:dyDescent="0.15">
      <c r="B128" s="78"/>
      <c r="C128" s="56"/>
      <c r="D128" s="56"/>
      <c r="E128" s="89"/>
      <c r="F128" s="56"/>
      <c r="G128" s="90"/>
      <c r="H128" s="90"/>
      <c r="I128" s="85"/>
      <c r="J128" s="91"/>
      <c r="K128" s="34" t="s">
        <v>87</v>
      </c>
      <c r="L128" s="40"/>
      <c r="M128" s="44"/>
      <c r="N128" s="40"/>
    </row>
    <row r="129" spans="2:14" ht="18" customHeight="1" x14ac:dyDescent="0.15">
      <c r="B129" s="78"/>
      <c r="C129" s="56"/>
      <c r="D129" s="56"/>
      <c r="E129" s="89"/>
      <c r="F129" s="56"/>
      <c r="G129" s="90"/>
      <c r="H129" s="90"/>
      <c r="I129" s="85"/>
      <c r="J129" s="91"/>
      <c r="K129" s="34" t="s">
        <v>81</v>
      </c>
      <c r="L129" s="38"/>
      <c r="M129" s="44"/>
      <c r="N129" s="40"/>
    </row>
    <row r="130" spans="2:14" ht="18" customHeight="1" x14ac:dyDescent="0.15">
      <c r="B130" s="78"/>
      <c r="C130" s="56"/>
      <c r="D130" s="56"/>
      <c r="E130" s="88"/>
      <c r="F130" s="22"/>
      <c r="G130" s="130" t="s">
        <v>54</v>
      </c>
      <c r="H130" s="130"/>
      <c r="I130" s="115"/>
      <c r="J130" s="119"/>
      <c r="K130" s="33" t="s">
        <v>91</v>
      </c>
      <c r="L130" s="39"/>
      <c r="M130" s="43"/>
      <c r="N130" s="39"/>
    </row>
    <row r="131" spans="2:14" ht="18" customHeight="1" x14ac:dyDescent="0.15">
      <c r="B131" s="78"/>
      <c r="C131" s="56"/>
      <c r="D131" s="56"/>
      <c r="E131" s="89"/>
      <c r="F131" s="56"/>
      <c r="G131" s="90"/>
      <c r="H131" s="90"/>
      <c r="I131" s="85"/>
      <c r="J131" s="91"/>
      <c r="K131" s="34" t="s">
        <v>88</v>
      </c>
      <c r="L131" s="40"/>
      <c r="M131" s="44"/>
      <c r="N131" s="40"/>
    </row>
    <row r="132" spans="2:14" ht="18" customHeight="1" x14ac:dyDescent="0.15">
      <c r="B132" s="78"/>
      <c r="C132" s="56"/>
      <c r="D132" s="56"/>
      <c r="E132" s="89"/>
      <c r="F132" s="56"/>
      <c r="G132" s="90"/>
      <c r="H132" s="90"/>
      <c r="I132" s="85"/>
      <c r="J132" s="91"/>
      <c r="K132" s="34" t="s">
        <v>89</v>
      </c>
      <c r="L132" s="40"/>
      <c r="M132" s="40"/>
      <c r="N132" s="40"/>
    </row>
    <row r="133" spans="2:14" ht="18" customHeight="1" x14ac:dyDescent="0.15">
      <c r="B133" s="78"/>
      <c r="C133" s="56"/>
      <c r="D133" s="56"/>
      <c r="E133" s="71"/>
      <c r="F133" s="72"/>
      <c r="G133" s="109"/>
      <c r="H133" s="109"/>
      <c r="I133" s="118"/>
      <c r="J133" s="87"/>
      <c r="K133" s="34" t="s">
        <v>90</v>
      </c>
      <c r="L133" s="41"/>
      <c r="M133" s="38"/>
      <c r="N133" s="41"/>
    </row>
    <row r="134" spans="2:14" ht="18" customHeight="1" x14ac:dyDescent="0.15">
      <c r="B134" s="92"/>
      <c r="C134" s="72"/>
      <c r="D134" s="72"/>
      <c r="E134" s="15"/>
      <c r="F134" s="120"/>
      <c r="G134" s="122" t="s">
        <v>55</v>
      </c>
      <c r="H134" s="122"/>
      <c r="I134" s="13"/>
      <c r="J134" s="14"/>
      <c r="K134" s="25" t="s">
        <v>141</v>
      </c>
      <c r="L134" s="42"/>
      <c r="M134" s="45"/>
      <c r="N134" s="42"/>
    </row>
    <row r="135" spans="2:14" ht="18" customHeight="1" x14ac:dyDescent="0.15">
      <c r="B135" s="123" t="s">
        <v>56</v>
      </c>
      <c r="C135" s="124"/>
      <c r="D135" s="124"/>
      <c r="E135" s="22"/>
      <c r="F135" s="22"/>
      <c r="G135" s="22"/>
      <c r="H135" s="22"/>
      <c r="I135" s="22"/>
      <c r="J135" s="22"/>
      <c r="K135" s="22"/>
      <c r="L135" s="22"/>
      <c r="M135" s="22"/>
      <c r="N135" s="50"/>
    </row>
    <row r="136" spans="2:14" ht="14.1" customHeight="1" x14ac:dyDescent="0.15">
      <c r="B136" s="93"/>
      <c r="C136" s="35" t="s">
        <v>57</v>
      </c>
      <c r="D136" s="94"/>
      <c r="E136" s="35"/>
      <c r="F136" s="35"/>
      <c r="G136" s="35"/>
      <c r="H136" s="35"/>
      <c r="I136" s="35"/>
      <c r="J136" s="35"/>
      <c r="K136" s="35"/>
      <c r="L136" s="35"/>
      <c r="M136" s="35"/>
      <c r="N136" s="51"/>
    </row>
    <row r="137" spans="2:14" ht="14.1" customHeight="1" x14ac:dyDescent="0.15">
      <c r="B137" s="93"/>
      <c r="C137" s="35" t="s">
        <v>58</v>
      </c>
      <c r="D137" s="94"/>
      <c r="E137" s="35"/>
      <c r="F137" s="35"/>
      <c r="G137" s="35"/>
      <c r="H137" s="35"/>
      <c r="I137" s="35"/>
      <c r="J137" s="35"/>
      <c r="K137" s="35"/>
      <c r="L137" s="35"/>
      <c r="M137" s="35"/>
      <c r="N137" s="51"/>
    </row>
    <row r="138" spans="2:14" ht="14.1" customHeight="1" x14ac:dyDescent="0.15">
      <c r="B138" s="93"/>
      <c r="C138" s="35" t="s">
        <v>59</v>
      </c>
      <c r="D138" s="94"/>
      <c r="E138" s="35"/>
      <c r="F138" s="35"/>
      <c r="G138" s="35"/>
      <c r="H138" s="35"/>
      <c r="I138" s="35"/>
      <c r="J138" s="35"/>
      <c r="K138" s="35"/>
      <c r="L138" s="35"/>
      <c r="M138" s="35"/>
      <c r="N138" s="51"/>
    </row>
    <row r="139" spans="2:14" ht="14.1" customHeight="1" x14ac:dyDescent="0.15">
      <c r="B139" s="93"/>
      <c r="C139" s="35" t="s">
        <v>119</v>
      </c>
      <c r="D139" s="94"/>
      <c r="E139" s="35"/>
      <c r="F139" s="35"/>
      <c r="G139" s="35"/>
      <c r="H139" s="35"/>
      <c r="I139" s="35"/>
      <c r="J139" s="35"/>
      <c r="K139" s="35"/>
      <c r="L139" s="35"/>
      <c r="M139" s="35"/>
      <c r="N139" s="51"/>
    </row>
    <row r="140" spans="2:14" ht="14.1" customHeight="1" x14ac:dyDescent="0.15">
      <c r="B140" s="95"/>
      <c r="C140" s="35" t="s">
        <v>120</v>
      </c>
      <c r="D140" s="35"/>
      <c r="E140" s="35"/>
      <c r="F140" s="35"/>
      <c r="G140" s="35"/>
      <c r="H140" s="35"/>
      <c r="I140" s="35"/>
      <c r="J140" s="35"/>
      <c r="K140" s="35"/>
      <c r="L140" s="35"/>
      <c r="M140" s="35"/>
      <c r="N140" s="51"/>
    </row>
    <row r="141" spans="2:14" ht="14.1" customHeight="1" x14ac:dyDescent="0.15">
      <c r="B141" s="95"/>
      <c r="C141" s="35" t="s">
        <v>116</v>
      </c>
      <c r="D141" s="35"/>
      <c r="E141" s="35"/>
      <c r="F141" s="35"/>
      <c r="G141" s="35"/>
      <c r="H141" s="35"/>
      <c r="I141" s="35"/>
      <c r="J141" s="35"/>
      <c r="K141" s="35"/>
      <c r="L141" s="35"/>
      <c r="M141" s="35"/>
      <c r="N141" s="51"/>
    </row>
    <row r="142" spans="2:14" ht="14.1" customHeight="1" x14ac:dyDescent="0.15">
      <c r="B142" s="95"/>
      <c r="C142" s="35" t="s">
        <v>85</v>
      </c>
      <c r="D142" s="35"/>
      <c r="E142" s="35"/>
      <c r="F142" s="35"/>
      <c r="G142" s="35"/>
      <c r="H142" s="35"/>
      <c r="I142" s="35"/>
      <c r="J142" s="35"/>
      <c r="K142" s="35"/>
      <c r="L142" s="35"/>
      <c r="M142" s="35"/>
      <c r="N142" s="51"/>
    </row>
    <row r="143" spans="2:14" ht="14.1" customHeight="1" x14ac:dyDescent="0.15">
      <c r="B143" s="95"/>
      <c r="C143" s="35" t="s">
        <v>86</v>
      </c>
      <c r="D143" s="35"/>
      <c r="E143" s="35"/>
      <c r="F143" s="35"/>
      <c r="G143" s="35"/>
      <c r="H143" s="35"/>
      <c r="I143" s="35"/>
      <c r="J143" s="35"/>
      <c r="K143" s="35"/>
      <c r="L143" s="35"/>
      <c r="M143" s="35"/>
      <c r="N143" s="51"/>
    </row>
    <row r="144" spans="2:14" ht="14.1" customHeight="1" x14ac:dyDescent="0.15">
      <c r="B144" s="95"/>
      <c r="C144" s="35" t="s">
        <v>77</v>
      </c>
      <c r="D144" s="35"/>
      <c r="E144" s="35"/>
      <c r="F144" s="35"/>
      <c r="G144" s="35"/>
      <c r="H144" s="35"/>
      <c r="I144" s="35"/>
      <c r="J144" s="35"/>
      <c r="K144" s="35"/>
      <c r="L144" s="35"/>
      <c r="M144" s="35"/>
      <c r="N144" s="51"/>
    </row>
    <row r="145" spans="2:14" ht="14.1" customHeight="1" x14ac:dyDescent="0.15">
      <c r="B145" s="95"/>
      <c r="C145" s="35" t="s">
        <v>125</v>
      </c>
      <c r="D145" s="35"/>
      <c r="E145" s="35"/>
      <c r="F145" s="35"/>
      <c r="G145" s="35"/>
      <c r="H145" s="35"/>
      <c r="I145" s="35"/>
      <c r="J145" s="35"/>
      <c r="K145" s="35"/>
      <c r="L145" s="35"/>
      <c r="M145" s="35"/>
      <c r="N145" s="51"/>
    </row>
    <row r="146" spans="2:14" ht="14.1" customHeight="1" x14ac:dyDescent="0.15">
      <c r="B146" s="95"/>
      <c r="C146" s="35" t="s">
        <v>121</v>
      </c>
      <c r="D146" s="35"/>
      <c r="E146" s="35"/>
      <c r="F146" s="35"/>
      <c r="G146" s="35"/>
      <c r="H146" s="35"/>
      <c r="I146" s="35"/>
      <c r="J146" s="35"/>
      <c r="K146" s="35"/>
      <c r="L146" s="35"/>
      <c r="M146" s="35"/>
      <c r="N146" s="51"/>
    </row>
    <row r="147" spans="2:14" ht="14.1" customHeight="1" x14ac:dyDescent="0.15">
      <c r="B147" s="95"/>
      <c r="C147" s="35" t="s">
        <v>122</v>
      </c>
      <c r="D147" s="35"/>
      <c r="E147" s="35"/>
      <c r="F147" s="35"/>
      <c r="G147" s="35"/>
      <c r="H147" s="35"/>
      <c r="I147" s="35"/>
      <c r="J147" s="35"/>
      <c r="K147" s="35"/>
      <c r="L147" s="35"/>
      <c r="M147" s="35"/>
      <c r="N147" s="51"/>
    </row>
    <row r="148" spans="2:14" ht="14.1" customHeight="1" x14ac:dyDescent="0.15">
      <c r="B148" s="95"/>
      <c r="C148" s="35" t="s">
        <v>123</v>
      </c>
      <c r="D148" s="35"/>
      <c r="E148" s="35"/>
      <c r="F148" s="35"/>
      <c r="G148" s="35"/>
      <c r="H148" s="35"/>
      <c r="I148" s="35"/>
      <c r="J148" s="35"/>
      <c r="K148" s="35"/>
      <c r="L148" s="35"/>
      <c r="M148" s="35"/>
      <c r="N148" s="51"/>
    </row>
    <row r="149" spans="2:14" ht="14.1" customHeight="1" x14ac:dyDescent="0.15">
      <c r="B149" s="95"/>
      <c r="C149" s="35" t="s">
        <v>113</v>
      </c>
      <c r="D149" s="35"/>
      <c r="E149" s="35"/>
      <c r="F149" s="35"/>
      <c r="G149" s="35"/>
      <c r="H149" s="35"/>
      <c r="I149" s="35"/>
      <c r="J149" s="35"/>
      <c r="K149" s="35"/>
      <c r="L149" s="35"/>
      <c r="M149" s="35"/>
      <c r="N149" s="51"/>
    </row>
    <row r="150" spans="2:14" ht="14.1" customHeight="1" x14ac:dyDescent="0.15">
      <c r="B150" s="95"/>
      <c r="C150" s="35" t="s">
        <v>124</v>
      </c>
      <c r="D150" s="35"/>
      <c r="E150" s="35"/>
      <c r="F150" s="35"/>
      <c r="G150" s="35"/>
      <c r="H150" s="35"/>
      <c r="I150" s="35"/>
      <c r="J150" s="35"/>
      <c r="K150" s="35"/>
      <c r="L150" s="35"/>
      <c r="M150" s="35"/>
      <c r="N150" s="51"/>
    </row>
    <row r="151" spans="2:14" ht="14.1" customHeight="1" x14ac:dyDescent="0.15">
      <c r="B151" s="95"/>
      <c r="C151" s="35" t="s">
        <v>142</v>
      </c>
      <c r="D151" s="35"/>
      <c r="E151" s="35"/>
      <c r="F151" s="35"/>
      <c r="G151" s="35"/>
      <c r="H151" s="35"/>
      <c r="I151" s="35"/>
      <c r="J151" s="35"/>
      <c r="K151" s="35"/>
      <c r="L151" s="35"/>
      <c r="M151" s="35"/>
      <c r="N151" s="51"/>
    </row>
    <row r="152" spans="2:14" ht="14.1" customHeight="1" x14ac:dyDescent="0.15">
      <c r="B152" s="95"/>
      <c r="C152" s="35" t="s">
        <v>118</v>
      </c>
      <c r="D152" s="35"/>
      <c r="E152" s="35"/>
      <c r="F152" s="35"/>
      <c r="G152" s="35"/>
      <c r="H152" s="35"/>
      <c r="I152" s="35"/>
      <c r="J152" s="35"/>
      <c r="K152" s="35"/>
      <c r="L152" s="35"/>
      <c r="M152" s="35"/>
      <c r="N152" s="51"/>
    </row>
    <row r="153" spans="2:14" x14ac:dyDescent="0.15">
      <c r="B153" s="96"/>
      <c r="C153" s="35" t="s">
        <v>130</v>
      </c>
      <c r="N153" s="55"/>
    </row>
    <row r="154" spans="2:14" x14ac:dyDescent="0.15">
      <c r="B154" s="96"/>
      <c r="C154" s="35" t="s">
        <v>126</v>
      </c>
      <c r="N154" s="55"/>
    </row>
    <row r="155" spans="2:14" ht="14.1" customHeight="1" x14ac:dyDescent="0.15">
      <c r="B155" s="95"/>
      <c r="C155" s="35" t="s">
        <v>105</v>
      </c>
      <c r="D155" s="35"/>
      <c r="E155" s="35"/>
      <c r="F155" s="35"/>
      <c r="G155" s="35"/>
      <c r="H155" s="35"/>
      <c r="I155" s="35"/>
      <c r="J155" s="35"/>
      <c r="K155" s="35"/>
      <c r="L155" s="35"/>
      <c r="M155" s="35"/>
      <c r="N155" s="51"/>
    </row>
    <row r="156" spans="2:14" ht="18" customHeight="1" x14ac:dyDescent="0.15">
      <c r="B156" s="95"/>
      <c r="C156" s="35" t="s">
        <v>60</v>
      </c>
      <c r="D156" s="35"/>
      <c r="E156" s="35"/>
      <c r="F156" s="35"/>
      <c r="G156" s="35"/>
      <c r="H156" s="35"/>
      <c r="I156" s="35"/>
      <c r="J156" s="35"/>
      <c r="K156" s="35"/>
      <c r="L156" s="35"/>
      <c r="M156" s="35"/>
      <c r="N156" s="51"/>
    </row>
    <row r="157" spans="2:14" x14ac:dyDescent="0.15">
      <c r="B157" s="96"/>
      <c r="C157" s="35" t="s">
        <v>117</v>
      </c>
      <c r="N157" s="55"/>
    </row>
    <row r="158" spans="2:14" x14ac:dyDescent="0.15">
      <c r="B158" s="96"/>
      <c r="C158" s="35" t="s">
        <v>135</v>
      </c>
      <c r="N158" s="55"/>
    </row>
    <row r="159" spans="2:14" ht="14.25" thickBot="1" x14ac:dyDescent="0.2">
      <c r="B159" s="97"/>
      <c r="C159" s="36" t="s">
        <v>127</v>
      </c>
      <c r="D159" s="53"/>
      <c r="E159" s="53"/>
      <c r="F159" s="53"/>
      <c r="G159" s="53"/>
      <c r="H159" s="53"/>
      <c r="I159" s="53"/>
      <c r="J159" s="53"/>
      <c r="K159" s="53"/>
      <c r="L159" s="53"/>
      <c r="M159" s="53"/>
      <c r="N159" s="54"/>
    </row>
  </sheetData>
  <mergeCells count="28">
    <mergeCell ref="G118:H118"/>
    <mergeCell ref="G119:H119"/>
    <mergeCell ref="D9:F9"/>
    <mergeCell ref="D4:G4"/>
    <mergeCell ref="D5:G5"/>
    <mergeCell ref="D6:G6"/>
    <mergeCell ref="D7:F7"/>
    <mergeCell ref="D8:F8"/>
    <mergeCell ref="G120:H120"/>
    <mergeCell ref="G10:H10"/>
    <mergeCell ref="D100:G100"/>
    <mergeCell ref="D101:G101"/>
    <mergeCell ref="G102:H102"/>
    <mergeCell ref="C112:D112"/>
    <mergeCell ref="B115:I115"/>
    <mergeCell ref="B116:D116"/>
    <mergeCell ref="G116:H116"/>
    <mergeCell ref="G117:H117"/>
    <mergeCell ref="G127:H127"/>
    <mergeCell ref="G130:H130"/>
    <mergeCell ref="G134:H134"/>
    <mergeCell ref="B135:D135"/>
    <mergeCell ref="G121:H121"/>
    <mergeCell ref="G122:H122"/>
    <mergeCell ref="G123:H123"/>
    <mergeCell ref="G124:H124"/>
    <mergeCell ref="B125:D125"/>
    <mergeCell ref="G125:H125"/>
  </mergeCells>
  <phoneticPr fontId="23"/>
  <conditionalFormatting sqref="O11:O95">
    <cfRule type="expression" dxfId="16" priority="1" stopIfTrue="1">
      <formula>COUNTBLANK(K11:N11)=4</formula>
    </cfRule>
  </conditionalFormatting>
  <conditionalFormatting sqref="O103:O114">
    <cfRule type="expression" dxfId="15"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AAB8-7D84-444F-B5E0-6A4B5FD84AA3}">
  <sheetPr>
    <tabColor rgb="FFC00000"/>
  </sheetPr>
  <dimension ref="B1:AC15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16" sqref="O1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518</v>
      </c>
      <c r="L5" s="27" t="str">
        <f>K5</f>
        <v>2024.10.15</v>
      </c>
      <c r="M5" s="27" t="str">
        <f>K5</f>
        <v>2024.10.15</v>
      </c>
      <c r="N5" s="103" t="str">
        <f>K5</f>
        <v>2024.10.15</v>
      </c>
    </row>
    <row r="6" spans="2:24" ht="18" customHeight="1" x14ac:dyDescent="0.15">
      <c r="B6" s="60"/>
      <c r="C6" s="120"/>
      <c r="D6" s="122" t="s">
        <v>4</v>
      </c>
      <c r="E6" s="122"/>
      <c r="F6" s="122"/>
      <c r="G6" s="122"/>
      <c r="H6" s="120"/>
      <c r="I6" s="120"/>
      <c r="J6" s="61"/>
      <c r="K6" s="98">
        <v>0.41666666666666669</v>
      </c>
      <c r="L6" s="98">
        <v>0.40138888888888891</v>
      </c>
      <c r="M6" s="98">
        <v>0.39166666666666666</v>
      </c>
      <c r="N6" s="99">
        <v>0.37222222222222223</v>
      </c>
    </row>
    <row r="7" spans="2:24" ht="18" customHeight="1" x14ac:dyDescent="0.15">
      <c r="B7" s="60"/>
      <c r="C7" s="120"/>
      <c r="D7" s="122" t="s">
        <v>5</v>
      </c>
      <c r="E7" s="138"/>
      <c r="F7" s="138"/>
      <c r="G7" s="62" t="s">
        <v>6</v>
      </c>
      <c r="H7" s="120"/>
      <c r="I7" s="120"/>
      <c r="J7" s="61"/>
      <c r="K7" s="100">
        <v>2.2999999999999998</v>
      </c>
      <c r="L7" s="100">
        <v>1.48</v>
      </c>
      <c r="M7" s="100">
        <v>1.49</v>
      </c>
      <c r="N7" s="101">
        <v>1.33</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t="s">
        <v>285</v>
      </c>
      <c r="L11" s="20"/>
      <c r="M11" s="20" t="s">
        <v>273</v>
      </c>
      <c r="N11" s="21"/>
      <c r="P11" t="s">
        <v>15</v>
      </c>
      <c r="Q11">
        <f>IF(K11="",0,VALUE(MID(K11,2,LEN(K11)-2)))</f>
        <v>2</v>
      </c>
      <c r="R11">
        <f>IF(L11="",0,VALUE(MID(L11,2,LEN(L11)-2)))</f>
        <v>0</v>
      </c>
      <c r="S11">
        <f>IF(M11="",0,VALUE(MID(M11,2,LEN(M11)-2)))</f>
        <v>1</v>
      </c>
      <c r="T11">
        <f>IF(N11="",0,VALUE(MID(N11,2,LEN(N11)-2)))</f>
        <v>0</v>
      </c>
      <c r="U11">
        <f>IF(K11="＋",0,IF(K11="(＋)",0,ABS(K11)))</f>
        <v>2</v>
      </c>
      <c r="V11">
        <f>IF(L11="＋",0,IF(L11="(＋)",0,ABS(L11)))</f>
        <v>0</v>
      </c>
      <c r="W11">
        <f>IF(M11="＋",0,IF(M11="(＋)",0,ABS(M11)))</f>
        <v>1</v>
      </c>
      <c r="X11">
        <f>IF(N11="＋",0,IF(N11="(＋)",0,ABS(N11)))</f>
        <v>0</v>
      </c>
    </row>
    <row r="12" spans="2:24" ht="13.5" customHeight="1" x14ac:dyDescent="0.15">
      <c r="B12" s="1">
        <f>B11+1</f>
        <v>2</v>
      </c>
      <c r="C12" s="3"/>
      <c r="D12" s="6"/>
      <c r="E12" s="120"/>
      <c r="F12" s="120" t="s">
        <v>99</v>
      </c>
      <c r="G12" s="120"/>
      <c r="H12" s="120"/>
      <c r="I12" s="120"/>
      <c r="J12" s="120"/>
      <c r="K12" s="20" t="s">
        <v>344</v>
      </c>
      <c r="L12" s="20" t="s">
        <v>331</v>
      </c>
      <c r="M12" s="20" t="s">
        <v>284</v>
      </c>
      <c r="N12" s="21" t="s">
        <v>330</v>
      </c>
      <c r="P12" t="s">
        <v>15</v>
      </c>
      <c r="Q12">
        <f>IF(K12="",0,VALUE(MID(K12,2,LEN(K12)-2)))</f>
        <v>150</v>
      </c>
      <c r="R12">
        <f>IF(L12="",0,VALUE(MID(L12,2,LEN(L12)-2)))</f>
        <v>175</v>
      </c>
      <c r="S12">
        <f>IF(M12="",0,VALUE(MID(M12,2,LEN(M12)-2)))</f>
        <v>125</v>
      </c>
      <c r="T12">
        <f>IF(N12="",0,VALUE(MID(N12,2,LEN(N12)-2)))</f>
        <v>350</v>
      </c>
      <c r="U12">
        <f>IF(K12="＋",0,IF(K12="(＋)",0,ABS(K12)))</f>
        <v>150</v>
      </c>
      <c r="V12">
        <f>IF(L12="＋",0,IF(L12="(＋)",0,ABS(L12)))</f>
        <v>175</v>
      </c>
      <c r="W12">
        <f>IF(M12="＋",0,IF(M12="(＋)",0,ABS(M12)))</f>
        <v>125</v>
      </c>
      <c r="X12">
        <f>IF(N12="＋",0,IF(N12="(＋)",0,ABS(N12)))</f>
        <v>350</v>
      </c>
    </row>
    <row r="13" spans="2:24" ht="13.5" customHeight="1" x14ac:dyDescent="0.15">
      <c r="B13" s="1">
        <f>B12+1</f>
        <v>3</v>
      </c>
      <c r="C13" s="3"/>
      <c r="D13" s="6"/>
      <c r="E13" s="120"/>
      <c r="F13" s="120" t="s">
        <v>179</v>
      </c>
      <c r="G13" s="120"/>
      <c r="H13" s="120"/>
      <c r="I13" s="120"/>
      <c r="J13" s="120"/>
      <c r="K13" s="20" t="s">
        <v>296</v>
      </c>
      <c r="L13" s="20" t="s">
        <v>239</v>
      </c>
      <c r="M13" s="20"/>
      <c r="N13" s="21" t="s">
        <v>145</v>
      </c>
      <c r="P13" t="s">
        <v>15</v>
      </c>
      <c r="Q13">
        <f>IF(K13="",0,VALUE(MID(K13,2,LEN(K13)-2)))</f>
        <v>75</v>
      </c>
      <c r="R13">
        <f>IF(L13="",0,VALUE(MID(L13,2,LEN(L13)-2)))</f>
        <v>50</v>
      </c>
      <c r="S13">
        <f>IF(M13="",0,VALUE(MID(M13,2,LEN(M13)-2)))</f>
        <v>0</v>
      </c>
      <c r="T13" t="e">
        <f>IF(N13="",0,VALUE(MID(N13,2,LEN(N13)-2)))</f>
        <v>#VALUE!</v>
      </c>
      <c r="U13">
        <f>IF(K13="＋",0,IF(K13="(＋)",0,ABS(K13)))</f>
        <v>75</v>
      </c>
      <c r="V13">
        <f>IF(L13="＋",0,IF(L13="(＋)",0,ABS(L13)))</f>
        <v>50</v>
      </c>
      <c r="W13">
        <f>IF(M13="＋",0,IF(M13="(＋)",0,ABS(M13)))</f>
        <v>0</v>
      </c>
      <c r="X13">
        <f>IF(N13="＋",0,IF(N13="(＋)",0,ABS(N13)))</f>
        <v>0</v>
      </c>
    </row>
    <row r="14" spans="2:24" ht="13.5" customHeight="1" x14ac:dyDescent="0.15">
      <c r="B14" s="1">
        <f>B13+1</f>
        <v>4</v>
      </c>
      <c r="C14" s="3"/>
      <c r="D14" s="6"/>
      <c r="E14" s="120"/>
      <c r="F14" s="120" t="s">
        <v>452</v>
      </c>
      <c r="G14" s="120"/>
      <c r="H14" s="120"/>
      <c r="I14" s="120"/>
      <c r="J14" s="120"/>
      <c r="K14" s="20" t="s">
        <v>145</v>
      </c>
      <c r="L14" s="20" t="s">
        <v>145</v>
      </c>
      <c r="M14" s="20" t="s">
        <v>273</v>
      </c>
      <c r="N14" s="21" t="s">
        <v>147</v>
      </c>
      <c r="P14" t="s">
        <v>15</v>
      </c>
      <c r="Q14" t="e">
        <f>IF(K14="",0,VALUE(MID(K14,2,LEN(K14)-2)))</f>
        <v>#VALUE!</v>
      </c>
      <c r="R14" t="e">
        <f>IF(L14="",0,VALUE(MID(L14,2,LEN(L14)-2)))</f>
        <v>#VALUE!</v>
      </c>
      <c r="S14">
        <f>IF(M14="",0,VALUE(MID(M14,2,LEN(M14)-2)))</f>
        <v>1</v>
      </c>
      <c r="T14">
        <f>IF(N14="",0,VALUE(MID(N14,2,LEN(N14)-2)))</f>
        <v>20</v>
      </c>
      <c r="U14">
        <f>IF(K14="＋",0,IF(K14="(＋)",0,ABS(K14)))</f>
        <v>0</v>
      </c>
      <c r="V14">
        <f>IF(L14="＋",0,IF(L14="(＋)",0,ABS(L14)))</f>
        <v>0</v>
      </c>
      <c r="W14">
        <f>IF(M14="＋",0,IF(M14="(＋)",0,ABS(M14)))</f>
        <v>1</v>
      </c>
      <c r="X14">
        <f>IF(N14="＋",0,IF(N14="(＋)",0,ABS(N14)))</f>
        <v>20</v>
      </c>
    </row>
    <row r="15" spans="2:24" ht="13.5" customHeight="1" x14ac:dyDescent="0.15">
      <c r="B15" s="1">
        <f>B14+1</f>
        <v>5</v>
      </c>
      <c r="C15" s="3"/>
      <c r="D15" s="6"/>
      <c r="E15" s="120"/>
      <c r="F15" s="120" t="s">
        <v>451</v>
      </c>
      <c r="G15" s="120"/>
      <c r="H15" s="120"/>
      <c r="I15" s="120"/>
      <c r="J15" s="120"/>
      <c r="K15" s="20"/>
      <c r="L15" s="20" t="s">
        <v>285</v>
      </c>
      <c r="M15" s="20"/>
      <c r="N15" s="21" t="s">
        <v>145</v>
      </c>
      <c r="S15">
        <f>IF(M15="",0,VALUE(MID(M15,2,LEN(M15)-2)))</f>
        <v>0</v>
      </c>
      <c r="T15" t="e">
        <f>IF(N15="",0,VALUE(MID(N15,2,LEN(N15)-2)))</f>
        <v>#VALUE!</v>
      </c>
      <c r="U15">
        <f>IF(K15="＋",0,IF(K15="(＋)",0,ABS(K15)))</f>
        <v>0</v>
      </c>
      <c r="V15">
        <f>IF(L15="＋",0,IF(L15="(＋)",0,ABS(L15)))</f>
        <v>2</v>
      </c>
      <c r="W15">
        <f>IF(M15="＋",0,IF(M15="(＋)",0,ABS(M15)))</f>
        <v>0</v>
      </c>
      <c r="X15">
        <f>IF(N15="＋",0,IF(N15="(＋)",0,ABS(N15)))</f>
        <v>0</v>
      </c>
    </row>
    <row r="16" spans="2:24" ht="13.9" customHeight="1" x14ac:dyDescent="0.15">
      <c r="B16" s="1">
        <f>B15+1</f>
        <v>6</v>
      </c>
      <c r="C16" s="3"/>
      <c r="D16" s="6"/>
      <c r="E16" s="120"/>
      <c r="F16" s="120" t="s">
        <v>180</v>
      </c>
      <c r="G16" s="120"/>
      <c r="H16" s="120"/>
      <c r="I16" s="120"/>
      <c r="J16" s="120"/>
      <c r="K16" s="20" t="s">
        <v>160</v>
      </c>
      <c r="L16" s="20" t="s">
        <v>344</v>
      </c>
      <c r="M16" s="20" t="s">
        <v>284</v>
      </c>
      <c r="N16" s="21" t="s">
        <v>300</v>
      </c>
      <c r="P16" s="74" t="s">
        <v>181</v>
      </c>
      <c r="Q16" t="str">
        <f>K16</f>
        <v>(100)</v>
      </c>
      <c r="R16" t="str">
        <f>L16</f>
        <v>(150)</v>
      </c>
      <c r="S16" t="str">
        <f>M16</f>
        <v>(125)</v>
      </c>
      <c r="T16" t="str">
        <f>N16</f>
        <v>(300)</v>
      </c>
      <c r="U16">
        <f>IF(K16="＋",0,IF(K16="(＋)",0,ABS(K16)))</f>
        <v>100</v>
      </c>
      <c r="V16">
        <f>IF(L16="＋",0,IF(L16="(＋)",0,ABS(L16)))</f>
        <v>150</v>
      </c>
      <c r="W16">
        <f>IF(M16="＋",0,IF(M16="(＋)",0,ABS(M16)))</f>
        <v>125</v>
      </c>
      <c r="X16">
        <f>IF(N16="＋",0,IF(N16="(＋)",0,ABS(N16)))</f>
        <v>300</v>
      </c>
    </row>
    <row r="17" spans="2:24" ht="13.9" customHeight="1" x14ac:dyDescent="0.15">
      <c r="B17" s="1">
        <f>B16+1</f>
        <v>7</v>
      </c>
      <c r="C17" s="3"/>
      <c r="D17" s="6"/>
      <c r="E17" s="120"/>
      <c r="F17" s="120" t="s">
        <v>16</v>
      </c>
      <c r="G17" s="120"/>
      <c r="H17" s="120"/>
      <c r="I17" s="120"/>
      <c r="J17" s="120"/>
      <c r="K17" s="20" t="s">
        <v>517</v>
      </c>
      <c r="L17" s="20" t="s">
        <v>516</v>
      </c>
      <c r="M17" s="20" t="s">
        <v>515</v>
      </c>
      <c r="N17" s="21" t="s">
        <v>514</v>
      </c>
      <c r="P17" t="s">
        <v>15</v>
      </c>
      <c r="Q17">
        <f>IF(K17="",0,VALUE(MID(K17,2,LEN(K17)-2)))</f>
        <v>46</v>
      </c>
      <c r="R17">
        <f>IF(L17="",0,VALUE(MID(L17,2,LEN(L17)-2)))</f>
        <v>85</v>
      </c>
      <c r="S17">
        <f>IF(M17="",0,VALUE(MID(M17,2,LEN(M17)-2)))</f>
        <v>37</v>
      </c>
      <c r="T17">
        <f>IF(N17="",0,VALUE(MID(N17,2,LEN(N17)-2)))</f>
        <v>0</v>
      </c>
      <c r="U17">
        <f>IF(K17="＋",0,IF(K17="(＋)",0,ABS(K17)))</f>
        <v>3465</v>
      </c>
      <c r="V17">
        <f>IF(L17="＋",0,IF(L17="(＋)",0,ABS(L17)))</f>
        <v>1856</v>
      </c>
      <c r="W17">
        <f>IF(M17="＋",0,IF(M17="(＋)",0,ABS(M17)))</f>
        <v>3374</v>
      </c>
      <c r="X17">
        <f>IF(N17="＋",0,IF(N17="(＋)",0,ABS(N17)))</f>
        <v>5004</v>
      </c>
    </row>
    <row r="18" spans="2:24" ht="13.5" customHeight="1" x14ac:dyDescent="0.15">
      <c r="B18" s="1">
        <f>B17+1</f>
        <v>8</v>
      </c>
      <c r="C18" s="3"/>
      <c r="D18" s="6"/>
      <c r="E18" s="120"/>
      <c r="F18" s="120" t="s">
        <v>185</v>
      </c>
      <c r="G18" s="120"/>
      <c r="H18" s="120"/>
      <c r="I18" s="120"/>
      <c r="J18" s="120"/>
      <c r="K18" s="20" t="s">
        <v>513</v>
      </c>
      <c r="L18" s="20" t="s">
        <v>512</v>
      </c>
      <c r="M18" s="20" t="s">
        <v>511</v>
      </c>
      <c r="N18" s="21" t="s">
        <v>376</v>
      </c>
      <c r="P18" t="s">
        <v>15</v>
      </c>
      <c r="Q18">
        <f>IF(K18="",0,VALUE(MID(K18,2,LEN(K18)-2)))</f>
        <v>2</v>
      </c>
      <c r="R18">
        <f>IF(L18="",0,VALUE(MID(L18,2,LEN(L18)-2)))</f>
        <v>5</v>
      </c>
      <c r="S18">
        <f>IF(M18="",0,VALUE(MID(M18,2,LEN(M18)-2)))</f>
        <v>0</v>
      </c>
      <c r="T18" t="e">
        <f>IF(N18="",0,VALUE(MID(N18,2,LEN(N18)-2)))</f>
        <v>#VALUE!</v>
      </c>
      <c r="U18">
        <f>IF(K18="＋",0,IF(K18="(＋)",0,ABS(K18)))</f>
        <v>623</v>
      </c>
      <c r="V18">
        <f>IF(L18="＋",0,IF(L18="(＋)",0,ABS(L18)))</f>
        <v>158</v>
      </c>
      <c r="W18">
        <f>IF(M18="＋",0,IF(M18="(＋)",0,ABS(M18)))</f>
        <v>103</v>
      </c>
      <c r="X18">
        <f>IF(N18="＋",0,IF(N18="(＋)",0,ABS(N18)))</f>
        <v>74</v>
      </c>
    </row>
    <row r="19" spans="2:24" ht="13.5" customHeight="1" x14ac:dyDescent="0.15">
      <c r="B19" s="1">
        <f>B18+1</f>
        <v>9</v>
      </c>
      <c r="C19" s="3"/>
      <c r="D19" s="6"/>
      <c r="E19" s="120"/>
      <c r="F19" s="120" t="s">
        <v>107</v>
      </c>
      <c r="G19" s="120"/>
      <c r="H19" s="120"/>
      <c r="I19" s="120"/>
      <c r="J19" s="120"/>
      <c r="K19" s="20" t="s">
        <v>510</v>
      </c>
      <c r="L19" s="20" t="s">
        <v>509</v>
      </c>
      <c r="M19" s="20" t="s">
        <v>508</v>
      </c>
      <c r="N19" s="21" t="s">
        <v>507</v>
      </c>
      <c r="P19" t="s">
        <v>15</v>
      </c>
      <c r="Q19">
        <f>IF(K19="",0,VALUE(MID(K19,2,LEN(K19)-2)))</f>
        <v>9</v>
      </c>
      <c r="R19">
        <f>IF(L19="",0,VALUE(MID(L19,2,LEN(L19)-2)))</f>
        <v>0</v>
      </c>
      <c r="S19" t="e">
        <f>IF(M19="",0,VALUE(MID(M19,2,LEN(M19)-2)))</f>
        <v>#VALUE!</v>
      </c>
      <c r="T19">
        <f>IF(N19="",0,VALUE(MID(N19,2,LEN(N19)-2)))</f>
        <v>7</v>
      </c>
      <c r="U19">
        <f>IF(K19="＋",0,IF(K19="(＋)",0,ABS(K19)))</f>
        <v>396</v>
      </c>
      <c r="V19">
        <f>IF(L19="＋",0,IF(L19="(＋)",0,ABS(L19)))</f>
        <v>400</v>
      </c>
      <c r="W19">
        <f>IF(M19="＋",0,IF(M19="(＋)",0,ABS(M19)))</f>
        <v>73</v>
      </c>
      <c r="X19">
        <f>IF(N19="＋",0,IF(N19="(＋)",0,ABS(N19)))</f>
        <v>376</v>
      </c>
    </row>
    <row r="20" spans="2:24" ht="13.9" customHeight="1" x14ac:dyDescent="0.15">
      <c r="B20" s="1">
        <f>B19+1</f>
        <v>10</v>
      </c>
      <c r="C20" s="3"/>
      <c r="D20" s="6"/>
      <c r="E20" s="120"/>
      <c r="F20" s="120" t="s">
        <v>188</v>
      </c>
      <c r="G20" s="120"/>
      <c r="H20" s="120"/>
      <c r="I20" s="120"/>
      <c r="J20" s="120"/>
      <c r="K20" s="20" t="s">
        <v>506</v>
      </c>
      <c r="L20" s="20" t="s">
        <v>153</v>
      </c>
      <c r="M20" s="20"/>
      <c r="N20" s="21" t="s">
        <v>145</v>
      </c>
      <c r="P20" s="74" t="s">
        <v>181</v>
      </c>
      <c r="Q20" t="str">
        <f>K20</f>
        <v>(44)</v>
      </c>
      <c r="R20" t="str">
        <f>L20</f>
        <v>(10)</v>
      </c>
      <c r="S20">
        <f>M20</f>
        <v>0</v>
      </c>
      <c r="T20" t="str">
        <f>N20</f>
        <v>(＋)</v>
      </c>
      <c r="U20">
        <f>IF(K20="＋",0,IF(K20="(＋)",0,ABS(K20)))</f>
        <v>44</v>
      </c>
      <c r="V20">
        <f>IF(L20="＋",0,IF(L20="(＋)",0,ABS(L20)))</f>
        <v>10</v>
      </c>
      <c r="W20">
        <f>IF(M20="＋",0,IF(M20="(＋)",0,ABS(M20)))</f>
        <v>0</v>
      </c>
      <c r="X20">
        <f>IF(N20="＋",0,IF(N20="(＋)",0,ABS(N20)))</f>
        <v>0</v>
      </c>
    </row>
    <row r="21" spans="2:24" ht="13.9" customHeight="1" x14ac:dyDescent="0.15">
      <c r="B21" s="1">
        <f>B20+1</f>
        <v>11</v>
      </c>
      <c r="C21" s="3"/>
      <c r="D21" s="6"/>
      <c r="E21" s="120"/>
      <c r="F21" s="120" t="s">
        <v>136</v>
      </c>
      <c r="G21" s="120"/>
      <c r="H21" s="120"/>
      <c r="I21" s="120"/>
      <c r="J21" s="120"/>
      <c r="K21" s="20" t="s">
        <v>505</v>
      </c>
      <c r="L21" s="20" t="s">
        <v>298</v>
      </c>
      <c r="M21" s="20" t="s">
        <v>329</v>
      </c>
      <c r="N21" s="21" t="s">
        <v>504</v>
      </c>
      <c r="P21" t="s">
        <v>15</v>
      </c>
      <c r="Q21">
        <f>IF(K21="",0,VALUE(MID(K21,2,LEN(K21)-2)))</f>
        <v>625</v>
      </c>
      <c r="R21">
        <f>IF(L21="",0,VALUE(MID(L21,2,LEN(L21)-2)))</f>
        <v>500</v>
      </c>
      <c r="S21">
        <f>IF(M21="",0,VALUE(MID(M21,2,LEN(M21)-2)))</f>
        <v>675</v>
      </c>
      <c r="T21">
        <f>IF(N21="",0,VALUE(MID(N21,2,LEN(N21)-2)))</f>
        <v>850</v>
      </c>
      <c r="U21">
        <f>IF(K21="＋",0,IF(K21="(＋)",0,ABS(K21)))</f>
        <v>625</v>
      </c>
      <c r="V21">
        <f>IF(L21="＋",0,IF(L21="(＋)",0,ABS(L21)))</f>
        <v>500</v>
      </c>
      <c r="W21">
        <f>IF(M21="＋",0,IF(M21="(＋)",0,ABS(M21)))</f>
        <v>675</v>
      </c>
      <c r="X21">
        <f>IF(N21="＋",0,IF(N21="(＋)",0,ABS(N21)))</f>
        <v>850</v>
      </c>
    </row>
    <row r="22" spans="2:24" ht="13.5" customHeight="1" x14ac:dyDescent="0.15">
      <c r="B22" s="1">
        <f>B21+1</f>
        <v>12</v>
      </c>
      <c r="C22" s="3"/>
      <c r="D22" s="6"/>
      <c r="E22" s="120"/>
      <c r="F22" s="120" t="s">
        <v>435</v>
      </c>
      <c r="G22" s="120"/>
      <c r="H22" s="120"/>
      <c r="I22" s="120"/>
      <c r="J22" s="120"/>
      <c r="K22" s="20" t="s">
        <v>145</v>
      </c>
      <c r="L22" s="20" t="s">
        <v>145</v>
      </c>
      <c r="M22" s="20" t="s">
        <v>145</v>
      </c>
      <c r="N22" s="21" t="s">
        <v>239</v>
      </c>
      <c r="Q22" t="e">
        <f>IF(K22="",0,VALUE(MID(K22,2,LEN(K22)-2)))</f>
        <v>#VALUE!</v>
      </c>
      <c r="R22" t="e">
        <f>IF(L22="",0,VALUE(MID(L22,2,LEN(L22)-2)))</f>
        <v>#VALUE!</v>
      </c>
      <c r="S22" t="e">
        <f>IF(M22="",0,VALUE(MID(M22,2,LEN(M22)-2)))</f>
        <v>#VALUE!</v>
      </c>
      <c r="T22">
        <f>IF(N22="",0,VALUE(MID(N22,2,LEN(N22)-2)))</f>
        <v>50</v>
      </c>
      <c r="U22">
        <f>IF(K22="＋",0,IF(K22="(＋)",0,ABS(K22)))</f>
        <v>0</v>
      </c>
      <c r="V22">
        <f>IF(L22="＋",0,IF(L22="(＋)",0,ABS(L22)))</f>
        <v>0</v>
      </c>
      <c r="W22">
        <f>IF(M22="＋",0,IF(M22="(＋)",0,ABS(M22)))</f>
        <v>0</v>
      </c>
      <c r="X22">
        <f>IF(N22="＋",0,IF(N22="(＋)",0,ABS(N22)))</f>
        <v>50</v>
      </c>
    </row>
    <row r="23" spans="2:24" ht="13.5" customHeight="1" x14ac:dyDescent="0.15">
      <c r="B23" s="1">
        <f>B22+1</f>
        <v>13</v>
      </c>
      <c r="C23" s="3"/>
      <c r="D23" s="6"/>
      <c r="E23" s="120"/>
      <c r="F23" s="120" t="s">
        <v>434</v>
      </c>
      <c r="G23" s="140"/>
      <c r="H23" s="120"/>
      <c r="I23" s="120"/>
      <c r="J23" s="120"/>
      <c r="K23" s="20" t="s">
        <v>145</v>
      </c>
      <c r="L23" s="20" t="s">
        <v>145</v>
      </c>
      <c r="M23" s="20" t="s">
        <v>239</v>
      </c>
      <c r="N23" s="21" t="s">
        <v>145</v>
      </c>
      <c r="Q23" t="e">
        <f>IF(K23="",0,VALUE(MID(K23,2,LEN(K23)-2)))</f>
        <v>#VALUE!</v>
      </c>
      <c r="R23" t="e">
        <f>IF(L23="",0,VALUE(MID(L23,2,LEN(L23)-2)))</f>
        <v>#VALUE!</v>
      </c>
      <c r="S23">
        <f>IF(M23="",0,VALUE(MID(M23,2,LEN(M23)-2)))</f>
        <v>50</v>
      </c>
      <c r="T23" t="e">
        <f>IF(N23="",0,VALUE(MID(N23,2,LEN(N23)-2)))</f>
        <v>#VALUE!</v>
      </c>
      <c r="U23">
        <f>IF(K23="＋",0,IF(K23="(＋)",0,ABS(K23)))</f>
        <v>0</v>
      </c>
      <c r="V23">
        <f>IF(L23="＋",0,IF(L23="(＋)",0,ABS(L23)))</f>
        <v>0</v>
      </c>
      <c r="W23">
        <f>IF(M23="＋",0,IF(M23="(＋)",0,ABS(M23)))</f>
        <v>50</v>
      </c>
      <c r="X23">
        <f>IF(N23="＋",0,IF(N23="(＋)",0,ABS(N23)))</f>
        <v>0</v>
      </c>
    </row>
    <row r="24" spans="2:24" ht="13.9" customHeight="1" x14ac:dyDescent="0.15">
      <c r="B24" s="1">
        <f>B23+1</f>
        <v>14</v>
      </c>
      <c r="C24" s="3"/>
      <c r="D24" s="6"/>
      <c r="E24" s="120"/>
      <c r="F24" s="120" t="s">
        <v>192</v>
      </c>
      <c r="G24" s="120"/>
      <c r="H24" s="120"/>
      <c r="I24" s="120"/>
      <c r="J24" s="120"/>
      <c r="K24" s="20" t="s">
        <v>146</v>
      </c>
      <c r="L24" s="20" t="s">
        <v>152</v>
      </c>
      <c r="M24" s="20" t="s">
        <v>149</v>
      </c>
      <c r="N24" s="21" t="s">
        <v>341</v>
      </c>
      <c r="P24" s="74" t="s">
        <v>181</v>
      </c>
      <c r="Q24" t="str">
        <f>K24</f>
        <v>(30)</v>
      </c>
      <c r="R24" t="str">
        <f>L24</f>
        <v>(14)</v>
      </c>
      <c r="S24" t="str">
        <f>M24</f>
        <v>(8)</v>
      </c>
      <c r="T24" t="str">
        <f>N24</f>
        <v>(18)</v>
      </c>
      <c r="U24">
        <f>IF(K24="＋",0,IF(K24="(＋)",0,ABS(K24)))</f>
        <v>30</v>
      </c>
      <c r="V24">
        <f>IF(L24="＋",0,IF(L24="(＋)",0,ABS(L24)))</f>
        <v>14</v>
      </c>
      <c r="W24">
        <f>IF(M24="＋",0,IF(M24="(＋)",0,ABS(M24)))</f>
        <v>8</v>
      </c>
      <c r="X24">
        <f>IF(N24="＋",0,IF(N24="(＋)",0,ABS(N24)))</f>
        <v>18</v>
      </c>
    </row>
    <row r="25" spans="2:24" ht="13.9" customHeight="1" x14ac:dyDescent="0.15">
      <c r="B25" s="1">
        <f>B24+1</f>
        <v>15</v>
      </c>
      <c r="C25" s="3"/>
      <c r="D25" s="6"/>
      <c r="E25" s="120"/>
      <c r="F25" s="120" t="s">
        <v>193</v>
      </c>
      <c r="G25" s="120"/>
      <c r="H25" s="120"/>
      <c r="I25" s="120"/>
      <c r="J25" s="120"/>
      <c r="K25" s="20"/>
      <c r="L25" s="20" t="s">
        <v>145</v>
      </c>
      <c r="M25" s="20"/>
      <c r="N25" s="21" t="s">
        <v>145</v>
      </c>
      <c r="P25" t="s">
        <v>15</v>
      </c>
      <c r="Q25">
        <f>IF(K25="",0,VALUE(MID(K25,2,LEN(K25)-2)))</f>
        <v>0</v>
      </c>
      <c r="R25">
        <f>IF(L27="",0,VALUE(MID(L27,2,LEN(L27)-2)))</f>
        <v>82</v>
      </c>
      <c r="S25">
        <f>IF(M25="",0,VALUE(MID(M25,2,LEN(M25)-2)))</f>
        <v>0</v>
      </c>
      <c r="T25" t="e">
        <f>IF(N25="",0,VALUE(MID(N25,2,LEN(N25)-2)))</f>
        <v>#VALUE!</v>
      </c>
      <c r="U25">
        <f>IF(K25="＋",0,IF(K25="(＋)",0,ABS(K25)))</f>
        <v>0</v>
      </c>
      <c r="V25">
        <f>IF(L25="＋",0,IF(L25="(＋)",0,ABS(L25)))</f>
        <v>0</v>
      </c>
      <c r="W25">
        <f>IF(M25="＋",0,IF(M25="(＋)",0,ABS(M25)))</f>
        <v>0</v>
      </c>
      <c r="X25">
        <f>IF(N25="＋",0,IF(N25="(＋)",0,ABS(N25)))</f>
        <v>0</v>
      </c>
    </row>
    <row r="26" spans="2:24" ht="13.5" customHeight="1" x14ac:dyDescent="0.15">
      <c r="B26" s="1">
        <f>B25+1</f>
        <v>16</v>
      </c>
      <c r="C26" s="3"/>
      <c r="D26" s="6"/>
      <c r="E26" s="120"/>
      <c r="F26" s="120" t="s">
        <v>110</v>
      </c>
      <c r="G26" s="120"/>
      <c r="H26" s="120"/>
      <c r="I26" s="120"/>
      <c r="J26" s="120"/>
      <c r="K26" s="20" t="s">
        <v>299</v>
      </c>
      <c r="L26" s="20" t="s">
        <v>160</v>
      </c>
      <c r="M26" s="20" t="s">
        <v>344</v>
      </c>
      <c r="N26" s="21" t="s">
        <v>239</v>
      </c>
      <c r="U26">
        <f>IF(K26="＋",0,IF(K26="(＋)",0,ABS(K26)))</f>
        <v>325</v>
      </c>
      <c r="V26">
        <f>IF(L26="＋",0,IF(L26="(＋)",0,ABS(L26)))</f>
        <v>100</v>
      </c>
      <c r="W26">
        <f>IF(M26="＋",0,IF(M26="(＋)",0,ABS(M26)))</f>
        <v>150</v>
      </c>
      <c r="X26">
        <f>IF(N26="＋",0,IF(N26="(＋)",0,ABS(N26)))</f>
        <v>50</v>
      </c>
    </row>
    <row r="27" spans="2:24" ht="13.5" customHeight="1" x14ac:dyDescent="0.15">
      <c r="B27" s="1">
        <f>B26+1</f>
        <v>17</v>
      </c>
      <c r="C27" s="3"/>
      <c r="D27" s="6"/>
      <c r="E27" s="120"/>
      <c r="F27" s="120" t="s">
        <v>109</v>
      </c>
      <c r="G27" s="120"/>
      <c r="H27" s="120"/>
      <c r="I27" s="120"/>
      <c r="J27" s="120"/>
      <c r="K27" s="20" t="s">
        <v>503</v>
      </c>
      <c r="L27" s="20" t="s">
        <v>240</v>
      </c>
      <c r="M27" s="20" t="s">
        <v>502</v>
      </c>
      <c r="N27" s="21" t="s">
        <v>501</v>
      </c>
      <c r="P27" t="s">
        <v>15</v>
      </c>
      <c r="Q27">
        <f>IF(K27="",0,VALUE(MID(K27,2,LEN(K27)-2)))</f>
        <v>204</v>
      </c>
      <c r="R27" t="e">
        <f>IF(#REF!="",0,VALUE(MID(#REF!,2,LEN(#REF!)-2)))</f>
        <v>#REF!</v>
      </c>
      <c r="S27">
        <f>IF(M27="",0,VALUE(MID(M27,2,LEN(M27)-2)))</f>
        <v>139</v>
      </c>
      <c r="T27">
        <f>IF(N27="",0,VALUE(MID(N27,2,LEN(N27)-2)))</f>
        <v>259</v>
      </c>
      <c r="U27">
        <f>IF(K27="＋",0,IF(K27="(＋)",0,ABS(K27)))</f>
        <v>204</v>
      </c>
      <c r="V27">
        <f>IF(L27="＋",0,IF(L27="(＋)",0,ABS(L27)))</f>
        <v>82</v>
      </c>
      <c r="W27">
        <f>IF(M27="＋",0,IF(M27="(＋)",0,ABS(M27)))</f>
        <v>139</v>
      </c>
      <c r="X27">
        <f>IF(N27="＋",0,IF(N27="(＋)",0,ABS(N27)))</f>
        <v>259</v>
      </c>
    </row>
    <row r="28" spans="2:24" ht="13.5" customHeight="1" x14ac:dyDescent="0.15">
      <c r="B28" s="1">
        <f>B27+1</f>
        <v>18</v>
      </c>
      <c r="C28" s="2" t="s">
        <v>22</v>
      </c>
      <c r="D28" s="2" t="s">
        <v>23</v>
      </c>
      <c r="E28" s="120"/>
      <c r="F28" s="120" t="s">
        <v>108</v>
      </c>
      <c r="G28" s="120"/>
      <c r="H28" s="120"/>
      <c r="I28" s="120"/>
      <c r="J28" s="120"/>
      <c r="K28" s="24">
        <v>4750</v>
      </c>
      <c r="L28" s="24">
        <v>825</v>
      </c>
      <c r="M28" s="24">
        <v>900</v>
      </c>
      <c r="N28" s="104">
        <v>800</v>
      </c>
      <c r="P28" s="74"/>
    </row>
    <row r="29" spans="2:24" ht="13.5" customHeight="1" x14ac:dyDescent="0.15">
      <c r="B29" s="1">
        <f>B28+1</f>
        <v>19</v>
      </c>
      <c r="C29" s="2" t="s">
        <v>24</v>
      </c>
      <c r="D29" s="2" t="s">
        <v>25</v>
      </c>
      <c r="E29" s="120"/>
      <c r="F29" s="120" t="s">
        <v>234</v>
      </c>
      <c r="G29" s="120"/>
      <c r="H29" s="120"/>
      <c r="I29" s="120"/>
      <c r="J29" s="120"/>
      <c r="K29" s="24">
        <v>1</v>
      </c>
      <c r="L29" s="24">
        <v>1</v>
      </c>
      <c r="M29" s="24" t="s">
        <v>148</v>
      </c>
      <c r="N29" s="104"/>
      <c r="P29" s="74"/>
      <c r="U29">
        <f>COUNTA(K11:K27)</f>
        <v>15</v>
      </c>
    </row>
    <row r="30" spans="2:24" ht="13.5" customHeight="1" x14ac:dyDescent="0.15">
      <c r="B30" s="1">
        <f>B29+1</f>
        <v>20</v>
      </c>
      <c r="C30" s="6"/>
      <c r="D30" s="6"/>
      <c r="E30" s="120"/>
      <c r="F30" s="120" t="s">
        <v>94</v>
      </c>
      <c r="G30" s="120"/>
      <c r="H30" s="120"/>
      <c r="I30" s="120"/>
      <c r="J30" s="120"/>
      <c r="K30" s="24">
        <v>200</v>
      </c>
      <c r="L30" s="24">
        <v>125</v>
      </c>
      <c r="M30" s="24">
        <v>25</v>
      </c>
      <c r="N30" s="104" t="s">
        <v>148</v>
      </c>
      <c r="P30" s="74"/>
    </row>
    <row r="31" spans="2:24" ht="14.85" customHeight="1" x14ac:dyDescent="0.15">
      <c r="B31" s="1">
        <f>B30+1</f>
        <v>21</v>
      </c>
      <c r="C31" s="2" t="s">
        <v>83</v>
      </c>
      <c r="D31" s="2" t="s">
        <v>194</v>
      </c>
      <c r="E31" s="120"/>
      <c r="F31" s="120" t="s">
        <v>195</v>
      </c>
      <c r="G31" s="120"/>
      <c r="H31" s="120"/>
      <c r="I31" s="120"/>
      <c r="J31" s="120"/>
      <c r="K31" s="24">
        <v>25</v>
      </c>
      <c r="L31" s="24">
        <v>25</v>
      </c>
      <c r="M31" s="24">
        <v>25</v>
      </c>
      <c r="N31" s="104" t="s">
        <v>148</v>
      </c>
    </row>
    <row r="32" spans="2:24" ht="13.5" customHeight="1" x14ac:dyDescent="0.15">
      <c r="B32" s="1">
        <f>B31+1</f>
        <v>22</v>
      </c>
      <c r="C32" s="6"/>
      <c r="D32" s="8" t="s">
        <v>233</v>
      </c>
      <c r="E32" s="120"/>
      <c r="F32" s="120" t="s">
        <v>232</v>
      </c>
      <c r="G32" s="120"/>
      <c r="H32" s="120"/>
      <c r="I32" s="120"/>
      <c r="J32" s="120"/>
      <c r="K32" s="24">
        <v>12</v>
      </c>
      <c r="L32" s="24">
        <v>9</v>
      </c>
      <c r="M32" s="24">
        <v>5</v>
      </c>
      <c r="N32" s="104">
        <v>3</v>
      </c>
      <c r="U32">
        <f>COUNTA(K32)</f>
        <v>1</v>
      </c>
      <c r="V32">
        <f>COUNTA(L32)</f>
        <v>1</v>
      </c>
      <c r="W32">
        <f>COUNTA(M32)</f>
        <v>1</v>
      </c>
      <c r="X32">
        <f>COUNTA(N32)</f>
        <v>1</v>
      </c>
    </row>
    <row r="33" spans="2:14" ht="13.9" customHeight="1" x14ac:dyDescent="0.15">
      <c r="B33" s="1">
        <f>B32+1</f>
        <v>23</v>
      </c>
      <c r="C33" s="6"/>
      <c r="D33" s="2" t="s">
        <v>17</v>
      </c>
      <c r="E33" s="120"/>
      <c r="F33" s="120" t="s">
        <v>114</v>
      </c>
      <c r="G33" s="120"/>
      <c r="H33" s="120"/>
      <c r="I33" s="120"/>
      <c r="J33" s="120"/>
      <c r="K33" s="24">
        <v>25</v>
      </c>
      <c r="L33" s="24">
        <v>25</v>
      </c>
      <c r="M33" s="24">
        <v>25</v>
      </c>
      <c r="N33" s="104">
        <v>125</v>
      </c>
    </row>
    <row r="34" spans="2:14" ht="13.5" customHeight="1" x14ac:dyDescent="0.15">
      <c r="B34" s="1">
        <f>B33+1</f>
        <v>24</v>
      </c>
      <c r="C34" s="6"/>
      <c r="D34" s="6"/>
      <c r="E34" s="120"/>
      <c r="F34" s="120" t="s">
        <v>95</v>
      </c>
      <c r="G34" s="120"/>
      <c r="H34" s="120"/>
      <c r="I34" s="120"/>
      <c r="J34" s="120"/>
      <c r="K34" s="24">
        <v>525</v>
      </c>
      <c r="L34" s="24">
        <v>625</v>
      </c>
      <c r="M34" s="24">
        <v>725</v>
      </c>
      <c r="N34" s="104">
        <v>525</v>
      </c>
    </row>
    <row r="35" spans="2:14" ht="13.9" customHeight="1" x14ac:dyDescent="0.15">
      <c r="B35" s="1">
        <f>B34+1</f>
        <v>25</v>
      </c>
      <c r="C35" s="6"/>
      <c r="D35" s="6"/>
      <c r="E35" s="120"/>
      <c r="F35" s="120" t="s">
        <v>96</v>
      </c>
      <c r="G35" s="120"/>
      <c r="H35" s="120"/>
      <c r="I35" s="120"/>
      <c r="J35" s="120"/>
      <c r="K35" s="24">
        <v>2050</v>
      </c>
      <c r="L35" s="24">
        <v>4150</v>
      </c>
      <c r="M35" s="24">
        <v>1575</v>
      </c>
      <c r="N35" s="104">
        <v>1150</v>
      </c>
    </row>
    <row r="36" spans="2:14" ht="13.9" customHeight="1" x14ac:dyDescent="0.15">
      <c r="B36" s="1">
        <f>B35+1</f>
        <v>26</v>
      </c>
      <c r="C36" s="6"/>
      <c r="D36" s="6"/>
      <c r="E36" s="120"/>
      <c r="F36" s="120" t="s">
        <v>500</v>
      </c>
      <c r="G36" s="120"/>
      <c r="H36" s="120"/>
      <c r="I36" s="120"/>
      <c r="J36" s="120"/>
      <c r="K36" s="24"/>
      <c r="L36" s="24">
        <v>50</v>
      </c>
      <c r="M36" s="24"/>
      <c r="N36" s="104"/>
    </row>
    <row r="37" spans="2:14" ht="13.9" customHeight="1" x14ac:dyDescent="0.15">
      <c r="B37" s="1">
        <f>B36+1</f>
        <v>27</v>
      </c>
      <c r="C37" s="6"/>
      <c r="D37" s="6"/>
      <c r="E37" s="120"/>
      <c r="F37" s="120" t="s">
        <v>458</v>
      </c>
      <c r="G37" s="120"/>
      <c r="H37" s="120"/>
      <c r="I37" s="120"/>
      <c r="J37" s="120"/>
      <c r="K37" s="24"/>
      <c r="L37" s="24">
        <v>1</v>
      </c>
      <c r="M37" s="24"/>
      <c r="N37" s="104"/>
    </row>
    <row r="38" spans="2:14" ht="13.5" customHeight="1" x14ac:dyDescent="0.15">
      <c r="B38" s="1">
        <f>B37+1</f>
        <v>28</v>
      </c>
      <c r="C38" s="6"/>
      <c r="D38" s="6"/>
      <c r="E38" s="120"/>
      <c r="F38" s="120" t="s">
        <v>18</v>
      </c>
      <c r="G38" s="120"/>
      <c r="H38" s="120"/>
      <c r="I38" s="120"/>
      <c r="J38" s="120"/>
      <c r="K38" s="24">
        <v>675</v>
      </c>
      <c r="L38" s="24">
        <v>800</v>
      </c>
      <c r="M38" s="24">
        <v>450</v>
      </c>
      <c r="N38" s="104">
        <v>900</v>
      </c>
    </row>
    <row r="39" spans="2:14" ht="13.5" customHeight="1" x14ac:dyDescent="0.15">
      <c r="B39" s="1">
        <f>B38+1</f>
        <v>29</v>
      </c>
      <c r="C39" s="6"/>
      <c r="D39" s="6"/>
      <c r="E39" s="120"/>
      <c r="F39" s="120" t="s">
        <v>98</v>
      </c>
      <c r="G39" s="120"/>
      <c r="H39" s="120"/>
      <c r="I39" s="120"/>
      <c r="J39" s="120"/>
      <c r="K39" s="24" t="s">
        <v>148</v>
      </c>
      <c r="L39" s="24">
        <v>750</v>
      </c>
      <c r="M39" s="24">
        <v>600</v>
      </c>
      <c r="N39" s="104">
        <v>200</v>
      </c>
    </row>
    <row r="40" spans="2:14" ht="13.5" customHeight="1" x14ac:dyDescent="0.15">
      <c r="B40" s="1">
        <f>B39+1</f>
        <v>30</v>
      </c>
      <c r="C40" s="6"/>
      <c r="D40" s="6"/>
      <c r="E40" s="120"/>
      <c r="F40" s="120" t="s">
        <v>100</v>
      </c>
      <c r="G40" s="120"/>
      <c r="H40" s="120"/>
      <c r="I40" s="120"/>
      <c r="J40" s="120"/>
      <c r="K40" s="24">
        <v>250</v>
      </c>
      <c r="L40" s="24">
        <v>475</v>
      </c>
      <c r="M40" s="24">
        <v>500</v>
      </c>
      <c r="N40" s="104">
        <v>275</v>
      </c>
    </row>
    <row r="41" spans="2:14" ht="13.5" customHeight="1" x14ac:dyDescent="0.15">
      <c r="B41" s="1">
        <f>B40+1</f>
        <v>31</v>
      </c>
      <c r="C41" s="6"/>
      <c r="D41" s="6"/>
      <c r="E41" s="120"/>
      <c r="F41" s="120" t="s">
        <v>198</v>
      </c>
      <c r="G41" s="120"/>
      <c r="H41" s="120"/>
      <c r="I41" s="120"/>
      <c r="J41" s="120"/>
      <c r="K41" s="24">
        <v>500</v>
      </c>
      <c r="L41" s="24">
        <v>1300</v>
      </c>
      <c r="M41" s="24">
        <v>675</v>
      </c>
      <c r="N41" s="104">
        <v>125</v>
      </c>
    </row>
    <row r="42" spans="2:14" ht="13.5" customHeight="1" x14ac:dyDescent="0.15">
      <c r="B42" s="1">
        <f>B41+1</f>
        <v>32</v>
      </c>
      <c r="C42" s="6"/>
      <c r="D42" s="6"/>
      <c r="E42" s="120"/>
      <c r="F42" s="120" t="s">
        <v>363</v>
      </c>
      <c r="G42" s="120"/>
      <c r="H42" s="120"/>
      <c r="I42" s="120"/>
      <c r="J42" s="120"/>
      <c r="K42" s="24">
        <v>2</v>
      </c>
      <c r="L42" s="24">
        <v>19</v>
      </c>
      <c r="M42" s="24">
        <v>8</v>
      </c>
      <c r="N42" s="104">
        <v>7</v>
      </c>
    </row>
    <row r="43" spans="2:14" ht="13.5" customHeight="1" x14ac:dyDescent="0.15">
      <c r="B43" s="1">
        <f>B42+1</f>
        <v>33</v>
      </c>
      <c r="C43" s="6"/>
      <c r="D43" s="6"/>
      <c r="E43" s="120"/>
      <c r="F43" s="120" t="s">
        <v>115</v>
      </c>
      <c r="G43" s="120"/>
      <c r="H43" s="120"/>
      <c r="I43" s="120"/>
      <c r="J43" s="120"/>
      <c r="K43" s="24" t="s">
        <v>148</v>
      </c>
      <c r="L43" s="24">
        <v>50</v>
      </c>
      <c r="M43" s="24">
        <v>100</v>
      </c>
      <c r="N43" s="104">
        <v>100</v>
      </c>
    </row>
    <row r="44" spans="2:14" ht="13.9" customHeight="1" x14ac:dyDescent="0.15">
      <c r="B44" s="1">
        <f>B43+1</f>
        <v>34</v>
      </c>
      <c r="C44" s="6"/>
      <c r="D44" s="6"/>
      <c r="E44" s="120"/>
      <c r="F44" s="120" t="s">
        <v>230</v>
      </c>
      <c r="G44" s="120"/>
      <c r="H44" s="120"/>
      <c r="I44" s="120"/>
      <c r="J44" s="120"/>
      <c r="K44" s="24"/>
      <c r="L44" s="24"/>
      <c r="M44" s="24"/>
      <c r="N44" s="104">
        <v>25</v>
      </c>
    </row>
    <row r="45" spans="2:14" ht="13.9" customHeight="1" x14ac:dyDescent="0.15">
      <c r="B45" s="1">
        <f>B44+1</f>
        <v>35</v>
      </c>
      <c r="C45" s="6"/>
      <c r="D45" s="6"/>
      <c r="E45" s="120"/>
      <c r="F45" s="120" t="s">
        <v>19</v>
      </c>
      <c r="G45" s="120"/>
      <c r="H45" s="120"/>
      <c r="I45" s="120"/>
      <c r="J45" s="120"/>
      <c r="K45" s="24">
        <v>500</v>
      </c>
      <c r="L45" s="24">
        <v>2000</v>
      </c>
      <c r="M45" s="24">
        <v>2375</v>
      </c>
      <c r="N45" s="104">
        <v>1050</v>
      </c>
    </row>
    <row r="46" spans="2:14" ht="13.5" customHeight="1" x14ac:dyDescent="0.15">
      <c r="B46" s="1">
        <f>B45+1</f>
        <v>36</v>
      </c>
      <c r="C46" s="6"/>
      <c r="D46" s="6"/>
      <c r="E46" s="120"/>
      <c r="F46" s="120" t="s">
        <v>20</v>
      </c>
      <c r="G46" s="120"/>
      <c r="H46" s="120"/>
      <c r="I46" s="120"/>
      <c r="J46" s="120"/>
      <c r="K46" s="24">
        <v>6500</v>
      </c>
      <c r="L46" s="24">
        <v>7250</v>
      </c>
      <c r="M46" s="24">
        <v>2875</v>
      </c>
      <c r="N46" s="52">
        <v>2125</v>
      </c>
    </row>
    <row r="47" spans="2:14" ht="13.9" customHeight="1" x14ac:dyDescent="0.15">
      <c r="B47" s="1">
        <f>B46+1</f>
        <v>37</v>
      </c>
      <c r="C47" s="6"/>
      <c r="D47" s="6"/>
      <c r="E47" s="120"/>
      <c r="F47" s="120" t="s">
        <v>21</v>
      </c>
      <c r="G47" s="120"/>
      <c r="H47" s="120"/>
      <c r="I47" s="120"/>
      <c r="J47" s="120"/>
      <c r="K47" s="24" t="s">
        <v>148</v>
      </c>
      <c r="L47" s="24">
        <v>25</v>
      </c>
      <c r="M47" s="24">
        <v>50</v>
      </c>
      <c r="N47" s="104">
        <v>50</v>
      </c>
    </row>
    <row r="48" spans="2:14" ht="13.5" customHeight="1" x14ac:dyDescent="0.15">
      <c r="B48" s="1">
        <f>B47+1</f>
        <v>38</v>
      </c>
      <c r="C48" s="2" t="s">
        <v>75</v>
      </c>
      <c r="D48" s="2" t="s">
        <v>76</v>
      </c>
      <c r="E48" s="120"/>
      <c r="F48" s="120" t="s">
        <v>92</v>
      </c>
      <c r="G48" s="120"/>
      <c r="H48" s="120"/>
      <c r="I48" s="120"/>
      <c r="J48" s="120"/>
      <c r="K48" s="24" t="s">
        <v>148</v>
      </c>
      <c r="L48" s="24">
        <v>50</v>
      </c>
      <c r="M48" s="24">
        <v>100</v>
      </c>
      <c r="N48" s="104">
        <v>50</v>
      </c>
    </row>
    <row r="49" spans="2:29" ht="13.5" customHeight="1" x14ac:dyDescent="0.15">
      <c r="B49" s="1">
        <f>B48+1</f>
        <v>39</v>
      </c>
      <c r="C49" s="6"/>
      <c r="D49" s="6"/>
      <c r="E49" s="120"/>
      <c r="F49" s="120" t="s">
        <v>475</v>
      </c>
      <c r="G49" s="120"/>
      <c r="H49" s="120"/>
      <c r="I49" s="120"/>
      <c r="J49" s="120"/>
      <c r="K49" s="24">
        <v>25</v>
      </c>
      <c r="L49" s="24">
        <v>25</v>
      </c>
      <c r="M49" s="24"/>
      <c r="N49" s="104" t="s">
        <v>148</v>
      </c>
    </row>
    <row r="50" spans="2:29" ht="13.9" customHeight="1" x14ac:dyDescent="0.15">
      <c r="B50" s="1">
        <f>B49+1</f>
        <v>40</v>
      </c>
      <c r="C50" s="6"/>
      <c r="D50" s="6"/>
      <c r="E50" s="120"/>
      <c r="F50" s="120" t="s">
        <v>139</v>
      </c>
      <c r="G50" s="120"/>
      <c r="H50" s="120"/>
      <c r="I50" s="120"/>
      <c r="J50" s="120"/>
      <c r="K50" s="24">
        <v>25</v>
      </c>
      <c r="L50" s="24" t="s">
        <v>148</v>
      </c>
      <c r="M50" s="24"/>
      <c r="N50" s="104" t="s">
        <v>148</v>
      </c>
    </row>
    <row r="51" spans="2:29" ht="13.9" customHeight="1" x14ac:dyDescent="0.15">
      <c r="B51" s="1">
        <f>B50+1</f>
        <v>41</v>
      </c>
      <c r="C51" s="2" t="s">
        <v>84</v>
      </c>
      <c r="D51" s="2" t="s">
        <v>26</v>
      </c>
      <c r="E51" s="120"/>
      <c r="F51" s="120" t="s">
        <v>201</v>
      </c>
      <c r="G51" s="120"/>
      <c r="H51" s="120"/>
      <c r="I51" s="120"/>
      <c r="J51" s="120"/>
      <c r="K51" s="24" t="s">
        <v>148</v>
      </c>
      <c r="L51" s="24" t="s">
        <v>148</v>
      </c>
      <c r="M51" s="24"/>
      <c r="N51" s="104">
        <v>400</v>
      </c>
      <c r="Y51" s="111"/>
    </row>
    <row r="52" spans="2:29" ht="13.9" customHeight="1" x14ac:dyDescent="0.15">
      <c r="B52" s="1">
        <f>B51+1</f>
        <v>42</v>
      </c>
      <c r="C52" s="6"/>
      <c r="D52" s="6"/>
      <c r="E52" s="120"/>
      <c r="F52" s="120" t="s">
        <v>427</v>
      </c>
      <c r="G52" s="120"/>
      <c r="H52" s="120"/>
      <c r="I52" s="120"/>
      <c r="J52" s="120"/>
      <c r="K52" s="24" t="s">
        <v>148</v>
      </c>
      <c r="L52" s="24">
        <v>100</v>
      </c>
      <c r="M52" s="24" t="s">
        <v>148</v>
      </c>
      <c r="N52" s="104">
        <v>200</v>
      </c>
      <c r="Y52" s="111"/>
    </row>
    <row r="53" spans="2:29" ht="13.9" customHeight="1" x14ac:dyDescent="0.15">
      <c r="B53" s="1">
        <f>B52+1</f>
        <v>43</v>
      </c>
      <c r="C53" s="6"/>
      <c r="D53" s="6"/>
      <c r="E53" s="120"/>
      <c r="F53" s="120" t="s">
        <v>132</v>
      </c>
      <c r="G53" s="120"/>
      <c r="H53" s="120"/>
      <c r="I53" s="120"/>
      <c r="J53" s="120"/>
      <c r="K53" s="24" t="s">
        <v>148</v>
      </c>
      <c r="L53" s="24">
        <v>75</v>
      </c>
      <c r="M53" s="24"/>
      <c r="N53" s="104">
        <v>25</v>
      </c>
      <c r="U53" s="112">
        <f>COUNTA($K11:$K54)</f>
        <v>38</v>
      </c>
      <c r="V53" s="112">
        <f>COUNTA($L11:$L54)</f>
        <v>41</v>
      </c>
      <c r="W53" s="112">
        <f>COUNTA($M11:$M54)</f>
        <v>32</v>
      </c>
      <c r="X53" s="112">
        <f>COUNTA($N11:$N54)</f>
        <v>40</v>
      </c>
      <c r="Y53" s="112"/>
      <c r="Z53" s="112"/>
      <c r="AA53" s="112"/>
      <c r="AB53" s="112"/>
      <c r="AC53" s="111"/>
    </row>
    <row r="54" spans="2:29" ht="13.9" customHeight="1" x14ac:dyDescent="0.15">
      <c r="B54" s="1">
        <f>B53+1</f>
        <v>44</v>
      </c>
      <c r="C54" s="6"/>
      <c r="D54" s="6"/>
      <c r="E54" s="120"/>
      <c r="F54" s="120" t="s">
        <v>281</v>
      </c>
      <c r="G54" s="120"/>
      <c r="H54" s="120"/>
      <c r="I54" s="120"/>
      <c r="J54" s="120"/>
      <c r="K54" s="24"/>
      <c r="L54" s="24"/>
      <c r="M54" s="24"/>
      <c r="N54" s="104" t="s">
        <v>148</v>
      </c>
      <c r="U54" s="111">
        <f>SUM($U11:$U27,$K28:$K54)</f>
        <v>22104</v>
      </c>
      <c r="V54" s="111">
        <f>SUM($V11:$V27,$L28:$L54)</f>
        <v>22252</v>
      </c>
      <c r="W54" s="111">
        <f>SUM($W11:$W27,$M28:$M54)</f>
        <v>15837</v>
      </c>
      <c r="X54" s="111">
        <f>SUM($X11:$X27,$N28:$N54)</f>
        <v>15486</v>
      </c>
      <c r="Y54" s="111"/>
      <c r="Z54" s="111"/>
      <c r="AA54" s="111"/>
      <c r="AB54" s="111"/>
      <c r="AC54" s="111"/>
    </row>
    <row r="55" spans="2:29" ht="13.9" customHeight="1" x14ac:dyDescent="0.15">
      <c r="B55" s="1">
        <f>B54+1</f>
        <v>45</v>
      </c>
      <c r="C55" s="6"/>
      <c r="D55" s="6"/>
      <c r="E55" s="120"/>
      <c r="F55" s="120" t="s">
        <v>227</v>
      </c>
      <c r="G55" s="120"/>
      <c r="H55" s="120"/>
      <c r="I55" s="120"/>
      <c r="J55" s="120"/>
      <c r="K55" s="24">
        <v>1</v>
      </c>
      <c r="L55" s="24"/>
      <c r="M55" s="24"/>
      <c r="N55" s="104"/>
      <c r="Y55" s="113"/>
    </row>
    <row r="56" spans="2:29" ht="13.5" customHeight="1" x14ac:dyDescent="0.15">
      <c r="B56" s="1">
        <f>B55+1</f>
        <v>46</v>
      </c>
      <c r="C56" s="6"/>
      <c r="D56" s="6"/>
      <c r="E56" s="120"/>
      <c r="F56" s="120" t="s">
        <v>226</v>
      </c>
      <c r="G56" s="120"/>
      <c r="H56" s="120"/>
      <c r="I56" s="120"/>
      <c r="J56" s="120"/>
      <c r="K56" s="24" t="s">
        <v>148</v>
      </c>
      <c r="L56" s="24" t="s">
        <v>148</v>
      </c>
      <c r="M56" s="24" t="s">
        <v>148</v>
      </c>
      <c r="N56" s="104" t="s">
        <v>148</v>
      </c>
      <c r="Y56" s="113"/>
    </row>
    <row r="57" spans="2:29" ht="13.5" customHeight="1" x14ac:dyDescent="0.15">
      <c r="B57" s="1">
        <f>B56+1</f>
        <v>47</v>
      </c>
      <c r="C57" s="6"/>
      <c r="D57" s="6"/>
      <c r="E57" s="120"/>
      <c r="F57" s="120" t="s">
        <v>337</v>
      </c>
      <c r="G57" s="120"/>
      <c r="H57" s="120"/>
      <c r="I57" s="120"/>
      <c r="J57" s="120"/>
      <c r="K57" s="24" t="s">
        <v>148</v>
      </c>
      <c r="L57" s="24" t="s">
        <v>148</v>
      </c>
      <c r="M57" s="24" t="s">
        <v>148</v>
      </c>
      <c r="N57" s="104" t="s">
        <v>148</v>
      </c>
      <c r="Y57" s="113"/>
    </row>
    <row r="58" spans="2:29" ht="13.5" customHeight="1" x14ac:dyDescent="0.15">
      <c r="B58" s="1">
        <f>B57+1</f>
        <v>48</v>
      </c>
      <c r="C58" s="6"/>
      <c r="D58" s="6"/>
      <c r="E58" s="120"/>
      <c r="F58" s="120" t="s">
        <v>225</v>
      </c>
      <c r="G58" s="120"/>
      <c r="H58" s="120"/>
      <c r="I58" s="120"/>
      <c r="J58" s="120"/>
      <c r="K58" s="24"/>
      <c r="L58" s="24"/>
      <c r="M58" s="24" t="s">
        <v>148</v>
      </c>
      <c r="N58" s="104" t="s">
        <v>148</v>
      </c>
      <c r="Y58" s="113"/>
    </row>
    <row r="59" spans="2:29" ht="13.5" customHeight="1" x14ac:dyDescent="0.15">
      <c r="B59" s="1">
        <f>B58+1</f>
        <v>49</v>
      </c>
      <c r="C59" s="6"/>
      <c r="D59" s="6"/>
      <c r="E59" s="120"/>
      <c r="F59" s="120" t="s">
        <v>223</v>
      </c>
      <c r="G59" s="120"/>
      <c r="H59" s="120"/>
      <c r="I59" s="120"/>
      <c r="J59" s="120"/>
      <c r="K59" s="24" t="s">
        <v>148</v>
      </c>
      <c r="L59" s="24" t="s">
        <v>148</v>
      </c>
      <c r="M59" s="24"/>
      <c r="N59" s="104"/>
      <c r="Y59" s="113"/>
    </row>
    <row r="60" spans="2:29" ht="13.9" customHeight="1" x14ac:dyDescent="0.15">
      <c r="B60" s="1">
        <f>B59+1</f>
        <v>50</v>
      </c>
      <c r="C60" s="6"/>
      <c r="D60" s="6"/>
      <c r="E60" s="120"/>
      <c r="F60" s="120" t="s">
        <v>222</v>
      </c>
      <c r="G60" s="120"/>
      <c r="H60" s="120"/>
      <c r="I60" s="120"/>
      <c r="J60" s="120"/>
      <c r="K60" s="24"/>
      <c r="L60" s="24" t="s">
        <v>148</v>
      </c>
      <c r="M60" s="24">
        <v>100</v>
      </c>
      <c r="N60" s="104"/>
      <c r="Y60" s="111"/>
    </row>
    <row r="61" spans="2:29" ht="13.5" customHeight="1" x14ac:dyDescent="0.15">
      <c r="B61" s="1">
        <f>B60+1</f>
        <v>51</v>
      </c>
      <c r="C61" s="6"/>
      <c r="D61" s="6"/>
      <c r="E61" s="120"/>
      <c r="F61" s="120" t="s">
        <v>101</v>
      </c>
      <c r="G61" s="120"/>
      <c r="H61" s="120"/>
      <c r="I61" s="120"/>
      <c r="J61" s="120"/>
      <c r="K61" s="24" t="s">
        <v>148</v>
      </c>
      <c r="L61" s="24">
        <v>200</v>
      </c>
      <c r="M61" s="24">
        <v>200</v>
      </c>
      <c r="N61" s="104">
        <v>1300</v>
      </c>
      <c r="Y61" s="113"/>
    </row>
    <row r="62" spans="2:29" ht="13.9" customHeight="1" x14ac:dyDescent="0.15">
      <c r="B62" s="1">
        <f>B61+1</f>
        <v>52</v>
      </c>
      <c r="C62" s="6"/>
      <c r="D62" s="6"/>
      <c r="E62" s="120"/>
      <c r="F62" s="120" t="s">
        <v>311</v>
      </c>
      <c r="G62" s="120"/>
      <c r="H62" s="120"/>
      <c r="I62" s="120"/>
      <c r="J62" s="120"/>
      <c r="K62" s="24" t="s">
        <v>148</v>
      </c>
      <c r="L62" s="24"/>
      <c r="M62" s="24"/>
      <c r="N62" s="104" t="s">
        <v>148</v>
      </c>
      <c r="Y62" s="111"/>
    </row>
    <row r="63" spans="2:29" ht="13.5" customHeight="1" x14ac:dyDescent="0.15">
      <c r="B63" s="1">
        <f>B62+1</f>
        <v>53</v>
      </c>
      <c r="C63" s="6"/>
      <c r="D63" s="6"/>
      <c r="E63" s="120"/>
      <c r="F63" s="120" t="s">
        <v>137</v>
      </c>
      <c r="G63" s="120"/>
      <c r="H63" s="120"/>
      <c r="I63" s="120"/>
      <c r="J63" s="120"/>
      <c r="K63" s="24">
        <v>224</v>
      </c>
      <c r="L63" s="24"/>
      <c r="M63" s="24"/>
      <c r="N63" s="104" t="s">
        <v>148</v>
      </c>
      <c r="Y63" s="111"/>
    </row>
    <row r="64" spans="2:29" ht="13.9" customHeight="1" x14ac:dyDescent="0.15">
      <c r="B64" s="1">
        <f>B63+1</f>
        <v>54</v>
      </c>
      <c r="C64" s="6"/>
      <c r="D64" s="6"/>
      <c r="E64" s="120"/>
      <c r="F64" s="120" t="s">
        <v>221</v>
      </c>
      <c r="G64" s="120"/>
      <c r="H64" s="120"/>
      <c r="I64" s="120"/>
      <c r="J64" s="120"/>
      <c r="K64" s="24">
        <v>150</v>
      </c>
      <c r="L64" s="106">
        <v>100</v>
      </c>
      <c r="M64" s="24">
        <v>150</v>
      </c>
      <c r="N64" s="104">
        <v>250</v>
      </c>
      <c r="Y64" s="111"/>
    </row>
    <row r="65" spans="2:25" ht="13.5" customHeight="1" x14ac:dyDescent="0.15">
      <c r="B65" s="1">
        <f>B64+1</f>
        <v>55</v>
      </c>
      <c r="C65" s="6"/>
      <c r="D65" s="6"/>
      <c r="E65" s="120"/>
      <c r="F65" s="120" t="s">
        <v>310</v>
      </c>
      <c r="G65" s="120"/>
      <c r="H65" s="120"/>
      <c r="I65" s="120"/>
      <c r="J65" s="120"/>
      <c r="K65" s="24">
        <v>80</v>
      </c>
      <c r="L65" s="106" t="s">
        <v>148</v>
      </c>
      <c r="M65" s="106">
        <v>32</v>
      </c>
      <c r="N65" s="104">
        <v>16</v>
      </c>
      <c r="Y65" s="111"/>
    </row>
    <row r="66" spans="2:25" ht="13.9" customHeight="1" x14ac:dyDescent="0.15">
      <c r="B66" s="1">
        <f>B65+1</f>
        <v>56</v>
      </c>
      <c r="C66" s="6"/>
      <c r="D66" s="6"/>
      <c r="E66" s="120"/>
      <c r="F66" s="120" t="s">
        <v>102</v>
      </c>
      <c r="G66" s="120"/>
      <c r="H66" s="120"/>
      <c r="I66" s="120"/>
      <c r="J66" s="120"/>
      <c r="K66" s="24">
        <v>150</v>
      </c>
      <c r="L66" s="24">
        <v>400</v>
      </c>
      <c r="M66" s="24">
        <v>600</v>
      </c>
      <c r="N66" s="104" t="s">
        <v>148</v>
      </c>
      <c r="Y66" s="111"/>
    </row>
    <row r="67" spans="2:25" ht="13.5" customHeight="1" x14ac:dyDescent="0.15">
      <c r="B67" s="1">
        <f>B66+1</f>
        <v>57</v>
      </c>
      <c r="C67" s="6"/>
      <c r="D67" s="6"/>
      <c r="E67" s="120"/>
      <c r="F67" s="120" t="s">
        <v>103</v>
      </c>
      <c r="G67" s="120"/>
      <c r="H67" s="120"/>
      <c r="I67" s="120"/>
      <c r="J67" s="120"/>
      <c r="K67" s="24">
        <v>75</v>
      </c>
      <c r="L67" s="24">
        <v>125</v>
      </c>
      <c r="M67" s="24">
        <v>75</v>
      </c>
      <c r="N67" s="104"/>
      <c r="Y67" s="111"/>
    </row>
    <row r="68" spans="2:25" ht="13.5" customHeight="1" x14ac:dyDescent="0.15">
      <c r="B68" s="1">
        <f>B67+1</f>
        <v>58</v>
      </c>
      <c r="C68" s="6"/>
      <c r="D68" s="6"/>
      <c r="E68" s="120"/>
      <c r="F68" s="120" t="s">
        <v>219</v>
      </c>
      <c r="G68" s="120"/>
      <c r="H68" s="120"/>
      <c r="I68" s="120"/>
      <c r="J68" s="120"/>
      <c r="K68" s="24"/>
      <c r="L68" s="24">
        <v>100</v>
      </c>
      <c r="M68" s="24" t="s">
        <v>148</v>
      </c>
      <c r="N68" s="104">
        <v>75</v>
      </c>
      <c r="Y68" s="111"/>
    </row>
    <row r="69" spans="2:25" ht="13.9" customHeight="1" x14ac:dyDescent="0.15">
      <c r="B69" s="1">
        <f>B68+1</f>
        <v>59</v>
      </c>
      <c r="C69" s="6"/>
      <c r="D69" s="6"/>
      <c r="E69" s="120"/>
      <c r="F69" s="120" t="s">
        <v>138</v>
      </c>
      <c r="G69" s="120"/>
      <c r="H69" s="120"/>
      <c r="I69" s="120"/>
      <c r="J69" s="120"/>
      <c r="K69" s="24">
        <v>176</v>
      </c>
      <c r="L69" s="24" t="s">
        <v>148</v>
      </c>
      <c r="M69" s="24">
        <v>48</v>
      </c>
      <c r="N69" s="104">
        <v>16</v>
      </c>
      <c r="Y69" s="111"/>
    </row>
    <row r="70" spans="2:25" ht="13.5" customHeight="1" x14ac:dyDescent="0.15">
      <c r="B70" s="1">
        <f>B69+1</f>
        <v>60</v>
      </c>
      <c r="C70" s="6"/>
      <c r="D70" s="6"/>
      <c r="E70" s="120"/>
      <c r="F70" s="120" t="s">
        <v>218</v>
      </c>
      <c r="G70" s="120"/>
      <c r="H70" s="120"/>
      <c r="I70" s="120"/>
      <c r="J70" s="120"/>
      <c r="K70" s="24">
        <v>16</v>
      </c>
      <c r="L70" s="24">
        <v>24</v>
      </c>
      <c r="M70" s="24">
        <v>64</v>
      </c>
      <c r="N70" s="104">
        <v>8</v>
      </c>
      <c r="Y70" s="111"/>
    </row>
    <row r="71" spans="2:25" ht="13.5" customHeight="1" x14ac:dyDescent="0.15">
      <c r="B71" s="1">
        <f>B70+1</f>
        <v>61</v>
      </c>
      <c r="C71" s="6"/>
      <c r="D71" s="6"/>
      <c r="E71" s="120"/>
      <c r="F71" s="120" t="s">
        <v>28</v>
      </c>
      <c r="G71" s="120"/>
      <c r="H71" s="120"/>
      <c r="I71" s="120"/>
      <c r="J71" s="120"/>
      <c r="K71" s="24"/>
      <c r="L71" s="24">
        <v>16</v>
      </c>
      <c r="M71" s="24"/>
      <c r="N71" s="104"/>
      <c r="Y71" s="111"/>
    </row>
    <row r="72" spans="2:25" ht="13.5" customHeight="1" x14ac:dyDescent="0.15">
      <c r="B72" s="1">
        <f>B71+1</f>
        <v>62</v>
      </c>
      <c r="C72" s="6"/>
      <c r="D72" s="6"/>
      <c r="E72" s="120"/>
      <c r="F72" s="120" t="s">
        <v>29</v>
      </c>
      <c r="G72" s="120"/>
      <c r="H72" s="120"/>
      <c r="I72" s="120"/>
      <c r="J72" s="120"/>
      <c r="K72" s="24">
        <v>24</v>
      </c>
      <c r="L72" s="24">
        <v>96</v>
      </c>
      <c r="M72" s="24">
        <v>80</v>
      </c>
      <c r="N72" s="104">
        <v>16</v>
      </c>
      <c r="Y72" s="111"/>
    </row>
    <row r="73" spans="2:25" ht="13.5" customHeight="1" x14ac:dyDescent="0.15">
      <c r="B73" s="1">
        <f>B72+1</f>
        <v>63</v>
      </c>
      <c r="C73" s="6"/>
      <c r="D73" s="6"/>
      <c r="E73" s="120"/>
      <c r="F73" s="120" t="s">
        <v>30</v>
      </c>
      <c r="G73" s="120"/>
      <c r="H73" s="120"/>
      <c r="I73" s="120"/>
      <c r="J73" s="120"/>
      <c r="K73" s="24">
        <v>24</v>
      </c>
      <c r="L73" s="24">
        <v>16</v>
      </c>
      <c r="M73" s="24">
        <v>16</v>
      </c>
      <c r="N73" s="104">
        <v>8</v>
      </c>
      <c r="Y73" s="111"/>
    </row>
    <row r="74" spans="2:25" ht="13.9" customHeight="1" x14ac:dyDescent="0.15">
      <c r="B74" s="1">
        <f>B73+1</f>
        <v>64</v>
      </c>
      <c r="C74" s="6"/>
      <c r="D74" s="6"/>
      <c r="E74" s="120"/>
      <c r="F74" s="120" t="s">
        <v>217</v>
      </c>
      <c r="G74" s="120"/>
      <c r="H74" s="120"/>
      <c r="I74" s="120"/>
      <c r="J74" s="120"/>
      <c r="K74" s="24">
        <v>16</v>
      </c>
      <c r="L74" s="24" t="s">
        <v>148</v>
      </c>
      <c r="M74" s="24"/>
      <c r="N74" s="104">
        <v>8</v>
      </c>
      <c r="Y74" s="111"/>
    </row>
    <row r="75" spans="2:25" ht="13.9" customHeight="1" x14ac:dyDescent="0.15">
      <c r="B75" s="1">
        <f>B74+1</f>
        <v>65</v>
      </c>
      <c r="C75" s="6"/>
      <c r="D75" s="6"/>
      <c r="E75" s="120"/>
      <c r="F75" s="120" t="s">
        <v>215</v>
      </c>
      <c r="G75" s="120"/>
      <c r="H75" s="120"/>
      <c r="I75" s="120"/>
      <c r="J75" s="120"/>
      <c r="K75" s="24">
        <v>25</v>
      </c>
      <c r="L75" s="24">
        <v>50</v>
      </c>
      <c r="M75" s="24">
        <v>25</v>
      </c>
      <c r="N75" s="104">
        <v>25</v>
      </c>
      <c r="Y75" s="111"/>
    </row>
    <row r="76" spans="2:25" ht="13.9" customHeight="1" x14ac:dyDescent="0.15">
      <c r="B76" s="1">
        <f>B75+1</f>
        <v>66</v>
      </c>
      <c r="C76" s="6"/>
      <c r="D76" s="6"/>
      <c r="E76" s="120"/>
      <c r="F76" s="120" t="s">
        <v>80</v>
      </c>
      <c r="G76" s="120"/>
      <c r="H76" s="120"/>
      <c r="I76" s="120"/>
      <c r="J76" s="120"/>
      <c r="K76" s="24">
        <v>100</v>
      </c>
      <c r="L76" s="24">
        <v>500</v>
      </c>
      <c r="M76" s="24">
        <v>100</v>
      </c>
      <c r="N76" s="104">
        <v>100</v>
      </c>
      <c r="Y76" s="111"/>
    </row>
    <row r="77" spans="2:25" ht="13.9" customHeight="1" x14ac:dyDescent="0.15">
      <c r="B77" s="1">
        <f>B76+1</f>
        <v>67</v>
      </c>
      <c r="C77" s="6"/>
      <c r="D77" s="6"/>
      <c r="E77" s="120"/>
      <c r="F77" s="120" t="s">
        <v>204</v>
      </c>
      <c r="G77" s="120"/>
      <c r="H77" s="120"/>
      <c r="I77" s="120"/>
      <c r="J77" s="120"/>
      <c r="K77" s="24">
        <v>100</v>
      </c>
      <c r="L77" s="24"/>
      <c r="M77" s="24">
        <v>100</v>
      </c>
      <c r="N77" s="104"/>
      <c r="Y77" s="111"/>
    </row>
    <row r="78" spans="2:25" ht="13.9" customHeight="1" x14ac:dyDescent="0.15">
      <c r="B78" s="1">
        <f>B77+1</f>
        <v>68</v>
      </c>
      <c r="C78" s="6"/>
      <c r="D78" s="6"/>
      <c r="E78" s="120"/>
      <c r="F78" s="120" t="s">
        <v>214</v>
      </c>
      <c r="G78" s="120"/>
      <c r="H78" s="120"/>
      <c r="I78" s="120"/>
      <c r="J78" s="120"/>
      <c r="K78" s="24"/>
      <c r="L78" s="24"/>
      <c r="M78" s="24" t="s">
        <v>148</v>
      </c>
      <c r="N78" s="104"/>
      <c r="Y78" s="111"/>
    </row>
    <row r="79" spans="2:25" ht="13.5" customHeight="1" x14ac:dyDescent="0.15">
      <c r="B79" s="1">
        <f>B78+1</f>
        <v>69</v>
      </c>
      <c r="C79" s="6"/>
      <c r="D79" s="6"/>
      <c r="E79" s="120"/>
      <c r="F79" s="120" t="s">
        <v>104</v>
      </c>
      <c r="G79" s="120"/>
      <c r="H79" s="120"/>
      <c r="I79" s="120"/>
      <c r="J79" s="120"/>
      <c r="K79" s="24">
        <v>900</v>
      </c>
      <c r="L79" s="24">
        <v>2500</v>
      </c>
      <c r="M79" s="24">
        <v>1750</v>
      </c>
      <c r="N79" s="104">
        <v>2600</v>
      </c>
      <c r="Y79" s="111"/>
    </row>
    <row r="80" spans="2:25" ht="13.9" customHeight="1" x14ac:dyDescent="0.15">
      <c r="B80" s="1">
        <f>B79+1</f>
        <v>70</v>
      </c>
      <c r="C80" s="6"/>
      <c r="D80" s="6"/>
      <c r="E80" s="120"/>
      <c r="F80" s="120" t="s">
        <v>112</v>
      </c>
      <c r="G80" s="120"/>
      <c r="H80" s="120"/>
      <c r="I80" s="120"/>
      <c r="J80" s="120"/>
      <c r="K80" s="24">
        <v>25</v>
      </c>
      <c r="L80" s="24">
        <v>50</v>
      </c>
      <c r="M80" s="24">
        <v>25</v>
      </c>
      <c r="N80" s="104">
        <v>100</v>
      </c>
      <c r="Y80" s="111"/>
    </row>
    <row r="81" spans="2:25" ht="13.5" customHeight="1" x14ac:dyDescent="0.15">
      <c r="B81" s="1">
        <f>B80+1</f>
        <v>71</v>
      </c>
      <c r="C81" s="6"/>
      <c r="D81" s="6"/>
      <c r="E81" s="120"/>
      <c r="F81" s="120" t="s">
        <v>140</v>
      </c>
      <c r="G81" s="120"/>
      <c r="H81" s="120"/>
      <c r="I81" s="120"/>
      <c r="J81" s="120"/>
      <c r="K81" s="24">
        <v>25</v>
      </c>
      <c r="L81" s="24">
        <v>25</v>
      </c>
      <c r="M81" s="24">
        <v>50</v>
      </c>
      <c r="N81" s="104" t="s">
        <v>148</v>
      </c>
      <c r="Y81" s="111"/>
    </row>
    <row r="82" spans="2:25" ht="13.9" customHeight="1" x14ac:dyDescent="0.15">
      <c r="B82" s="1">
        <f>B81+1</f>
        <v>72</v>
      </c>
      <c r="C82" s="6"/>
      <c r="D82" s="6"/>
      <c r="E82" s="120"/>
      <c r="F82" s="120" t="s">
        <v>205</v>
      </c>
      <c r="G82" s="120"/>
      <c r="H82" s="120"/>
      <c r="I82" s="120"/>
      <c r="J82" s="120"/>
      <c r="K82" s="24"/>
      <c r="L82" s="24" t="s">
        <v>148</v>
      </c>
      <c r="M82" s="24"/>
      <c r="N82" s="104" t="s">
        <v>148</v>
      </c>
      <c r="Y82" s="111"/>
    </row>
    <row r="83" spans="2:25" ht="13.5" customHeight="1" x14ac:dyDescent="0.15">
      <c r="B83" s="1">
        <f>B82+1</f>
        <v>73</v>
      </c>
      <c r="C83" s="6"/>
      <c r="D83" s="6"/>
      <c r="E83" s="120"/>
      <c r="F83" s="120" t="s">
        <v>335</v>
      </c>
      <c r="G83" s="120"/>
      <c r="H83" s="120"/>
      <c r="I83" s="120"/>
      <c r="J83" s="120"/>
      <c r="K83" s="24">
        <v>25</v>
      </c>
      <c r="L83" s="24">
        <v>200</v>
      </c>
      <c r="M83" s="24">
        <v>100</v>
      </c>
      <c r="N83" s="104">
        <v>100</v>
      </c>
      <c r="Y83" s="111"/>
    </row>
    <row r="84" spans="2:25" ht="13.9" customHeight="1" x14ac:dyDescent="0.15">
      <c r="B84" s="1">
        <f>B83+1</f>
        <v>74</v>
      </c>
      <c r="C84" s="6"/>
      <c r="D84" s="6"/>
      <c r="E84" s="120"/>
      <c r="F84" s="120" t="s">
        <v>389</v>
      </c>
      <c r="G84" s="120"/>
      <c r="H84" s="120"/>
      <c r="I84" s="120"/>
      <c r="J84" s="120"/>
      <c r="K84" s="24"/>
      <c r="L84" s="24" t="s">
        <v>148</v>
      </c>
      <c r="M84" s="24"/>
      <c r="N84" s="104"/>
      <c r="Y84" s="111"/>
    </row>
    <row r="85" spans="2:25" ht="13.9" customHeight="1" x14ac:dyDescent="0.15">
      <c r="B85" s="1">
        <f>B84+1</f>
        <v>75</v>
      </c>
      <c r="C85" s="6"/>
      <c r="D85" s="6"/>
      <c r="E85" s="120"/>
      <c r="F85" s="120" t="s">
        <v>170</v>
      </c>
      <c r="G85" s="120"/>
      <c r="H85" s="120"/>
      <c r="I85" s="120"/>
      <c r="J85" s="120"/>
      <c r="K85" s="24"/>
      <c r="L85" s="24" t="s">
        <v>148</v>
      </c>
      <c r="M85" s="24"/>
      <c r="N85" s="104"/>
      <c r="Y85" s="111"/>
    </row>
    <row r="86" spans="2:25" ht="13.9" customHeight="1" x14ac:dyDescent="0.15">
      <c r="B86" s="1">
        <f>B85+1</f>
        <v>76</v>
      </c>
      <c r="C86" s="6"/>
      <c r="D86" s="6"/>
      <c r="E86" s="120"/>
      <c r="F86" s="120" t="s">
        <v>31</v>
      </c>
      <c r="G86" s="120"/>
      <c r="H86" s="120"/>
      <c r="I86" s="120"/>
      <c r="J86" s="120"/>
      <c r="K86" s="24">
        <v>1100</v>
      </c>
      <c r="L86" s="24">
        <v>575</v>
      </c>
      <c r="M86" s="24">
        <v>750</v>
      </c>
      <c r="N86" s="104">
        <v>290</v>
      </c>
      <c r="Y86" s="111"/>
    </row>
    <row r="87" spans="2:25" ht="13.9" customHeight="1" x14ac:dyDescent="0.15">
      <c r="B87" s="1">
        <f>B86+1</f>
        <v>77</v>
      </c>
      <c r="C87" s="2" t="s">
        <v>32</v>
      </c>
      <c r="D87" s="2" t="s">
        <v>33</v>
      </c>
      <c r="E87" s="120"/>
      <c r="F87" s="120" t="s">
        <v>423</v>
      </c>
      <c r="G87" s="120"/>
      <c r="H87" s="120"/>
      <c r="I87" s="120"/>
      <c r="J87" s="120"/>
      <c r="K87" s="24">
        <v>1</v>
      </c>
      <c r="L87" s="24" t="s">
        <v>148</v>
      </c>
      <c r="M87" s="24">
        <v>1</v>
      </c>
      <c r="N87" s="104"/>
    </row>
    <row r="88" spans="2:25" ht="13.9" customHeight="1" x14ac:dyDescent="0.15">
      <c r="B88" s="1">
        <f>B87+1</f>
        <v>78</v>
      </c>
      <c r="C88" s="6"/>
      <c r="D88" s="6"/>
      <c r="E88" s="120"/>
      <c r="F88" s="120" t="s">
        <v>206</v>
      </c>
      <c r="G88" s="120"/>
      <c r="H88" s="120"/>
      <c r="I88" s="120"/>
      <c r="J88" s="120"/>
      <c r="K88" s="24">
        <v>6</v>
      </c>
      <c r="L88" s="24"/>
      <c r="M88" s="24">
        <v>1</v>
      </c>
      <c r="N88" s="104">
        <v>1</v>
      </c>
    </row>
    <row r="89" spans="2:25" ht="13.5" customHeight="1" x14ac:dyDescent="0.15">
      <c r="B89" s="1">
        <f>B88+1</f>
        <v>79</v>
      </c>
      <c r="C89" s="6"/>
      <c r="D89" s="6"/>
      <c r="E89" s="120"/>
      <c r="F89" s="120" t="s">
        <v>305</v>
      </c>
      <c r="G89" s="120"/>
      <c r="H89" s="120"/>
      <c r="I89" s="120"/>
      <c r="J89" s="120"/>
      <c r="K89" s="24"/>
      <c r="L89" s="24">
        <v>1</v>
      </c>
      <c r="M89" s="24"/>
      <c r="N89" s="104"/>
    </row>
    <row r="90" spans="2:25" ht="13.9" customHeight="1" x14ac:dyDescent="0.15">
      <c r="B90" s="1">
        <f>B89+1</f>
        <v>80</v>
      </c>
      <c r="C90" s="6"/>
      <c r="D90" s="6"/>
      <c r="E90" s="120"/>
      <c r="F90" s="120" t="s">
        <v>209</v>
      </c>
      <c r="G90" s="120"/>
      <c r="H90" s="120"/>
      <c r="I90" s="120"/>
      <c r="J90" s="120"/>
      <c r="K90" s="24">
        <v>1</v>
      </c>
      <c r="L90" s="24"/>
      <c r="M90" s="24">
        <v>4</v>
      </c>
      <c r="N90" s="104">
        <v>1</v>
      </c>
    </row>
    <row r="91" spans="2:25" ht="13.5" customHeight="1" x14ac:dyDescent="0.15">
      <c r="B91" s="1">
        <f>B90+1</f>
        <v>81</v>
      </c>
      <c r="C91" s="6"/>
      <c r="D91" s="6"/>
      <c r="E91" s="120"/>
      <c r="F91" s="120" t="s">
        <v>34</v>
      </c>
      <c r="G91" s="120"/>
      <c r="H91" s="120"/>
      <c r="I91" s="120"/>
      <c r="J91" s="120"/>
      <c r="K91" s="24">
        <v>1</v>
      </c>
      <c r="L91" s="24"/>
      <c r="M91" s="24" t="s">
        <v>148</v>
      </c>
      <c r="N91" s="104"/>
    </row>
    <row r="92" spans="2:25" ht="13.5" customHeight="1" x14ac:dyDescent="0.15">
      <c r="B92" s="1">
        <f>B91+1</f>
        <v>82</v>
      </c>
      <c r="C92" s="2" t="s">
        <v>128</v>
      </c>
      <c r="D92" s="2" t="s">
        <v>35</v>
      </c>
      <c r="E92" s="120"/>
      <c r="F92" s="120" t="s">
        <v>111</v>
      </c>
      <c r="G92" s="120"/>
      <c r="H92" s="120"/>
      <c r="I92" s="120"/>
      <c r="J92" s="120"/>
      <c r="K92" s="24" t="s">
        <v>148</v>
      </c>
      <c r="L92" s="24">
        <v>2</v>
      </c>
      <c r="M92" s="24">
        <v>8</v>
      </c>
      <c r="N92" s="104">
        <v>3</v>
      </c>
    </row>
    <row r="93" spans="2:25" ht="13.5" customHeight="1" x14ac:dyDescent="0.15">
      <c r="B93" s="1">
        <f>B92+1</f>
        <v>83</v>
      </c>
      <c r="C93" s="6"/>
      <c r="D93" s="6"/>
      <c r="E93" s="120"/>
      <c r="F93" s="120" t="s">
        <v>276</v>
      </c>
      <c r="G93" s="120"/>
      <c r="H93" s="120"/>
      <c r="I93" s="120"/>
      <c r="J93" s="120"/>
      <c r="K93" s="24"/>
      <c r="L93" s="24"/>
      <c r="M93" s="24">
        <v>1</v>
      </c>
      <c r="N93" s="104"/>
    </row>
    <row r="94" spans="2:25" ht="13.5" customHeight="1" x14ac:dyDescent="0.15">
      <c r="B94" s="1">
        <f>B93+1</f>
        <v>84</v>
      </c>
      <c r="C94" s="6"/>
      <c r="D94" s="7"/>
      <c r="E94" s="120"/>
      <c r="F94" s="120" t="s">
        <v>36</v>
      </c>
      <c r="G94" s="120"/>
      <c r="H94" s="120"/>
      <c r="I94" s="120"/>
      <c r="J94" s="120"/>
      <c r="K94" s="24">
        <v>25</v>
      </c>
      <c r="L94" s="24" t="s">
        <v>148</v>
      </c>
      <c r="M94" s="24">
        <v>100</v>
      </c>
      <c r="N94" s="104"/>
    </row>
    <row r="95" spans="2:25" ht="13.5" customHeight="1" thickBot="1" x14ac:dyDescent="0.2">
      <c r="B95" s="1">
        <f>B94+1</f>
        <v>85</v>
      </c>
      <c r="C95" s="7"/>
      <c r="D95" s="8" t="s">
        <v>37</v>
      </c>
      <c r="E95" s="120"/>
      <c r="F95" s="120" t="s">
        <v>38</v>
      </c>
      <c r="G95" s="120"/>
      <c r="H95" s="120"/>
      <c r="I95" s="120"/>
      <c r="J95" s="120"/>
      <c r="K95" s="24">
        <v>125</v>
      </c>
      <c r="L95" s="24">
        <v>25</v>
      </c>
      <c r="M95" s="24">
        <v>25</v>
      </c>
      <c r="N95" s="104">
        <v>25</v>
      </c>
    </row>
    <row r="96" spans="2:25" ht="13.9" customHeight="1" x14ac:dyDescent="0.15">
      <c r="B96" s="76"/>
      <c r="C96" s="77"/>
      <c r="D96" s="77"/>
      <c r="E96" s="23"/>
      <c r="F96" s="23"/>
      <c r="G96" s="23"/>
      <c r="H96" s="23"/>
      <c r="I96" s="23"/>
      <c r="J96" s="23"/>
      <c r="K96" s="23"/>
      <c r="L96" s="23"/>
      <c r="M96" s="23"/>
      <c r="N96" s="23"/>
      <c r="U96">
        <f>COUNTA(K11:K107)</f>
        <v>75</v>
      </c>
      <c r="V96">
        <f>COUNTA(L11:L107)</f>
        <v>78</v>
      </c>
      <c r="W96">
        <f>COUNTA(M11:M107)</f>
        <v>69</v>
      </c>
      <c r="X96">
        <f>COUNTA(N11:N107)</f>
        <v>73</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SUM(U11:U27,K28:K107)</f>
        <v>26024</v>
      </c>
      <c r="V100">
        <f>SUM(V11:V27,L28:L107)</f>
        <v>27582</v>
      </c>
      <c r="W100">
        <f>SUM(W11:W27,M28:M107)</f>
        <v>20692</v>
      </c>
      <c r="X100">
        <f>SUM(X11:X27,N28:N107)</f>
        <v>20978</v>
      </c>
    </row>
    <row r="101" spans="2:24" ht="18" customHeight="1" thickBot="1" x14ac:dyDescent="0.2">
      <c r="B101" s="63"/>
      <c r="C101" s="22"/>
      <c r="D101" s="130" t="s">
        <v>3</v>
      </c>
      <c r="E101" s="130"/>
      <c r="F101" s="130"/>
      <c r="G101" s="130"/>
      <c r="H101" s="22"/>
      <c r="I101" s="22"/>
      <c r="J101" s="64"/>
      <c r="K101" s="153" t="str">
        <f>K5</f>
        <v>2024.10.15</v>
      </c>
      <c r="L101" s="153" t="str">
        <f>L5</f>
        <v>2024.10.15</v>
      </c>
      <c r="M101" s="153" t="str">
        <f>M5</f>
        <v>2024.10.15</v>
      </c>
      <c r="N101" s="152" t="str">
        <f>N5</f>
        <v>2024.10.15</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9" customHeight="1" x14ac:dyDescent="0.15">
      <c r="B103" s="1">
        <f>B95+1</f>
        <v>86</v>
      </c>
      <c r="C103" s="2" t="s">
        <v>0</v>
      </c>
      <c r="D103" s="2" t="s">
        <v>72</v>
      </c>
      <c r="E103" s="120"/>
      <c r="F103" s="120" t="s">
        <v>1</v>
      </c>
      <c r="G103" s="120"/>
      <c r="H103" s="120"/>
      <c r="I103" s="120"/>
      <c r="J103" s="120"/>
      <c r="K103" s="24"/>
      <c r="L103" s="24"/>
      <c r="M103" s="24" t="s">
        <v>148</v>
      </c>
      <c r="N103" s="104"/>
    </row>
    <row r="104" spans="2:24" ht="13.5" customHeight="1" x14ac:dyDescent="0.15">
      <c r="B104" s="1">
        <f>B103+1</f>
        <v>87</v>
      </c>
      <c r="C104" s="6"/>
      <c r="D104" s="8" t="s">
        <v>39</v>
      </c>
      <c r="E104" s="120"/>
      <c r="F104" s="120" t="s">
        <v>40</v>
      </c>
      <c r="G104" s="120"/>
      <c r="H104" s="120"/>
      <c r="I104" s="120"/>
      <c r="J104" s="120"/>
      <c r="K104" s="24" t="s">
        <v>148</v>
      </c>
      <c r="L104" s="24" t="s">
        <v>148</v>
      </c>
      <c r="M104" s="24"/>
      <c r="N104" s="104" t="s">
        <v>148</v>
      </c>
      <c r="U104">
        <f>COUNTA(K87:K104)</f>
        <v>10</v>
      </c>
      <c r="V104">
        <f>COUNTA(L87:L104)</f>
        <v>8</v>
      </c>
      <c r="W104">
        <f>COUNTA(M87:M104)</f>
        <v>11</v>
      </c>
      <c r="X104">
        <f>COUNTA(N87:N104)</f>
        <v>7</v>
      </c>
    </row>
    <row r="105" spans="2:24" ht="13.5" customHeight="1" x14ac:dyDescent="0.15">
      <c r="B105" s="1">
        <f>B104+1</f>
        <v>88</v>
      </c>
      <c r="C105" s="132" t="s">
        <v>41</v>
      </c>
      <c r="D105" s="133"/>
      <c r="E105" s="120"/>
      <c r="F105" s="120" t="s">
        <v>42</v>
      </c>
      <c r="G105" s="120"/>
      <c r="H105" s="120"/>
      <c r="I105" s="120"/>
      <c r="J105" s="120"/>
      <c r="K105" s="24">
        <v>75</v>
      </c>
      <c r="L105" s="24">
        <v>100</v>
      </c>
      <c r="M105" s="24">
        <v>125</v>
      </c>
      <c r="N105" s="104">
        <v>150</v>
      </c>
    </row>
    <row r="106" spans="2:24" ht="13.5" customHeight="1" x14ac:dyDescent="0.15">
      <c r="B106" s="1">
        <f>B105+1</f>
        <v>89</v>
      </c>
      <c r="C106" s="3"/>
      <c r="D106" s="75"/>
      <c r="E106" s="120"/>
      <c r="F106" s="120" t="s">
        <v>43</v>
      </c>
      <c r="G106" s="120"/>
      <c r="H106" s="120"/>
      <c r="I106" s="120"/>
      <c r="J106" s="120"/>
      <c r="K106" s="24">
        <v>250</v>
      </c>
      <c r="L106" s="24">
        <v>100</v>
      </c>
      <c r="M106" s="24">
        <v>150</v>
      </c>
      <c r="N106" s="104">
        <v>150</v>
      </c>
    </row>
    <row r="107" spans="2:24" ht="13.9" customHeight="1" thickBot="1" x14ac:dyDescent="0.2">
      <c r="B107" s="145">
        <f>B106+1</f>
        <v>90</v>
      </c>
      <c r="C107" s="144"/>
      <c r="D107" s="143"/>
      <c r="E107" s="9"/>
      <c r="F107" s="9" t="s">
        <v>73</v>
      </c>
      <c r="G107" s="9"/>
      <c r="H107" s="9"/>
      <c r="I107" s="9"/>
      <c r="J107" s="9"/>
      <c r="K107" s="142">
        <v>200</v>
      </c>
      <c r="L107" s="142">
        <v>125</v>
      </c>
      <c r="M107" s="142">
        <v>175</v>
      </c>
      <c r="N107" s="141">
        <v>250</v>
      </c>
    </row>
    <row r="108" spans="2:24" ht="19.899999999999999" customHeight="1" thickTop="1" x14ac:dyDescent="0.15">
      <c r="B108" s="135" t="s">
        <v>45</v>
      </c>
      <c r="C108" s="136"/>
      <c r="D108" s="136"/>
      <c r="E108" s="136"/>
      <c r="F108" s="136"/>
      <c r="G108" s="136"/>
      <c r="H108" s="136"/>
      <c r="I108" s="136"/>
      <c r="J108" s="73"/>
      <c r="K108" s="30">
        <f>SUM(K109:K117)</f>
        <v>26024</v>
      </c>
      <c r="L108" s="30">
        <f>SUM(L109:L117)</f>
        <v>27582</v>
      </c>
      <c r="M108" s="30">
        <f>SUM(M109:M117)</f>
        <v>20692</v>
      </c>
      <c r="N108" s="108">
        <f>SUM(N109:N117)</f>
        <v>20978</v>
      </c>
    </row>
    <row r="109" spans="2:24" ht="13.9" customHeight="1" x14ac:dyDescent="0.15">
      <c r="B109" s="123" t="s">
        <v>46</v>
      </c>
      <c r="C109" s="124"/>
      <c r="D109" s="137"/>
      <c r="E109" s="12"/>
      <c r="F109" s="13"/>
      <c r="G109" s="122" t="s">
        <v>14</v>
      </c>
      <c r="H109" s="122"/>
      <c r="I109" s="13"/>
      <c r="J109" s="14"/>
      <c r="K109" s="4">
        <f>SUM(U$11:U$27)</f>
        <v>6039</v>
      </c>
      <c r="L109" s="4">
        <f>SUM(V$11:V$27)</f>
        <v>3497</v>
      </c>
      <c r="M109" s="4">
        <f>SUM(W$11:W$27)</f>
        <v>4824</v>
      </c>
      <c r="N109" s="5">
        <f>SUM(X$11:X$27)</f>
        <v>7351</v>
      </c>
    </row>
    <row r="110" spans="2:24" ht="13.9" customHeight="1" x14ac:dyDescent="0.15">
      <c r="B110" s="78"/>
      <c r="C110" s="56"/>
      <c r="D110" s="79"/>
      <c r="E110" s="15"/>
      <c r="F110" s="120"/>
      <c r="G110" s="122" t="s">
        <v>23</v>
      </c>
      <c r="H110" s="122"/>
      <c r="I110" s="114"/>
      <c r="J110" s="16"/>
      <c r="K110" s="4">
        <f>SUM(K$28)</f>
        <v>4750</v>
      </c>
      <c r="L110" s="4">
        <f>SUM(L$28)</f>
        <v>825</v>
      </c>
      <c r="M110" s="4">
        <f>SUM(M$28)</f>
        <v>900</v>
      </c>
      <c r="N110" s="5">
        <f>SUM(N$28)</f>
        <v>800</v>
      </c>
    </row>
    <row r="111" spans="2:24" ht="13.9" customHeight="1" x14ac:dyDescent="0.15">
      <c r="B111" s="78"/>
      <c r="C111" s="56"/>
      <c r="D111" s="79"/>
      <c r="E111" s="15"/>
      <c r="F111" s="120"/>
      <c r="G111" s="122" t="s">
        <v>25</v>
      </c>
      <c r="H111" s="122"/>
      <c r="I111" s="13"/>
      <c r="J111" s="14"/>
      <c r="K111" s="4">
        <f>SUM(K$29:K$30)</f>
        <v>201</v>
      </c>
      <c r="L111" s="4">
        <f>SUM(L$29:L$30)</f>
        <v>126</v>
      </c>
      <c r="M111" s="4">
        <f>SUM(M$29:M$30)</f>
        <v>25</v>
      </c>
      <c r="N111" s="5">
        <f>SUM(N$29:N$30)</f>
        <v>0</v>
      </c>
    </row>
    <row r="112" spans="2:24" ht="13.9" customHeight="1" x14ac:dyDescent="0.15">
      <c r="B112" s="78"/>
      <c r="C112" s="56"/>
      <c r="D112" s="79"/>
      <c r="E112" s="15"/>
      <c r="F112" s="120"/>
      <c r="G112" s="122" t="s">
        <v>78</v>
      </c>
      <c r="H112" s="122"/>
      <c r="I112" s="13"/>
      <c r="J112" s="14"/>
      <c r="K112" s="4">
        <f>SUM(K$31:K$31)</f>
        <v>25</v>
      </c>
      <c r="L112" s="4">
        <f>SUM(L$31:L$31)</f>
        <v>25</v>
      </c>
      <c r="M112" s="4">
        <f>SUM(M$31:M$31)</f>
        <v>25</v>
      </c>
      <c r="N112" s="5">
        <f>SUM(N$31:N$31)</f>
        <v>0</v>
      </c>
    </row>
    <row r="113" spans="2:14" ht="13.9" customHeight="1" x14ac:dyDescent="0.15">
      <c r="B113" s="78"/>
      <c r="C113" s="56"/>
      <c r="D113" s="79"/>
      <c r="E113" s="15"/>
      <c r="F113" s="120"/>
      <c r="G113" s="122" t="s">
        <v>79</v>
      </c>
      <c r="H113" s="122"/>
      <c r="I113" s="13"/>
      <c r="J113" s="14"/>
      <c r="K113" s="4">
        <f>SUM(K$33:K$47)</f>
        <v>11027</v>
      </c>
      <c r="L113" s="4">
        <f>SUM(L$33:L$47)</f>
        <v>17520</v>
      </c>
      <c r="M113" s="4">
        <f>SUM(M$33:M$47)</f>
        <v>9958</v>
      </c>
      <c r="N113" s="5">
        <f>SUM(N$33:N$47)</f>
        <v>6657</v>
      </c>
    </row>
    <row r="114" spans="2:14" ht="13.9" customHeight="1" x14ac:dyDescent="0.15">
      <c r="B114" s="78"/>
      <c r="C114" s="56"/>
      <c r="D114" s="79"/>
      <c r="E114" s="15"/>
      <c r="F114" s="120"/>
      <c r="G114" s="122" t="s">
        <v>76</v>
      </c>
      <c r="H114" s="122"/>
      <c r="I114" s="13"/>
      <c r="J114" s="14"/>
      <c r="K114" s="4">
        <f>SUM(K$48:K$50)</f>
        <v>50</v>
      </c>
      <c r="L114" s="4">
        <f>SUM(L$48:L$50)</f>
        <v>75</v>
      </c>
      <c r="M114" s="4">
        <f>SUM(M$48:M$50)</f>
        <v>100</v>
      </c>
      <c r="N114" s="5">
        <f>SUM(N$48:N$50)</f>
        <v>50</v>
      </c>
    </row>
    <row r="115" spans="2:14" ht="13.9" customHeight="1" x14ac:dyDescent="0.15">
      <c r="B115" s="78"/>
      <c r="C115" s="56"/>
      <c r="D115" s="79"/>
      <c r="E115" s="15"/>
      <c r="F115" s="120"/>
      <c r="G115" s="122" t="s">
        <v>26</v>
      </c>
      <c r="H115" s="122"/>
      <c r="I115" s="13"/>
      <c r="J115" s="14"/>
      <c r="K115" s="4">
        <f>SUM(K$51:K$86)</f>
        <v>3236</v>
      </c>
      <c r="L115" s="4">
        <f>SUM(L$51:L$86)</f>
        <v>5152</v>
      </c>
      <c r="M115" s="4">
        <f>SUM(M$51:M$86)</f>
        <v>4265</v>
      </c>
      <c r="N115" s="5">
        <f>SUM(N$51:N$86)</f>
        <v>5537</v>
      </c>
    </row>
    <row r="116" spans="2:14" ht="13.9" customHeight="1" x14ac:dyDescent="0.15">
      <c r="B116" s="78"/>
      <c r="C116" s="56"/>
      <c r="D116" s="79"/>
      <c r="E116" s="15"/>
      <c r="F116" s="120"/>
      <c r="G116" s="122" t="s">
        <v>47</v>
      </c>
      <c r="H116" s="122"/>
      <c r="I116" s="13"/>
      <c r="J116" s="14"/>
      <c r="K116" s="4">
        <f>SUM(K$32:K$32,K$105:K$106)</f>
        <v>337</v>
      </c>
      <c r="L116" s="4">
        <f>SUM(L$32:L$32,L$105:L$106)</f>
        <v>209</v>
      </c>
      <c r="M116" s="4">
        <f>SUM(M$32:M$32,M$105:M$106)</f>
        <v>280</v>
      </c>
      <c r="N116" s="5">
        <f>SUM(N$32:N$32,N$105:N$106)</f>
        <v>303</v>
      </c>
    </row>
    <row r="117" spans="2:14" ht="13.9" customHeight="1" thickBot="1" x14ac:dyDescent="0.2">
      <c r="B117" s="80"/>
      <c r="C117" s="81"/>
      <c r="D117" s="82"/>
      <c r="E117" s="17"/>
      <c r="F117" s="9"/>
      <c r="G117" s="125" t="s">
        <v>44</v>
      </c>
      <c r="H117" s="125"/>
      <c r="I117" s="18"/>
      <c r="J117" s="19"/>
      <c r="K117" s="10">
        <f>SUM(K$87:K$104,K$107)</f>
        <v>359</v>
      </c>
      <c r="L117" s="10">
        <f>SUM(L$87:L$104,L$107)</f>
        <v>153</v>
      </c>
      <c r="M117" s="10">
        <f>SUM(M$87:M$104,M$107)</f>
        <v>315</v>
      </c>
      <c r="N117" s="11">
        <f>SUM(N$87:N$104,N$107)</f>
        <v>280</v>
      </c>
    </row>
    <row r="118" spans="2:14" ht="18" customHeight="1" thickTop="1" x14ac:dyDescent="0.15">
      <c r="B118" s="126" t="s">
        <v>48</v>
      </c>
      <c r="C118" s="127"/>
      <c r="D118" s="128"/>
      <c r="E118" s="83"/>
      <c r="F118" s="116"/>
      <c r="G118" s="129" t="s">
        <v>49</v>
      </c>
      <c r="H118" s="129"/>
      <c r="I118" s="116"/>
      <c r="J118" s="117"/>
      <c r="K118" s="31" t="s">
        <v>50</v>
      </c>
      <c r="L118" s="37"/>
      <c r="M118" s="37"/>
      <c r="N118" s="49"/>
    </row>
    <row r="119" spans="2:14" ht="18" customHeight="1" x14ac:dyDescent="0.15">
      <c r="B119" s="84"/>
      <c r="C119" s="85"/>
      <c r="D119" s="85"/>
      <c r="E119" s="86"/>
      <c r="F119" s="118"/>
      <c r="G119" s="109"/>
      <c r="H119" s="109"/>
      <c r="I119" s="118"/>
      <c r="J119" s="87"/>
      <c r="K119" s="32" t="s">
        <v>51</v>
      </c>
      <c r="L119" s="38"/>
      <c r="M119" s="38"/>
      <c r="N119" s="41"/>
    </row>
    <row r="120" spans="2:14" ht="18" customHeight="1" x14ac:dyDescent="0.15">
      <c r="B120" s="78"/>
      <c r="C120" s="56"/>
      <c r="D120" s="56"/>
      <c r="E120" s="88"/>
      <c r="F120" s="22"/>
      <c r="G120" s="130" t="s">
        <v>52</v>
      </c>
      <c r="H120" s="130"/>
      <c r="I120" s="115"/>
      <c r="J120" s="119"/>
      <c r="K120" s="33" t="s">
        <v>53</v>
      </c>
      <c r="L120" s="39"/>
      <c r="M120" s="43"/>
      <c r="N120" s="39"/>
    </row>
    <row r="121" spans="2:14" ht="18" customHeight="1" x14ac:dyDescent="0.15">
      <c r="B121" s="78"/>
      <c r="C121" s="56"/>
      <c r="D121" s="56"/>
      <c r="E121" s="89"/>
      <c r="F121" s="56"/>
      <c r="G121" s="90"/>
      <c r="H121" s="90"/>
      <c r="I121" s="85"/>
      <c r="J121" s="91"/>
      <c r="K121" s="34" t="s">
        <v>87</v>
      </c>
      <c r="L121" s="40"/>
      <c r="M121" s="44"/>
      <c r="N121" s="40"/>
    </row>
    <row r="122" spans="2:14" ht="18" customHeight="1" x14ac:dyDescent="0.15">
      <c r="B122" s="78"/>
      <c r="C122" s="56"/>
      <c r="D122" s="56"/>
      <c r="E122" s="89"/>
      <c r="F122" s="56"/>
      <c r="G122" s="90"/>
      <c r="H122" s="90"/>
      <c r="I122" s="85"/>
      <c r="J122" s="91"/>
      <c r="K122" s="34" t="s">
        <v>81</v>
      </c>
      <c r="L122" s="38"/>
      <c r="M122" s="44"/>
      <c r="N122" s="40"/>
    </row>
    <row r="123" spans="2:14" ht="18" customHeight="1" x14ac:dyDescent="0.15">
      <c r="B123" s="78"/>
      <c r="C123" s="56"/>
      <c r="D123" s="56"/>
      <c r="E123" s="88"/>
      <c r="F123" s="22"/>
      <c r="G123" s="130" t="s">
        <v>54</v>
      </c>
      <c r="H123" s="130"/>
      <c r="I123" s="115"/>
      <c r="J123" s="119"/>
      <c r="K123" s="33" t="s">
        <v>91</v>
      </c>
      <c r="L123" s="39"/>
      <c r="M123" s="43"/>
      <c r="N123" s="39"/>
    </row>
    <row r="124" spans="2:14" ht="18" customHeight="1" x14ac:dyDescent="0.15">
      <c r="B124" s="78"/>
      <c r="C124" s="56"/>
      <c r="D124" s="56"/>
      <c r="E124" s="89"/>
      <c r="F124" s="56"/>
      <c r="G124" s="90"/>
      <c r="H124" s="90"/>
      <c r="I124" s="85"/>
      <c r="J124" s="91"/>
      <c r="K124" s="34" t="s">
        <v>88</v>
      </c>
      <c r="L124" s="40"/>
      <c r="M124" s="44"/>
      <c r="N124" s="40"/>
    </row>
    <row r="125" spans="2:14" ht="18" customHeight="1" x14ac:dyDescent="0.15">
      <c r="B125" s="78"/>
      <c r="C125" s="56"/>
      <c r="D125" s="56"/>
      <c r="E125" s="89"/>
      <c r="F125" s="56"/>
      <c r="G125" s="90"/>
      <c r="H125" s="90"/>
      <c r="I125" s="85"/>
      <c r="J125" s="91"/>
      <c r="K125" s="34" t="s">
        <v>89</v>
      </c>
      <c r="L125" s="40"/>
      <c r="M125" s="40"/>
      <c r="N125" s="40"/>
    </row>
    <row r="126" spans="2:14" ht="18" customHeight="1" x14ac:dyDescent="0.15">
      <c r="B126" s="78"/>
      <c r="C126" s="56"/>
      <c r="D126" s="56"/>
      <c r="E126" s="71"/>
      <c r="F126" s="72"/>
      <c r="G126" s="109"/>
      <c r="H126" s="109"/>
      <c r="I126" s="118"/>
      <c r="J126" s="87"/>
      <c r="K126" s="34" t="s">
        <v>90</v>
      </c>
      <c r="L126" s="41"/>
      <c r="M126" s="38"/>
      <c r="N126" s="41"/>
    </row>
    <row r="127" spans="2:14" ht="18" customHeight="1" x14ac:dyDescent="0.15">
      <c r="B127" s="92"/>
      <c r="C127" s="72"/>
      <c r="D127" s="72"/>
      <c r="E127" s="15"/>
      <c r="F127" s="120"/>
      <c r="G127" s="122" t="s">
        <v>55</v>
      </c>
      <c r="H127" s="122"/>
      <c r="I127" s="13"/>
      <c r="J127" s="14"/>
      <c r="K127" s="25" t="s">
        <v>141</v>
      </c>
      <c r="L127" s="42"/>
      <c r="M127" s="45"/>
      <c r="N127" s="42"/>
    </row>
    <row r="128" spans="2:14" ht="18" customHeight="1" x14ac:dyDescent="0.15">
      <c r="B128" s="123" t="s">
        <v>56</v>
      </c>
      <c r="C128" s="124"/>
      <c r="D128" s="124"/>
      <c r="E128" s="22"/>
      <c r="F128" s="22"/>
      <c r="G128" s="22"/>
      <c r="H128" s="22"/>
      <c r="I128" s="22"/>
      <c r="J128" s="22"/>
      <c r="K128" s="22"/>
      <c r="L128" s="22"/>
      <c r="M128" s="22"/>
      <c r="N128" s="50"/>
    </row>
    <row r="129" spans="2:14" ht="14.1" customHeight="1" x14ac:dyDescent="0.15">
      <c r="B129" s="93"/>
      <c r="C129" s="35" t="s">
        <v>57</v>
      </c>
      <c r="D129" s="94"/>
      <c r="E129" s="35"/>
      <c r="F129" s="35"/>
      <c r="G129" s="35"/>
      <c r="H129" s="35"/>
      <c r="I129" s="35"/>
      <c r="J129" s="35"/>
      <c r="K129" s="35"/>
      <c r="L129" s="35"/>
      <c r="M129" s="35"/>
      <c r="N129" s="51"/>
    </row>
    <row r="130" spans="2:14" ht="14.1" customHeight="1" x14ac:dyDescent="0.15">
      <c r="B130" s="93"/>
      <c r="C130" s="35" t="s">
        <v>58</v>
      </c>
      <c r="D130" s="94"/>
      <c r="E130" s="35"/>
      <c r="F130" s="35"/>
      <c r="G130" s="35"/>
      <c r="H130" s="35"/>
      <c r="I130" s="35"/>
      <c r="J130" s="35"/>
      <c r="K130" s="35"/>
      <c r="L130" s="35"/>
      <c r="M130" s="35"/>
      <c r="N130" s="51"/>
    </row>
    <row r="131" spans="2:14" ht="14.1" customHeight="1" x14ac:dyDescent="0.15">
      <c r="B131" s="93"/>
      <c r="C131" s="35" t="s">
        <v>59</v>
      </c>
      <c r="D131" s="94"/>
      <c r="E131" s="35"/>
      <c r="F131" s="35"/>
      <c r="G131" s="35"/>
      <c r="H131" s="35"/>
      <c r="I131" s="35"/>
      <c r="J131" s="35"/>
      <c r="K131" s="35"/>
      <c r="L131" s="35"/>
      <c r="M131" s="35"/>
      <c r="N131" s="51"/>
    </row>
    <row r="132" spans="2:14" ht="14.1" customHeight="1" x14ac:dyDescent="0.15">
      <c r="B132" s="93"/>
      <c r="C132" s="35" t="s">
        <v>119</v>
      </c>
      <c r="D132" s="94"/>
      <c r="E132" s="35"/>
      <c r="F132" s="35"/>
      <c r="G132" s="35"/>
      <c r="H132" s="35"/>
      <c r="I132" s="35"/>
      <c r="J132" s="35"/>
      <c r="K132" s="35"/>
      <c r="L132" s="35"/>
      <c r="M132" s="35"/>
      <c r="N132" s="51"/>
    </row>
    <row r="133" spans="2:14" ht="14.1" customHeight="1" x14ac:dyDescent="0.15">
      <c r="B133" s="95"/>
      <c r="C133" s="35" t="s">
        <v>120</v>
      </c>
      <c r="D133" s="35"/>
      <c r="E133" s="35"/>
      <c r="F133" s="35"/>
      <c r="G133" s="35"/>
      <c r="H133" s="35"/>
      <c r="I133" s="35"/>
      <c r="J133" s="35"/>
      <c r="K133" s="35"/>
      <c r="L133" s="35"/>
      <c r="M133" s="35"/>
      <c r="N133" s="51"/>
    </row>
    <row r="134" spans="2:14" ht="14.1" customHeight="1" x14ac:dyDescent="0.15">
      <c r="B134" s="95"/>
      <c r="C134" s="35" t="s">
        <v>116</v>
      </c>
      <c r="D134" s="35"/>
      <c r="E134" s="35"/>
      <c r="F134" s="35"/>
      <c r="G134" s="35"/>
      <c r="H134" s="35"/>
      <c r="I134" s="35"/>
      <c r="J134" s="35"/>
      <c r="K134" s="35"/>
      <c r="L134" s="35"/>
      <c r="M134" s="35"/>
      <c r="N134" s="51"/>
    </row>
    <row r="135" spans="2:14" ht="14.1" customHeight="1" x14ac:dyDescent="0.15">
      <c r="B135" s="95"/>
      <c r="C135" s="35" t="s">
        <v>85</v>
      </c>
      <c r="D135" s="35"/>
      <c r="E135" s="35"/>
      <c r="F135" s="35"/>
      <c r="G135" s="35"/>
      <c r="H135" s="35"/>
      <c r="I135" s="35"/>
      <c r="J135" s="35"/>
      <c r="K135" s="35"/>
      <c r="L135" s="35"/>
      <c r="M135" s="35"/>
      <c r="N135" s="51"/>
    </row>
    <row r="136" spans="2:14" ht="14.1" customHeight="1" x14ac:dyDescent="0.15">
      <c r="B136" s="95"/>
      <c r="C136" s="35" t="s">
        <v>86</v>
      </c>
      <c r="D136" s="35"/>
      <c r="E136" s="35"/>
      <c r="F136" s="35"/>
      <c r="G136" s="35"/>
      <c r="H136" s="35"/>
      <c r="I136" s="35"/>
      <c r="J136" s="35"/>
      <c r="K136" s="35"/>
      <c r="L136" s="35"/>
      <c r="M136" s="35"/>
      <c r="N136" s="51"/>
    </row>
    <row r="137" spans="2:14" ht="14.1" customHeight="1" x14ac:dyDescent="0.15">
      <c r="B137" s="95"/>
      <c r="C137" s="35" t="s">
        <v>77</v>
      </c>
      <c r="D137" s="35"/>
      <c r="E137" s="35"/>
      <c r="F137" s="35"/>
      <c r="G137" s="35"/>
      <c r="H137" s="35"/>
      <c r="I137" s="35"/>
      <c r="J137" s="35"/>
      <c r="K137" s="35"/>
      <c r="L137" s="35"/>
      <c r="M137" s="35"/>
      <c r="N137" s="51"/>
    </row>
    <row r="138" spans="2:14" ht="14.1" customHeight="1" x14ac:dyDescent="0.15">
      <c r="B138" s="95"/>
      <c r="C138" s="35" t="s">
        <v>125</v>
      </c>
      <c r="D138" s="35"/>
      <c r="E138" s="35"/>
      <c r="F138" s="35"/>
      <c r="G138" s="35"/>
      <c r="H138" s="35"/>
      <c r="I138" s="35"/>
      <c r="J138" s="35"/>
      <c r="K138" s="35"/>
      <c r="L138" s="35"/>
      <c r="M138" s="35"/>
      <c r="N138" s="51"/>
    </row>
    <row r="139" spans="2:14" ht="14.1" customHeight="1" x14ac:dyDescent="0.15">
      <c r="B139" s="95"/>
      <c r="C139" s="35" t="s">
        <v>121</v>
      </c>
      <c r="D139" s="35"/>
      <c r="E139" s="35"/>
      <c r="F139" s="35"/>
      <c r="G139" s="35"/>
      <c r="H139" s="35"/>
      <c r="I139" s="35"/>
      <c r="J139" s="35"/>
      <c r="K139" s="35"/>
      <c r="L139" s="35"/>
      <c r="M139" s="35"/>
      <c r="N139" s="51"/>
    </row>
    <row r="140" spans="2:14" ht="14.1" customHeight="1" x14ac:dyDescent="0.15">
      <c r="B140" s="95"/>
      <c r="C140" s="35" t="s">
        <v>122</v>
      </c>
      <c r="D140" s="35"/>
      <c r="E140" s="35"/>
      <c r="F140" s="35"/>
      <c r="G140" s="35"/>
      <c r="H140" s="35"/>
      <c r="I140" s="35"/>
      <c r="J140" s="35"/>
      <c r="K140" s="35"/>
      <c r="L140" s="35"/>
      <c r="M140" s="35"/>
      <c r="N140" s="51"/>
    </row>
    <row r="141" spans="2:14" ht="14.1" customHeight="1" x14ac:dyDescent="0.15">
      <c r="B141" s="95"/>
      <c r="C141" s="35" t="s">
        <v>123</v>
      </c>
      <c r="D141" s="35"/>
      <c r="E141" s="35"/>
      <c r="F141" s="35"/>
      <c r="G141" s="35"/>
      <c r="H141" s="35"/>
      <c r="I141" s="35"/>
      <c r="J141" s="35"/>
      <c r="K141" s="35"/>
      <c r="L141" s="35"/>
      <c r="M141" s="35"/>
      <c r="N141" s="51"/>
    </row>
    <row r="142" spans="2:14" ht="14.1" customHeight="1" x14ac:dyDescent="0.15">
      <c r="B142" s="95"/>
      <c r="C142" s="35" t="s">
        <v>113</v>
      </c>
      <c r="D142" s="35"/>
      <c r="E142" s="35"/>
      <c r="F142" s="35"/>
      <c r="G142" s="35"/>
      <c r="H142" s="35"/>
      <c r="I142" s="35"/>
      <c r="J142" s="35"/>
      <c r="K142" s="35"/>
      <c r="L142" s="35"/>
      <c r="M142" s="35"/>
      <c r="N142" s="51"/>
    </row>
    <row r="143" spans="2:14" ht="14.1" customHeight="1" x14ac:dyDescent="0.15">
      <c r="B143" s="95"/>
      <c r="C143" s="35" t="s">
        <v>124</v>
      </c>
      <c r="D143" s="35"/>
      <c r="E143" s="35"/>
      <c r="F143" s="35"/>
      <c r="G143" s="35"/>
      <c r="H143" s="35"/>
      <c r="I143" s="35"/>
      <c r="J143" s="35"/>
      <c r="K143" s="35"/>
      <c r="L143" s="35"/>
      <c r="M143" s="35"/>
      <c r="N143" s="51"/>
    </row>
    <row r="144" spans="2:14" ht="14.1" customHeight="1" x14ac:dyDescent="0.15">
      <c r="B144" s="95"/>
      <c r="C144" s="35" t="s">
        <v>142</v>
      </c>
      <c r="D144" s="35"/>
      <c r="E144" s="35"/>
      <c r="F144" s="35"/>
      <c r="G144" s="35"/>
      <c r="H144" s="35"/>
      <c r="I144" s="35"/>
      <c r="J144" s="35"/>
      <c r="K144" s="35"/>
      <c r="L144" s="35"/>
      <c r="M144" s="35"/>
      <c r="N144" s="51"/>
    </row>
    <row r="145" spans="2:14" ht="14.1" customHeight="1" x14ac:dyDescent="0.15">
      <c r="B145" s="95"/>
      <c r="C145" s="35" t="s">
        <v>118</v>
      </c>
      <c r="D145" s="35"/>
      <c r="E145" s="35"/>
      <c r="F145" s="35"/>
      <c r="G145" s="35"/>
      <c r="H145" s="35"/>
      <c r="I145" s="35"/>
      <c r="J145" s="35"/>
      <c r="K145" s="35"/>
      <c r="L145" s="35"/>
      <c r="M145" s="35"/>
      <c r="N145" s="51"/>
    </row>
    <row r="146" spans="2:14" x14ac:dyDescent="0.15">
      <c r="B146" s="96"/>
      <c r="C146" s="35" t="s">
        <v>130</v>
      </c>
      <c r="N146" s="55"/>
    </row>
    <row r="147" spans="2:14" x14ac:dyDescent="0.15">
      <c r="B147" s="96"/>
      <c r="C147" s="35" t="s">
        <v>126</v>
      </c>
      <c r="N147" s="55"/>
    </row>
    <row r="148" spans="2:14" ht="14.1" customHeight="1" x14ac:dyDescent="0.15">
      <c r="B148" s="95"/>
      <c r="C148" s="35" t="s">
        <v>105</v>
      </c>
      <c r="D148" s="35"/>
      <c r="E148" s="35"/>
      <c r="F148" s="35"/>
      <c r="G148" s="35"/>
      <c r="H148" s="35"/>
      <c r="I148" s="35"/>
      <c r="J148" s="35"/>
      <c r="K148" s="35"/>
      <c r="L148" s="35"/>
      <c r="M148" s="35"/>
      <c r="N148" s="51"/>
    </row>
    <row r="149" spans="2:14" ht="18" customHeight="1" x14ac:dyDescent="0.15">
      <c r="B149" s="95"/>
      <c r="C149" s="35" t="s">
        <v>60</v>
      </c>
      <c r="D149" s="35"/>
      <c r="E149" s="35"/>
      <c r="F149" s="35"/>
      <c r="G149" s="35"/>
      <c r="H149" s="35"/>
      <c r="I149" s="35"/>
      <c r="J149" s="35"/>
      <c r="K149" s="35"/>
      <c r="L149" s="35"/>
      <c r="M149" s="35"/>
      <c r="N149" s="51"/>
    </row>
    <row r="150" spans="2:14" x14ac:dyDescent="0.15">
      <c r="B150" s="96"/>
      <c r="C150" s="35" t="s">
        <v>117</v>
      </c>
      <c r="N150" s="55"/>
    </row>
    <row r="151" spans="2:14" x14ac:dyDescent="0.15">
      <c r="B151" s="96"/>
      <c r="C151" s="35" t="s">
        <v>135</v>
      </c>
      <c r="N151" s="55"/>
    </row>
    <row r="152" spans="2:14" ht="14.25" thickBot="1" x14ac:dyDescent="0.2">
      <c r="B152" s="97"/>
      <c r="C152" s="36" t="s">
        <v>127</v>
      </c>
      <c r="D152" s="53"/>
      <c r="E152" s="53"/>
      <c r="F152" s="53"/>
      <c r="G152" s="53"/>
      <c r="H152" s="53"/>
      <c r="I152" s="53"/>
      <c r="J152" s="53"/>
      <c r="K152" s="53"/>
      <c r="L152" s="53"/>
      <c r="M152" s="53"/>
      <c r="N152" s="54"/>
    </row>
  </sheetData>
  <mergeCells count="28">
    <mergeCell ref="G111:H111"/>
    <mergeCell ref="G112:H112"/>
    <mergeCell ref="D9:F9"/>
    <mergeCell ref="D4:G4"/>
    <mergeCell ref="D5:G5"/>
    <mergeCell ref="D6:G6"/>
    <mergeCell ref="D7:F7"/>
    <mergeCell ref="D8:F8"/>
    <mergeCell ref="G113:H113"/>
    <mergeCell ref="G10:H10"/>
    <mergeCell ref="D100:G100"/>
    <mergeCell ref="D101:G101"/>
    <mergeCell ref="G102:H102"/>
    <mergeCell ref="C105:D105"/>
    <mergeCell ref="B108:I108"/>
    <mergeCell ref="B109:D109"/>
    <mergeCell ref="G109:H109"/>
    <mergeCell ref="G110:H110"/>
    <mergeCell ref="G120:H120"/>
    <mergeCell ref="G123:H123"/>
    <mergeCell ref="G127:H127"/>
    <mergeCell ref="B128:D128"/>
    <mergeCell ref="G114:H114"/>
    <mergeCell ref="G115:H115"/>
    <mergeCell ref="G116:H116"/>
    <mergeCell ref="G117:H117"/>
    <mergeCell ref="B118:D118"/>
    <mergeCell ref="G118:H118"/>
  </mergeCells>
  <phoneticPr fontId="23"/>
  <conditionalFormatting sqref="O11:O95">
    <cfRule type="expression" dxfId="14" priority="1" stopIfTrue="1">
      <formula>COUNTBLANK(K11:N11)=4</formula>
    </cfRule>
  </conditionalFormatting>
  <conditionalFormatting sqref="O103:O107">
    <cfRule type="expression" dxfId="13"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5EF2-B607-4E6C-A364-728096E920A7}">
  <sheetPr>
    <tabColor rgb="FFC00000"/>
  </sheetPr>
  <dimension ref="B1:AC160"/>
  <sheetViews>
    <sheetView view="pageBreakPreview" zoomScale="75" zoomScaleNormal="75" zoomScaleSheetLayoutView="75" workbookViewId="0">
      <pane xSplit="10" ySplit="10" topLeftCell="K11" activePane="bottomRight" state="frozen"/>
      <selection activeCell="O16" sqref="O16"/>
      <selection pane="topRight" activeCell="O16" sqref="O16"/>
      <selection pane="bottomLeft" activeCell="O16" sqref="O16"/>
      <selection pane="bottomRight" activeCell="O16" sqref="O1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540</v>
      </c>
      <c r="L5" s="27" t="str">
        <f>K5</f>
        <v>2024.10.21</v>
      </c>
      <c r="M5" s="27" t="str">
        <f>K5</f>
        <v>2024.10.21</v>
      </c>
      <c r="N5" s="103" t="str">
        <f>K5</f>
        <v>2024.10.21</v>
      </c>
    </row>
    <row r="6" spans="2:24" ht="18" customHeight="1" x14ac:dyDescent="0.15">
      <c r="B6" s="60"/>
      <c r="C6" s="120"/>
      <c r="D6" s="122" t="s">
        <v>4</v>
      </c>
      <c r="E6" s="122"/>
      <c r="F6" s="122"/>
      <c r="G6" s="122"/>
      <c r="H6" s="120"/>
      <c r="I6" s="120"/>
      <c r="J6" s="61"/>
      <c r="K6" s="98">
        <v>0.43055555555555558</v>
      </c>
      <c r="L6" s="98">
        <v>0.40972222222222221</v>
      </c>
      <c r="M6" s="98">
        <v>0.39930555555555558</v>
      </c>
      <c r="N6" s="99">
        <v>0.375</v>
      </c>
    </row>
    <row r="7" spans="2:24" ht="18" customHeight="1" x14ac:dyDescent="0.15">
      <c r="B7" s="60"/>
      <c r="C7" s="120"/>
      <c r="D7" s="122" t="s">
        <v>5</v>
      </c>
      <c r="E7" s="138"/>
      <c r="F7" s="138"/>
      <c r="G7" s="62" t="s">
        <v>6</v>
      </c>
      <c r="H7" s="120"/>
      <c r="I7" s="120"/>
      <c r="J7" s="61"/>
      <c r="K7" s="100">
        <v>2.68</v>
      </c>
      <c r="L7" s="100">
        <v>1.43</v>
      </c>
      <c r="M7" s="100">
        <v>1.51</v>
      </c>
      <c r="N7" s="101">
        <v>1.45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t="s">
        <v>285</v>
      </c>
      <c r="L11" s="20"/>
      <c r="M11" s="20"/>
      <c r="N11" s="21" t="s">
        <v>145</v>
      </c>
      <c r="P11" t="s">
        <v>15</v>
      </c>
      <c r="Q11">
        <f>IF(K11="",0,VALUE(MID(K11,2,LEN(K11)-2)))</f>
        <v>2</v>
      </c>
      <c r="R11">
        <f>IF(L11="",0,VALUE(MID(L11,2,LEN(L11)-2)))</f>
        <v>0</v>
      </c>
      <c r="S11">
        <f>IF(M11="",0,VALUE(MID(M11,2,LEN(M11)-2)))</f>
        <v>0</v>
      </c>
      <c r="T11" t="e">
        <f>IF(N11="",0,VALUE(MID(N11,2,LEN(N11)-2)))</f>
        <v>#VALUE!</v>
      </c>
      <c r="U11">
        <f>IF(K11="＋",0,IF(K11="(＋)",0,ABS(K11)))</f>
        <v>2</v>
      </c>
      <c r="V11">
        <f>IF(L11="＋",0,IF(L11="(＋)",0,ABS(L11)))</f>
        <v>0</v>
      </c>
      <c r="W11">
        <f>IF(M11="＋",0,IF(M11="(＋)",0,ABS(M11)))</f>
        <v>0</v>
      </c>
      <c r="X11">
        <f>IF(N11="＋",0,IF(N11="(＋)",0,ABS(N11)))</f>
        <v>0</v>
      </c>
    </row>
    <row r="12" spans="2:24" ht="13.5" customHeight="1" x14ac:dyDescent="0.15">
      <c r="B12" s="1">
        <f>B11+1</f>
        <v>2</v>
      </c>
      <c r="C12" s="3"/>
      <c r="D12" s="6"/>
      <c r="E12" s="120"/>
      <c r="F12" s="120" t="s">
        <v>301</v>
      </c>
      <c r="G12" s="120"/>
      <c r="H12" s="120"/>
      <c r="I12" s="120"/>
      <c r="J12" s="120"/>
      <c r="K12" s="20"/>
      <c r="L12" s="20"/>
      <c r="M12" s="20"/>
      <c r="N12" s="21" t="s">
        <v>145</v>
      </c>
      <c r="P12" t="s">
        <v>15</v>
      </c>
      <c r="Q12">
        <f>IF(K12="",0,VALUE(MID(K12,2,LEN(K12)-2)))</f>
        <v>0</v>
      </c>
      <c r="R12">
        <f>IF(L12="",0,VALUE(MID(L12,2,LEN(L12)-2)))</f>
        <v>0</v>
      </c>
      <c r="S12">
        <f>IF(M12="",0,VALUE(MID(M12,2,LEN(M12)-2)))</f>
        <v>0</v>
      </c>
      <c r="T12" t="e">
        <f>IF(N12="",0,VALUE(MID(N12,2,LEN(N12)-2)))</f>
        <v>#VALUE!</v>
      </c>
      <c r="U12">
        <f>IF(K12="＋",0,IF(K12="(＋)",0,ABS(K12)))</f>
        <v>0</v>
      </c>
      <c r="V12">
        <f>IF(L12="＋",0,IF(L12="(＋)",0,ABS(L12)))</f>
        <v>0</v>
      </c>
      <c r="W12">
        <f>IF(M12="＋",0,IF(M12="(＋)",0,ABS(M12)))</f>
        <v>0</v>
      </c>
      <c r="X12">
        <f>IF(N12="＋",0,IF(N12="(＋)",0,ABS(N12)))</f>
        <v>0</v>
      </c>
    </row>
    <row r="13" spans="2:24" ht="13.5" customHeight="1" x14ac:dyDescent="0.15">
      <c r="B13" s="1">
        <f>B12+1</f>
        <v>3</v>
      </c>
      <c r="C13" s="3"/>
      <c r="D13" s="6"/>
      <c r="E13" s="120"/>
      <c r="F13" s="120" t="s">
        <v>99</v>
      </c>
      <c r="G13" s="120"/>
      <c r="H13" s="120"/>
      <c r="I13" s="120"/>
      <c r="J13" s="120"/>
      <c r="K13" s="20" t="s">
        <v>284</v>
      </c>
      <c r="L13" s="20" t="s">
        <v>252</v>
      </c>
      <c r="M13" s="20" t="s">
        <v>472</v>
      </c>
      <c r="N13" s="21" t="s">
        <v>429</v>
      </c>
      <c r="P13" t="s">
        <v>15</v>
      </c>
      <c r="Q13">
        <f>IF(K13="",0,VALUE(MID(K13,2,LEN(K13)-2)))</f>
        <v>125</v>
      </c>
      <c r="R13">
        <f>IF(L13="",0,VALUE(MID(L13,2,LEN(L13)-2)))</f>
        <v>250</v>
      </c>
      <c r="S13">
        <f>IF(M13="",0,VALUE(MID(M13,2,LEN(M13)-2)))</f>
        <v>375</v>
      </c>
      <c r="T13">
        <f>IF(N13="",0,VALUE(MID(N13,2,LEN(N13)-2)))</f>
        <v>225</v>
      </c>
      <c r="U13">
        <f>IF(K13="＋",0,IF(K13="(＋)",0,ABS(K13)))</f>
        <v>125</v>
      </c>
      <c r="V13">
        <f>IF(L13="＋",0,IF(L13="(＋)",0,ABS(L13)))</f>
        <v>250</v>
      </c>
      <c r="W13">
        <f>IF(M13="＋",0,IF(M13="(＋)",0,ABS(M13)))</f>
        <v>375</v>
      </c>
      <c r="X13">
        <f>IF(N13="＋",0,IF(N13="(＋)",0,ABS(N13)))</f>
        <v>225</v>
      </c>
    </row>
    <row r="14" spans="2:24" ht="13.5" customHeight="1" x14ac:dyDescent="0.15">
      <c r="B14" s="1">
        <f>B13+1</f>
        <v>4</v>
      </c>
      <c r="C14" s="3"/>
      <c r="D14" s="6"/>
      <c r="E14" s="120"/>
      <c r="F14" s="120" t="s">
        <v>179</v>
      </c>
      <c r="G14" s="120"/>
      <c r="H14" s="120"/>
      <c r="I14" s="120"/>
      <c r="J14" s="120"/>
      <c r="K14" s="20" t="s">
        <v>145</v>
      </c>
      <c r="L14" s="20" t="s">
        <v>145</v>
      </c>
      <c r="M14" s="20" t="s">
        <v>145</v>
      </c>
      <c r="N14" s="21" t="s">
        <v>145</v>
      </c>
      <c r="P14" t="s">
        <v>15</v>
      </c>
      <c r="Q14" t="e">
        <f>IF(K14="",0,VALUE(MID(K14,2,LEN(K14)-2)))</f>
        <v>#VALUE!</v>
      </c>
      <c r="R14" t="e">
        <f>IF(L14="",0,VALUE(MID(L14,2,LEN(L14)-2)))</f>
        <v>#VALUE!</v>
      </c>
      <c r="S14" t="e">
        <f>IF(M14="",0,VALUE(MID(M14,2,LEN(M14)-2)))</f>
        <v>#VALUE!</v>
      </c>
      <c r="T14" t="e">
        <f>IF(N14="",0,VALUE(MID(N14,2,LEN(N14)-2)))</f>
        <v>#VALUE!</v>
      </c>
      <c r="U14">
        <f>IF(K14="＋",0,IF(K14="(＋)",0,ABS(K14)))</f>
        <v>0</v>
      </c>
      <c r="V14">
        <f>IF(L14="＋",0,IF(L14="(＋)",0,ABS(L14)))</f>
        <v>0</v>
      </c>
      <c r="W14">
        <f>IF(M14="＋",0,IF(M14="(＋)",0,ABS(M14)))</f>
        <v>0</v>
      </c>
      <c r="X14">
        <f>IF(N14="＋",0,IF(N14="(＋)",0,ABS(N14)))</f>
        <v>0</v>
      </c>
    </row>
    <row r="15" spans="2:24" ht="13.5" customHeight="1" x14ac:dyDescent="0.15">
      <c r="B15" s="1">
        <f>B14+1</f>
        <v>5</v>
      </c>
      <c r="C15" s="3"/>
      <c r="D15" s="6"/>
      <c r="E15" s="120"/>
      <c r="F15" s="120" t="s">
        <v>539</v>
      </c>
      <c r="G15" s="120"/>
      <c r="H15" s="120"/>
      <c r="I15" s="120"/>
      <c r="J15" s="120"/>
      <c r="K15" s="20"/>
      <c r="L15" s="20"/>
      <c r="M15" s="20"/>
      <c r="N15" s="21" t="s">
        <v>151</v>
      </c>
      <c r="P15" t="s">
        <v>15</v>
      </c>
      <c r="Q15">
        <f>IF(K15="",0,VALUE(MID(K15,2,LEN(K15)-2)))</f>
        <v>0</v>
      </c>
      <c r="R15">
        <f>IF(L15="",0,VALUE(MID(L15,2,LEN(L15)-2)))</f>
        <v>0</v>
      </c>
      <c r="S15">
        <f>IF(M15="",0,VALUE(MID(M15,2,LEN(M15)-2)))</f>
        <v>0</v>
      </c>
      <c r="T15">
        <f>IF(N15="",0,VALUE(MID(N15,2,LEN(N15)-2)))</f>
        <v>25</v>
      </c>
      <c r="U15">
        <f>IF(K15="＋",0,IF(K15="(＋)",0,ABS(K15)))</f>
        <v>0</v>
      </c>
      <c r="V15">
        <f>IF(L15="＋",0,IF(L15="(＋)",0,ABS(L15)))</f>
        <v>0</v>
      </c>
      <c r="W15">
        <f>IF(M15="＋",0,IF(M15="(＋)",0,ABS(M15)))</f>
        <v>0</v>
      </c>
      <c r="X15">
        <f>IF(N15="＋",0,IF(N15="(＋)",0,ABS(N15)))</f>
        <v>25</v>
      </c>
    </row>
    <row r="16" spans="2:24" ht="13.5" customHeight="1" x14ac:dyDescent="0.15">
      <c r="B16" s="1">
        <f>B15+1</f>
        <v>6</v>
      </c>
      <c r="C16" s="3"/>
      <c r="D16" s="6"/>
      <c r="E16" s="120"/>
      <c r="F16" s="120" t="s">
        <v>354</v>
      </c>
      <c r="G16" s="120"/>
      <c r="H16" s="120"/>
      <c r="I16" s="120"/>
      <c r="J16" s="120"/>
      <c r="K16" s="20"/>
      <c r="L16" s="20"/>
      <c r="M16" s="20"/>
      <c r="N16" s="21" t="s">
        <v>145</v>
      </c>
      <c r="S16">
        <f>IF(M16="",0,VALUE(MID(M16,2,LEN(M16)-2)))</f>
        <v>0</v>
      </c>
      <c r="T16" t="e">
        <f>IF(N16="",0,VALUE(MID(N16,2,LEN(N16)-2)))</f>
        <v>#VALUE!</v>
      </c>
      <c r="U16">
        <f>IF(K16="＋",0,IF(K16="(＋)",0,ABS(K16)))</f>
        <v>0</v>
      </c>
      <c r="V16">
        <f>IF(L16="＋",0,IF(L16="(＋)",0,ABS(L16)))</f>
        <v>0</v>
      </c>
      <c r="W16">
        <f>IF(M16="＋",0,IF(M16="(＋)",0,ABS(M16)))</f>
        <v>0</v>
      </c>
      <c r="X16">
        <f>IF(N16="＋",0,IF(N16="(＋)",0,ABS(N16)))</f>
        <v>0</v>
      </c>
    </row>
    <row r="17" spans="2:24" ht="13.9" customHeight="1" x14ac:dyDescent="0.15">
      <c r="B17" s="1">
        <f>B16+1</f>
        <v>7</v>
      </c>
      <c r="C17" s="3"/>
      <c r="D17" s="6"/>
      <c r="E17" s="120"/>
      <c r="F17" s="120" t="s">
        <v>180</v>
      </c>
      <c r="G17" s="120"/>
      <c r="H17" s="120"/>
      <c r="I17" s="120"/>
      <c r="J17" s="120"/>
      <c r="K17" s="20" t="s">
        <v>296</v>
      </c>
      <c r="L17" s="20" t="s">
        <v>252</v>
      </c>
      <c r="M17" s="20" t="s">
        <v>429</v>
      </c>
      <c r="N17" s="21" t="s">
        <v>330</v>
      </c>
      <c r="P17" s="74" t="s">
        <v>181</v>
      </c>
      <c r="Q17" t="str">
        <f>K17</f>
        <v>(75)</v>
      </c>
      <c r="R17" t="str">
        <f>L17</f>
        <v>(250)</v>
      </c>
      <c r="S17" t="str">
        <f>M17</f>
        <v>(225)</v>
      </c>
      <c r="T17" t="str">
        <f>N17</f>
        <v>(350)</v>
      </c>
      <c r="U17">
        <f>IF(K17="＋",0,IF(K17="(＋)",0,ABS(K17)))</f>
        <v>75</v>
      </c>
      <c r="V17">
        <f>IF(L17="＋",0,IF(L17="(＋)",0,ABS(L17)))</f>
        <v>250</v>
      </c>
      <c r="W17">
        <f>IF(M17="＋",0,IF(M17="(＋)",0,ABS(M17)))</f>
        <v>225</v>
      </c>
      <c r="X17">
        <f>IF(N17="＋",0,IF(N17="(＋)",0,ABS(N17)))</f>
        <v>350</v>
      </c>
    </row>
    <row r="18" spans="2:24" ht="13.9" customHeight="1" x14ac:dyDescent="0.15">
      <c r="B18" s="1">
        <f>B17+1</f>
        <v>8</v>
      </c>
      <c r="C18" s="3"/>
      <c r="D18" s="6"/>
      <c r="E18" s="120"/>
      <c r="F18" s="120" t="s">
        <v>16</v>
      </c>
      <c r="G18" s="120"/>
      <c r="H18" s="120"/>
      <c r="I18" s="120"/>
      <c r="J18" s="120"/>
      <c r="K18" s="20" t="s">
        <v>538</v>
      </c>
      <c r="L18" s="20" t="s">
        <v>537</v>
      </c>
      <c r="M18" s="20" t="s">
        <v>536</v>
      </c>
      <c r="N18" s="21" t="s">
        <v>535</v>
      </c>
      <c r="P18" t="s">
        <v>15</v>
      </c>
      <c r="Q18">
        <f>IF(K18="",0,VALUE(MID(K18,2,LEN(K18)-2)))</f>
        <v>66</v>
      </c>
      <c r="R18">
        <f>IF(L18="",0,VALUE(MID(L18,2,LEN(L18)-2)))</f>
        <v>10</v>
      </c>
      <c r="S18">
        <f>IF(M18="",0,VALUE(MID(M18,2,LEN(M18)-2)))</f>
        <v>99</v>
      </c>
      <c r="T18">
        <f>IF(N18="",0,VALUE(MID(N18,2,LEN(N18)-2)))</f>
        <v>60</v>
      </c>
      <c r="U18">
        <f>IF(K18="＋",0,IF(K18="(＋)",0,ABS(K18)))</f>
        <v>2660</v>
      </c>
      <c r="V18">
        <f>IF(L18="＋",0,IF(L18="(＋)",0,ABS(L18)))</f>
        <v>2108</v>
      </c>
      <c r="W18">
        <f>IF(M18="＋",0,IF(M18="(＋)",0,ABS(M18)))</f>
        <v>3996</v>
      </c>
      <c r="X18">
        <f>IF(N18="＋",0,IF(N18="(＋)",0,ABS(N18)))</f>
        <v>2606</v>
      </c>
    </row>
    <row r="19" spans="2:24" ht="13.5" customHeight="1" x14ac:dyDescent="0.15">
      <c r="B19" s="1">
        <f>B18+1</f>
        <v>9</v>
      </c>
      <c r="C19" s="3"/>
      <c r="D19" s="6"/>
      <c r="E19" s="120"/>
      <c r="F19" s="120" t="s">
        <v>185</v>
      </c>
      <c r="G19" s="120"/>
      <c r="H19" s="120"/>
      <c r="I19" s="120"/>
      <c r="J19" s="120"/>
      <c r="K19" s="20" t="s">
        <v>534</v>
      </c>
      <c r="L19" s="20" t="s">
        <v>533</v>
      </c>
      <c r="M19" s="20" t="s">
        <v>532</v>
      </c>
      <c r="N19" s="21" t="s">
        <v>531</v>
      </c>
      <c r="P19" t="s">
        <v>15</v>
      </c>
      <c r="Q19">
        <f>IF(K19="",0,VALUE(MID(K19,2,LEN(K19)-2)))</f>
        <v>4</v>
      </c>
      <c r="R19" t="e">
        <f>IF(L19="",0,VALUE(MID(L19,2,LEN(L19)-2)))</f>
        <v>#VALUE!</v>
      </c>
      <c r="S19">
        <f>IF(M19="",0,VALUE(MID(M19,2,LEN(M19)-2)))</f>
        <v>4</v>
      </c>
      <c r="T19">
        <f>IF(N19="",0,VALUE(MID(N19,2,LEN(N19)-2)))</f>
        <v>6</v>
      </c>
      <c r="U19">
        <f>IF(K19="＋",0,IF(K19="(＋)",0,ABS(K19)))</f>
        <v>348</v>
      </c>
      <c r="V19">
        <f>IF(L19="＋",0,IF(L19="(＋)",0,ABS(L19)))</f>
        <v>36</v>
      </c>
      <c r="W19">
        <f>IF(M19="＋",0,IF(M19="(＋)",0,ABS(M19)))</f>
        <v>246</v>
      </c>
      <c r="X19">
        <f>IF(N19="＋",0,IF(N19="(＋)",0,ABS(N19)))</f>
        <v>162</v>
      </c>
    </row>
    <row r="20" spans="2:24" ht="13.5" customHeight="1" x14ac:dyDescent="0.15">
      <c r="B20" s="1">
        <f>B19+1</f>
        <v>10</v>
      </c>
      <c r="C20" s="3"/>
      <c r="D20" s="6"/>
      <c r="E20" s="120"/>
      <c r="F20" s="120" t="s">
        <v>107</v>
      </c>
      <c r="G20" s="120"/>
      <c r="H20" s="120"/>
      <c r="I20" s="120"/>
      <c r="J20" s="120"/>
      <c r="K20" s="20" t="s">
        <v>530</v>
      </c>
      <c r="L20" s="20" t="s">
        <v>529</v>
      </c>
      <c r="M20" s="20" t="s">
        <v>528</v>
      </c>
      <c r="N20" s="21" t="s">
        <v>527</v>
      </c>
      <c r="P20" t="s">
        <v>15</v>
      </c>
      <c r="Q20" t="e">
        <f>IF(K20="",0,VALUE(MID(K20,2,LEN(K20)-2)))</f>
        <v>#VALUE!</v>
      </c>
      <c r="R20">
        <f>IF(L20="",0,VALUE(MID(L20,2,LEN(L20)-2)))</f>
        <v>4</v>
      </c>
      <c r="S20">
        <f>IF(M20="",0,VALUE(MID(M20,2,LEN(M20)-2)))</f>
        <v>28</v>
      </c>
      <c r="T20">
        <f>IF(N20="",0,VALUE(MID(N20,2,LEN(N20)-2)))</f>
        <v>1</v>
      </c>
      <c r="U20">
        <f>IF(K20="＋",0,IF(K20="(＋)",0,ABS(K20)))</f>
        <v>38</v>
      </c>
      <c r="V20">
        <f>IF(L20="＋",0,IF(L20="(＋)",0,ABS(L20)))</f>
        <v>248</v>
      </c>
      <c r="W20">
        <f>IF(M20="＋",0,IF(M20="(＋)",0,ABS(M20)))</f>
        <v>1284</v>
      </c>
      <c r="X20">
        <f>IF(N20="＋",0,IF(N20="(＋)",0,ABS(N20)))</f>
        <v>518</v>
      </c>
    </row>
    <row r="21" spans="2:24" ht="13.9" customHeight="1" x14ac:dyDescent="0.15">
      <c r="B21" s="1">
        <f>B20+1</f>
        <v>11</v>
      </c>
      <c r="C21" s="3"/>
      <c r="D21" s="6"/>
      <c r="E21" s="120"/>
      <c r="F21" s="120" t="s">
        <v>188</v>
      </c>
      <c r="G21" s="120"/>
      <c r="H21" s="120"/>
      <c r="I21" s="120"/>
      <c r="J21" s="120"/>
      <c r="K21" s="20"/>
      <c r="L21" s="20"/>
      <c r="M21" s="20"/>
      <c r="N21" s="21" t="s">
        <v>316</v>
      </c>
      <c r="P21" s="74" t="s">
        <v>181</v>
      </c>
      <c r="Q21">
        <f>K21</f>
        <v>0</v>
      </c>
      <c r="R21">
        <f>L21</f>
        <v>0</v>
      </c>
      <c r="S21">
        <f>M21</f>
        <v>0</v>
      </c>
      <c r="T21" t="str">
        <f>N21</f>
        <v>(4)</v>
      </c>
      <c r="U21">
        <f>IF(K21="＋",0,IF(K21="(＋)",0,ABS(K21)))</f>
        <v>0</v>
      </c>
      <c r="V21">
        <f>IF(L21="＋",0,IF(L21="(＋)",0,ABS(L21)))</f>
        <v>0</v>
      </c>
      <c r="W21">
        <f>IF(M21="＋",0,IF(M21="(＋)",0,ABS(M21)))</f>
        <v>0</v>
      </c>
      <c r="X21">
        <f>IF(N21="＋",0,IF(N21="(＋)",0,ABS(N21)))</f>
        <v>4</v>
      </c>
    </row>
    <row r="22" spans="2:24" ht="13.9" customHeight="1" x14ac:dyDescent="0.15">
      <c r="B22" s="1">
        <f>B21+1</f>
        <v>12</v>
      </c>
      <c r="C22" s="3"/>
      <c r="D22" s="6"/>
      <c r="E22" s="120"/>
      <c r="F22" s="120" t="s">
        <v>136</v>
      </c>
      <c r="G22" s="120"/>
      <c r="H22" s="120"/>
      <c r="I22" s="120"/>
      <c r="J22" s="120"/>
      <c r="K22" s="20" t="s">
        <v>504</v>
      </c>
      <c r="L22" s="20" t="s">
        <v>526</v>
      </c>
      <c r="M22" s="20" t="s">
        <v>368</v>
      </c>
      <c r="N22" s="21" t="s">
        <v>484</v>
      </c>
      <c r="P22" t="s">
        <v>15</v>
      </c>
      <c r="Q22">
        <f>IF(K22="",0,VALUE(MID(K22,2,LEN(K22)-2)))</f>
        <v>850</v>
      </c>
      <c r="R22">
        <f>IF(L22="",0,VALUE(MID(L22,2,LEN(L22)-2)))</f>
        <v>1350</v>
      </c>
      <c r="S22">
        <f>IF(M22="",0,VALUE(MID(M22,2,LEN(M22)-2)))</f>
        <v>1150</v>
      </c>
      <c r="T22">
        <f>IF(N22="",0,VALUE(MID(N22,2,LEN(N22)-2)))</f>
        <v>2250</v>
      </c>
      <c r="U22">
        <f>IF(K22="＋",0,IF(K22="(＋)",0,ABS(K22)))</f>
        <v>850</v>
      </c>
      <c r="V22">
        <f>IF(L22="＋",0,IF(L22="(＋)",0,ABS(L22)))</f>
        <v>1350</v>
      </c>
      <c r="W22">
        <f>IF(M22="＋",0,IF(M22="(＋)",0,ABS(M22)))</f>
        <v>1150</v>
      </c>
      <c r="X22">
        <f>IF(N22="＋",0,IF(N22="(＋)",0,ABS(N22)))</f>
        <v>2250</v>
      </c>
    </row>
    <row r="23" spans="2:24" ht="13.5" customHeight="1" x14ac:dyDescent="0.15">
      <c r="B23" s="1">
        <f>B22+1</f>
        <v>13</v>
      </c>
      <c r="C23" s="3"/>
      <c r="D23" s="6"/>
      <c r="E23" s="120"/>
      <c r="F23" s="120" t="s">
        <v>435</v>
      </c>
      <c r="G23" s="120"/>
      <c r="H23" s="120"/>
      <c r="I23" s="120"/>
      <c r="J23" s="120"/>
      <c r="K23" s="20" t="s">
        <v>151</v>
      </c>
      <c r="L23" s="20" t="s">
        <v>239</v>
      </c>
      <c r="M23" s="20" t="s">
        <v>239</v>
      </c>
      <c r="N23" s="21"/>
      <c r="Q23">
        <f>IF(K23="",0,VALUE(MID(K23,2,LEN(K23)-2)))</f>
        <v>25</v>
      </c>
      <c r="R23">
        <f>IF(L23="",0,VALUE(MID(L23,2,LEN(L23)-2)))</f>
        <v>50</v>
      </c>
      <c r="S23">
        <f>IF(M23="",0,VALUE(MID(M23,2,LEN(M23)-2)))</f>
        <v>50</v>
      </c>
      <c r="T23">
        <f>IF(N23="",0,VALUE(MID(N23,2,LEN(N23)-2)))</f>
        <v>0</v>
      </c>
      <c r="U23">
        <f>IF(K23="＋",0,IF(K23="(＋)",0,ABS(K23)))</f>
        <v>25</v>
      </c>
      <c r="V23">
        <f>IF(L23="＋",0,IF(L23="(＋)",0,ABS(L23)))</f>
        <v>50</v>
      </c>
      <c r="W23">
        <f>IF(M23="＋",0,IF(M23="(＋)",0,ABS(M23)))</f>
        <v>50</v>
      </c>
      <c r="X23">
        <f>IF(N23="＋",0,IF(N23="(＋)",0,ABS(N23)))</f>
        <v>0</v>
      </c>
    </row>
    <row r="24" spans="2:24" ht="13.5" customHeight="1" x14ac:dyDescent="0.15">
      <c r="B24" s="1">
        <f>B23+1</f>
        <v>14</v>
      </c>
      <c r="C24" s="3"/>
      <c r="D24" s="6"/>
      <c r="E24" s="120"/>
      <c r="F24" s="120" t="s">
        <v>434</v>
      </c>
      <c r="G24" s="140"/>
      <c r="H24" s="120"/>
      <c r="I24" s="120"/>
      <c r="J24" s="120"/>
      <c r="K24" s="20" t="s">
        <v>296</v>
      </c>
      <c r="L24" s="20" t="s">
        <v>151</v>
      </c>
      <c r="M24" s="20" t="s">
        <v>296</v>
      </c>
      <c r="N24" s="21" t="s">
        <v>296</v>
      </c>
      <c r="Q24">
        <f>IF(K24="",0,VALUE(MID(K24,2,LEN(K24)-2)))</f>
        <v>75</v>
      </c>
      <c r="R24">
        <f>IF(L24="",0,VALUE(MID(L24,2,LEN(L24)-2)))</f>
        <v>25</v>
      </c>
      <c r="S24">
        <f>IF(M24="",0,VALUE(MID(M24,2,LEN(M24)-2)))</f>
        <v>75</v>
      </c>
      <c r="T24">
        <f>IF(N24="",0,VALUE(MID(N24,2,LEN(N24)-2)))</f>
        <v>75</v>
      </c>
      <c r="U24">
        <f>IF(K24="＋",0,IF(K24="(＋)",0,ABS(K24)))</f>
        <v>75</v>
      </c>
      <c r="V24">
        <f>IF(L24="＋",0,IF(L24="(＋)",0,ABS(L24)))</f>
        <v>25</v>
      </c>
      <c r="W24">
        <f>IF(M24="＋",0,IF(M24="(＋)",0,ABS(M24)))</f>
        <v>75</v>
      </c>
      <c r="X24">
        <f>IF(N24="＋",0,IF(N24="(＋)",0,ABS(N24)))</f>
        <v>75</v>
      </c>
    </row>
    <row r="25" spans="2:24" ht="13.9" customHeight="1" x14ac:dyDescent="0.15">
      <c r="B25" s="1">
        <f>B24+1</f>
        <v>15</v>
      </c>
      <c r="C25" s="3"/>
      <c r="D25" s="6"/>
      <c r="E25" s="120"/>
      <c r="F25" s="120" t="s">
        <v>192</v>
      </c>
      <c r="G25" s="120"/>
      <c r="H25" s="120"/>
      <c r="I25" s="120"/>
      <c r="J25" s="120"/>
      <c r="K25" s="20" t="s">
        <v>149</v>
      </c>
      <c r="L25" s="20" t="s">
        <v>153</v>
      </c>
      <c r="M25" s="20" t="s">
        <v>153</v>
      </c>
      <c r="N25" s="21" t="s">
        <v>525</v>
      </c>
      <c r="P25" s="74" t="s">
        <v>181</v>
      </c>
      <c r="Q25" t="str">
        <f>K25</f>
        <v>(8)</v>
      </c>
      <c r="R25" t="str">
        <f>L25</f>
        <v>(10)</v>
      </c>
      <c r="S25" t="str">
        <f>M25</f>
        <v>(10)</v>
      </c>
      <c r="T25" t="str">
        <f>N25</f>
        <v>(42)</v>
      </c>
      <c r="U25">
        <f>IF(K25="＋",0,IF(K25="(＋)",0,ABS(K25)))</f>
        <v>8</v>
      </c>
      <c r="V25">
        <f>IF(L25="＋",0,IF(L25="(＋)",0,ABS(L25)))</f>
        <v>10</v>
      </c>
      <c r="W25">
        <f>IF(M25="＋",0,IF(M25="(＋)",0,ABS(M25)))</f>
        <v>10</v>
      </c>
      <c r="X25">
        <f>IF(N25="＋",0,IF(N25="(＋)",0,ABS(N25)))</f>
        <v>42</v>
      </c>
    </row>
    <row r="26" spans="2:24" ht="13.9" customHeight="1" x14ac:dyDescent="0.15">
      <c r="B26" s="1">
        <f>B25+1</f>
        <v>16</v>
      </c>
      <c r="C26" s="3"/>
      <c r="D26" s="6"/>
      <c r="E26" s="120"/>
      <c r="F26" s="120" t="s">
        <v>193</v>
      </c>
      <c r="G26" s="120"/>
      <c r="H26" s="120"/>
      <c r="I26" s="120"/>
      <c r="J26" s="120"/>
      <c r="K26" s="20"/>
      <c r="L26" s="20" t="s">
        <v>145</v>
      </c>
      <c r="M26" s="20" t="s">
        <v>151</v>
      </c>
      <c r="N26" s="21" t="s">
        <v>151</v>
      </c>
      <c r="P26" t="s">
        <v>15</v>
      </c>
      <c r="Q26">
        <f>IF(K26="",0,VALUE(MID(K26,2,LEN(K26)-2)))</f>
        <v>0</v>
      </c>
      <c r="R26">
        <f>IF(L28="",0,VALUE(MID(L28,2,LEN(L28)-2)))</f>
        <v>258</v>
      </c>
      <c r="S26">
        <f>IF(M26="",0,VALUE(MID(M26,2,LEN(M26)-2)))</f>
        <v>25</v>
      </c>
      <c r="T26">
        <f>IF(N26="",0,VALUE(MID(N26,2,LEN(N26)-2)))</f>
        <v>25</v>
      </c>
      <c r="U26">
        <f>IF(K26="＋",0,IF(K26="(＋)",0,ABS(K26)))</f>
        <v>0</v>
      </c>
      <c r="V26">
        <f>IF(L26="＋",0,IF(L26="(＋)",0,ABS(L26)))</f>
        <v>0</v>
      </c>
      <c r="W26">
        <f>IF(M26="＋",0,IF(M26="(＋)",0,ABS(M26)))</f>
        <v>25</v>
      </c>
      <c r="X26">
        <f>IF(N26="＋",0,IF(N26="(＋)",0,ABS(N26)))</f>
        <v>25</v>
      </c>
    </row>
    <row r="27" spans="2:24" ht="13.5" customHeight="1" x14ac:dyDescent="0.15">
      <c r="B27" s="1">
        <f>B26+1</f>
        <v>17</v>
      </c>
      <c r="C27" s="3"/>
      <c r="D27" s="6"/>
      <c r="E27" s="120"/>
      <c r="F27" s="120" t="s">
        <v>110</v>
      </c>
      <c r="G27" s="120"/>
      <c r="H27" s="120"/>
      <c r="I27" s="120"/>
      <c r="J27" s="120"/>
      <c r="K27" s="20" t="s">
        <v>331</v>
      </c>
      <c r="L27" s="20" t="s">
        <v>318</v>
      </c>
      <c r="M27" s="20" t="s">
        <v>300</v>
      </c>
      <c r="N27" s="21" t="s">
        <v>252</v>
      </c>
      <c r="U27">
        <f>IF(K27="＋",0,IF(K27="(＋)",0,ABS(K27)))</f>
        <v>175</v>
      </c>
      <c r="V27">
        <f>IF(L27="＋",0,IF(L27="(＋)",0,ABS(L27)))</f>
        <v>200</v>
      </c>
      <c r="W27">
        <f>IF(M27="＋",0,IF(M27="(＋)",0,ABS(M27)))</f>
        <v>300</v>
      </c>
      <c r="X27">
        <f>IF(N27="＋",0,IF(N27="(＋)",0,ABS(N27)))</f>
        <v>250</v>
      </c>
    </row>
    <row r="28" spans="2:24" ht="13.5" customHeight="1" x14ac:dyDescent="0.15">
      <c r="B28" s="1">
        <f>B27+1</f>
        <v>18</v>
      </c>
      <c r="C28" s="3"/>
      <c r="D28" s="6"/>
      <c r="E28" s="120"/>
      <c r="F28" s="120" t="s">
        <v>109</v>
      </c>
      <c r="G28" s="120"/>
      <c r="H28" s="120"/>
      <c r="I28" s="120"/>
      <c r="J28" s="120"/>
      <c r="K28" s="20" t="s">
        <v>524</v>
      </c>
      <c r="L28" s="20" t="s">
        <v>523</v>
      </c>
      <c r="M28" s="20" t="s">
        <v>522</v>
      </c>
      <c r="N28" s="21" t="s">
        <v>284</v>
      </c>
      <c r="P28" t="s">
        <v>15</v>
      </c>
      <c r="Q28">
        <f>IF(K28="",0,VALUE(MID(K28,2,LEN(K28)-2)))</f>
        <v>103</v>
      </c>
      <c r="R28" t="e">
        <f>IF(#REF!="",0,VALUE(MID(#REF!,2,LEN(#REF!)-2)))</f>
        <v>#REF!</v>
      </c>
      <c r="S28">
        <f>IF(M28="",0,VALUE(MID(M28,2,LEN(M28)-2)))</f>
        <v>133</v>
      </c>
      <c r="T28">
        <f>IF(N28="",0,VALUE(MID(N28,2,LEN(N28)-2)))</f>
        <v>125</v>
      </c>
      <c r="U28">
        <f>IF(K28="＋",0,IF(K28="(＋)",0,ABS(K28)))</f>
        <v>103</v>
      </c>
      <c r="V28">
        <f>IF(L28="＋",0,IF(L28="(＋)",0,ABS(L28)))</f>
        <v>258</v>
      </c>
      <c r="W28">
        <f>IF(M28="＋",0,IF(M28="(＋)",0,ABS(M28)))</f>
        <v>133</v>
      </c>
      <c r="X28">
        <f>IF(N28="＋",0,IF(N28="(＋)",0,ABS(N28)))</f>
        <v>125</v>
      </c>
    </row>
    <row r="29" spans="2:24" ht="13.5" customHeight="1" x14ac:dyDescent="0.15">
      <c r="B29" s="1">
        <f>B28+1</f>
        <v>19</v>
      </c>
      <c r="C29" s="2" t="s">
        <v>22</v>
      </c>
      <c r="D29" s="2" t="s">
        <v>23</v>
      </c>
      <c r="E29" s="120"/>
      <c r="F29" s="120" t="s">
        <v>108</v>
      </c>
      <c r="G29" s="120"/>
      <c r="H29" s="120"/>
      <c r="I29" s="120"/>
      <c r="J29" s="120"/>
      <c r="K29" s="24">
        <v>1400</v>
      </c>
      <c r="L29" s="24">
        <v>800</v>
      </c>
      <c r="M29" s="24">
        <v>1150</v>
      </c>
      <c r="N29" s="104">
        <v>700</v>
      </c>
      <c r="P29" s="74"/>
    </row>
    <row r="30" spans="2:24" ht="13.5" customHeight="1" x14ac:dyDescent="0.15">
      <c r="B30" s="1">
        <f>B29+1</f>
        <v>20</v>
      </c>
      <c r="C30" s="2" t="s">
        <v>24</v>
      </c>
      <c r="D30" s="2" t="s">
        <v>25</v>
      </c>
      <c r="E30" s="120"/>
      <c r="F30" s="120" t="s">
        <v>94</v>
      </c>
      <c r="G30" s="120"/>
      <c r="H30" s="120"/>
      <c r="I30" s="120"/>
      <c r="J30" s="120"/>
      <c r="K30" s="24">
        <v>50</v>
      </c>
      <c r="L30" s="24">
        <v>75</v>
      </c>
      <c r="M30" s="24">
        <v>50</v>
      </c>
      <c r="N30" s="104">
        <v>75</v>
      </c>
      <c r="P30" s="74"/>
    </row>
    <row r="31" spans="2:24" ht="14.85" customHeight="1" x14ac:dyDescent="0.15">
      <c r="B31" s="1">
        <f>B30+1</f>
        <v>21</v>
      </c>
      <c r="C31" s="2" t="s">
        <v>83</v>
      </c>
      <c r="D31" s="2" t="s">
        <v>194</v>
      </c>
      <c r="E31" s="120"/>
      <c r="F31" s="120" t="s">
        <v>195</v>
      </c>
      <c r="G31" s="120"/>
      <c r="H31" s="120"/>
      <c r="I31" s="120"/>
      <c r="J31" s="120"/>
      <c r="K31" s="24">
        <v>100</v>
      </c>
      <c r="L31" s="24" t="s">
        <v>148</v>
      </c>
      <c r="M31" s="24" t="s">
        <v>148</v>
      </c>
      <c r="N31" s="104"/>
    </row>
    <row r="32" spans="2:24" ht="13.5" customHeight="1" x14ac:dyDescent="0.15">
      <c r="B32" s="1">
        <f>B31+1</f>
        <v>22</v>
      </c>
      <c r="C32" s="6"/>
      <c r="D32" s="8" t="s">
        <v>233</v>
      </c>
      <c r="E32" s="120"/>
      <c r="F32" s="120" t="s">
        <v>232</v>
      </c>
      <c r="G32" s="120"/>
      <c r="H32" s="120"/>
      <c r="I32" s="120"/>
      <c r="J32" s="120"/>
      <c r="K32" s="24">
        <v>12</v>
      </c>
      <c r="L32" s="24">
        <v>2</v>
      </c>
      <c r="M32" s="24">
        <v>7</v>
      </c>
      <c r="N32" s="104">
        <v>1</v>
      </c>
      <c r="U32">
        <f>COUNTA(K32)</f>
        <v>1</v>
      </c>
      <c r="V32">
        <f>COUNTA(L32)</f>
        <v>1</v>
      </c>
      <c r="W32">
        <f>COUNTA(M32)</f>
        <v>1</v>
      </c>
      <c r="X32">
        <f>COUNTA(N32)</f>
        <v>1</v>
      </c>
    </row>
    <row r="33" spans="2:25" ht="13.9" customHeight="1" x14ac:dyDescent="0.15">
      <c r="B33" s="1">
        <f>B32+1</f>
        <v>23</v>
      </c>
      <c r="C33" s="6"/>
      <c r="D33" s="2" t="s">
        <v>17</v>
      </c>
      <c r="E33" s="120"/>
      <c r="F33" s="120" t="s">
        <v>114</v>
      </c>
      <c r="G33" s="120"/>
      <c r="H33" s="120"/>
      <c r="I33" s="120"/>
      <c r="J33" s="120"/>
      <c r="K33" s="24">
        <v>25</v>
      </c>
      <c r="L33" s="24">
        <v>25</v>
      </c>
      <c r="M33" s="24">
        <v>25</v>
      </c>
      <c r="N33" s="104">
        <v>50</v>
      </c>
    </row>
    <row r="34" spans="2:25" ht="13.5" customHeight="1" x14ac:dyDescent="0.15">
      <c r="B34" s="1">
        <f>B33+1</f>
        <v>24</v>
      </c>
      <c r="C34" s="6"/>
      <c r="D34" s="6"/>
      <c r="E34" s="120"/>
      <c r="F34" s="120" t="s">
        <v>95</v>
      </c>
      <c r="G34" s="120"/>
      <c r="H34" s="120"/>
      <c r="I34" s="120"/>
      <c r="J34" s="120"/>
      <c r="K34" s="24">
        <v>400</v>
      </c>
      <c r="L34" s="24">
        <v>875</v>
      </c>
      <c r="M34" s="24">
        <v>2000</v>
      </c>
      <c r="N34" s="104">
        <v>75</v>
      </c>
    </row>
    <row r="35" spans="2:25" ht="13.9" customHeight="1" x14ac:dyDescent="0.15">
      <c r="B35" s="1">
        <f>B34+1</f>
        <v>25</v>
      </c>
      <c r="C35" s="6"/>
      <c r="D35" s="6"/>
      <c r="E35" s="120"/>
      <c r="F35" s="120" t="s">
        <v>96</v>
      </c>
      <c r="G35" s="120"/>
      <c r="H35" s="120"/>
      <c r="I35" s="120"/>
      <c r="J35" s="120"/>
      <c r="K35" s="24">
        <v>3350</v>
      </c>
      <c r="L35" s="24">
        <v>5400</v>
      </c>
      <c r="M35" s="24">
        <v>5300</v>
      </c>
      <c r="N35" s="104">
        <v>1250</v>
      </c>
    </row>
    <row r="36" spans="2:25" ht="13.9" customHeight="1" x14ac:dyDescent="0.15">
      <c r="B36" s="1">
        <f>B35+1</f>
        <v>26</v>
      </c>
      <c r="C36" s="6"/>
      <c r="D36" s="6"/>
      <c r="E36" s="120"/>
      <c r="F36" s="120" t="s">
        <v>521</v>
      </c>
      <c r="G36" s="120"/>
      <c r="H36" s="120"/>
      <c r="I36" s="120"/>
      <c r="J36" s="120"/>
      <c r="K36" s="24">
        <v>25</v>
      </c>
      <c r="L36" s="24"/>
      <c r="M36" s="24"/>
      <c r="N36" s="104"/>
    </row>
    <row r="37" spans="2:25" ht="13.9" customHeight="1" x14ac:dyDescent="0.15">
      <c r="B37" s="1">
        <f>B36+1</f>
        <v>27</v>
      </c>
      <c r="C37" s="6"/>
      <c r="D37" s="6"/>
      <c r="E37" s="120"/>
      <c r="F37" s="120" t="s">
        <v>477</v>
      </c>
      <c r="G37" s="120"/>
      <c r="H37" s="120"/>
      <c r="I37" s="120"/>
      <c r="J37" s="120"/>
      <c r="K37" s="24"/>
      <c r="L37" s="24"/>
      <c r="M37" s="24">
        <v>1</v>
      </c>
      <c r="N37" s="104" t="s">
        <v>148</v>
      </c>
    </row>
    <row r="38" spans="2:25" ht="13.5" customHeight="1" x14ac:dyDescent="0.15">
      <c r="B38" s="1">
        <f>B37+1</f>
        <v>28</v>
      </c>
      <c r="C38" s="6"/>
      <c r="D38" s="6"/>
      <c r="E38" s="120"/>
      <c r="F38" s="120" t="s">
        <v>161</v>
      </c>
      <c r="G38" s="120"/>
      <c r="H38" s="120"/>
      <c r="I38" s="120"/>
      <c r="J38" s="120"/>
      <c r="K38" s="24"/>
      <c r="L38" s="24" t="s">
        <v>148</v>
      </c>
      <c r="M38" s="24"/>
      <c r="N38" s="104"/>
    </row>
    <row r="39" spans="2:25" ht="13.5" customHeight="1" x14ac:dyDescent="0.15">
      <c r="B39" s="1">
        <f>B38+1</f>
        <v>29</v>
      </c>
      <c r="C39" s="6"/>
      <c r="D39" s="6"/>
      <c r="E39" s="120"/>
      <c r="F39" s="120" t="s">
        <v>18</v>
      </c>
      <c r="G39" s="120"/>
      <c r="H39" s="120"/>
      <c r="I39" s="120"/>
      <c r="J39" s="120"/>
      <c r="K39" s="24">
        <v>250</v>
      </c>
      <c r="L39" s="24">
        <v>675</v>
      </c>
      <c r="M39" s="24">
        <v>1050</v>
      </c>
      <c r="N39" s="104">
        <v>750</v>
      </c>
    </row>
    <row r="40" spans="2:25" ht="13.5" customHeight="1" x14ac:dyDescent="0.15">
      <c r="B40" s="1">
        <f>B39+1</f>
        <v>30</v>
      </c>
      <c r="C40" s="6"/>
      <c r="D40" s="6"/>
      <c r="E40" s="120"/>
      <c r="F40" s="120" t="s">
        <v>98</v>
      </c>
      <c r="G40" s="120"/>
      <c r="H40" s="120"/>
      <c r="I40" s="120"/>
      <c r="J40" s="120"/>
      <c r="K40" s="24">
        <v>200</v>
      </c>
      <c r="L40" s="24" t="s">
        <v>148</v>
      </c>
      <c r="M40" s="24">
        <v>200</v>
      </c>
      <c r="N40" s="104" t="s">
        <v>148</v>
      </c>
    </row>
    <row r="41" spans="2:25" ht="13.5" customHeight="1" x14ac:dyDescent="0.15">
      <c r="B41" s="1">
        <f>B40+1</f>
        <v>31</v>
      </c>
      <c r="C41" s="6"/>
      <c r="D41" s="6"/>
      <c r="E41" s="120"/>
      <c r="F41" s="120" t="s">
        <v>100</v>
      </c>
      <c r="G41" s="120"/>
      <c r="H41" s="120"/>
      <c r="I41" s="120"/>
      <c r="J41" s="120"/>
      <c r="K41" s="24">
        <v>225</v>
      </c>
      <c r="L41" s="24">
        <v>500</v>
      </c>
      <c r="M41" s="24">
        <v>450</v>
      </c>
      <c r="N41" s="104">
        <v>275</v>
      </c>
    </row>
    <row r="42" spans="2:25" ht="13.5" customHeight="1" x14ac:dyDescent="0.15">
      <c r="B42" s="1">
        <f>B41+1</f>
        <v>32</v>
      </c>
      <c r="C42" s="6"/>
      <c r="D42" s="6"/>
      <c r="E42" s="120"/>
      <c r="F42" s="120" t="s">
        <v>198</v>
      </c>
      <c r="G42" s="120"/>
      <c r="H42" s="120"/>
      <c r="I42" s="120"/>
      <c r="J42" s="120"/>
      <c r="K42" s="24">
        <v>100</v>
      </c>
      <c r="L42" s="24">
        <v>175</v>
      </c>
      <c r="M42" s="24">
        <v>25</v>
      </c>
      <c r="N42" s="104"/>
    </row>
    <row r="43" spans="2:25" ht="13.9" customHeight="1" x14ac:dyDescent="0.15">
      <c r="B43" s="1">
        <f>B42+1</f>
        <v>33</v>
      </c>
      <c r="C43" s="6"/>
      <c r="D43" s="6"/>
      <c r="E43" s="120"/>
      <c r="F43" s="120" t="s">
        <v>97</v>
      </c>
      <c r="G43" s="120"/>
      <c r="H43" s="120"/>
      <c r="I43" s="120"/>
      <c r="J43" s="120"/>
      <c r="K43" s="24"/>
      <c r="L43" s="24"/>
      <c r="M43" s="24"/>
      <c r="N43" s="104" t="s">
        <v>148</v>
      </c>
    </row>
    <row r="44" spans="2:25" ht="13.5" customHeight="1" x14ac:dyDescent="0.15">
      <c r="B44" s="1">
        <f>B43+1</f>
        <v>34</v>
      </c>
      <c r="C44" s="6"/>
      <c r="D44" s="6"/>
      <c r="E44" s="120"/>
      <c r="F44" s="120" t="s">
        <v>363</v>
      </c>
      <c r="G44" s="120"/>
      <c r="H44" s="120"/>
      <c r="I44" s="120"/>
      <c r="J44" s="120"/>
      <c r="K44" s="24">
        <v>6</v>
      </c>
      <c r="L44" s="24">
        <v>12</v>
      </c>
      <c r="M44" s="24">
        <v>21</v>
      </c>
      <c r="N44" s="104">
        <v>28</v>
      </c>
    </row>
    <row r="45" spans="2:25" ht="13.5" customHeight="1" x14ac:dyDescent="0.15">
      <c r="B45" s="1">
        <f>B44+1</f>
        <v>35</v>
      </c>
      <c r="C45" s="6"/>
      <c r="D45" s="6"/>
      <c r="E45" s="120"/>
      <c r="F45" s="120" t="s">
        <v>115</v>
      </c>
      <c r="G45" s="120"/>
      <c r="H45" s="120"/>
      <c r="I45" s="120"/>
      <c r="J45" s="120"/>
      <c r="K45" s="24">
        <v>25</v>
      </c>
      <c r="L45" s="24">
        <v>125</v>
      </c>
      <c r="M45" s="24">
        <v>50</v>
      </c>
      <c r="N45" s="104">
        <v>75</v>
      </c>
    </row>
    <row r="46" spans="2:25" ht="13.9" customHeight="1" x14ac:dyDescent="0.15">
      <c r="B46" s="1">
        <f>B45+1</f>
        <v>36</v>
      </c>
      <c r="C46" s="6"/>
      <c r="D46" s="6"/>
      <c r="E46" s="120"/>
      <c r="F46" s="120" t="s">
        <v>476</v>
      </c>
      <c r="G46" s="120"/>
      <c r="H46" s="120"/>
      <c r="I46" s="120"/>
      <c r="J46" s="120"/>
      <c r="K46" s="24" t="s">
        <v>148</v>
      </c>
      <c r="L46" s="24">
        <v>25</v>
      </c>
      <c r="M46" s="24"/>
      <c r="N46" s="104">
        <v>25</v>
      </c>
    </row>
    <row r="47" spans="2:25" ht="13.9" customHeight="1" x14ac:dyDescent="0.15">
      <c r="B47" s="1">
        <f>B46+1</f>
        <v>37</v>
      </c>
      <c r="C47" s="6"/>
      <c r="D47" s="6"/>
      <c r="E47" s="120"/>
      <c r="F47" s="120" t="s">
        <v>312</v>
      </c>
      <c r="G47" s="120"/>
      <c r="H47" s="120"/>
      <c r="I47" s="120"/>
      <c r="J47" s="120"/>
      <c r="K47" s="24" t="s">
        <v>148</v>
      </c>
      <c r="L47" s="24"/>
      <c r="M47" s="24" t="s">
        <v>148</v>
      </c>
      <c r="N47" s="104" t="s">
        <v>148</v>
      </c>
      <c r="Y47" s="121"/>
    </row>
    <row r="48" spans="2:25" ht="13.9" customHeight="1" x14ac:dyDescent="0.15">
      <c r="B48" s="1">
        <f>B47+1</f>
        <v>38</v>
      </c>
      <c r="C48" s="6"/>
      <c r="D48" s="6"/>
      <c r="E48" s="120"/>
      <c r="F48" s="120" t="s">
        <v>19</v>
      </c>
      <c r="G48" s="120"/>
      <c r="H48" s="120"/>
      <c r="I48" s="120"/>
      <c r="J48" s="120"/>
      <c r="K48" s="24">
        <v>100</v>
      </c>
      <c r="L48" s="24">
        <v>1050</v>
      </c>
      <c r="M48" s="24">
        <v>1400</v>
      </c>
      <c r="N48" s="104">
        <v>350</v>
      </c>
    </row>
    <row r="49" spans="2:29" ht="13.5" customHeight="1" x14ac:dyDescent="0.15">
      <c r="B49" s="1">
        <f>B48+1</f>
        <v>39</v>
      </c>
      <c r="C49" s="6"/>
      <c r="D49" s="6"/>
      <c r="E49" s="120"/>
      <c r="F49" s="120" t="s">
        <v>20</v>
      </c>
      <c r="G49" s="120"/>
      <c r="H49" s="120"/>
      <c r="I49" s="120"/>
      <c r="J49" s="120"/>
      <c r="K49" s="24">
        <v>5625</v>
      </c>
      <c r="L49" s="24">
        <v>4750</v>
      </c>
      <c r="M49" s="24">
        <v>6250</v>
      </c>
      <c r="N49" s="52">
        <v>850</v>
      </c>
    </row>
    <row r="50" spans="2:29" ht="13.9" customHeight="1" x14ac:dyDescent="0.15">
      <c r="B50" s="1">
        <f>B49+1</f>
        <v>40</v>
      </c>
      <c r="C50" s="6"/>
      <c r="D50" s="6"/>
      <c r="E50" s="120"/>
      <c r="F50" s="120" t="s">
        <v>21</v>
      </c>
      <c r="G50" s="120"/>
      <c r="H50" s="120"/>
      <c r="I50" s="120"/>
      <c r="J50" s="120"/>
      <c r="K50" s="24">
        <v>50</v>
      </c>
      <c r="L50" s="24">
        <v>25</v>
      </c>
      <c r="M50" s="24">
        <v>25</v>
      </c>
      <c r="N50" s="104" t="s">
        <v>148</v>
      </c>
    </row>
    <row r="51" spans="2:29" ht="13.5" customHeight="1" x14ac:dyDescent="0.15">
      <c r="B51" s="1">
        <f>B50+1</f>
        <v>41</v>
      </c>
      <c r="C51" s="2" t="s">
        <v>75</v>
      </c>
      <c r="D51" s="2" t="s">
        <v>76</v>
      </c>
      <c r="E51" s="120"/>
      <c r="F51" s="120" t="s">
        <v>92</v>
      </c>
      <c r="G51" s="120"/>
      <c r="H51" s="120"/>
      <c r="I51" s="120"/>
      <c r="J51" s="120"/>
      <c r="K51" s="24">
        <v>25</v>
      </c>
      <c r="L51" s="24">
        <v>25</v>
      </c>
      <c r="M51" s="24">
        <v>75</v>
      </c>
      <c r="N51" s="104">
        <v>50</v>
      </c>
    </row>
    <row r="52" spans="2:29" ht="13.5" customHeight="1" x14ac:dyDescent="0.15">
      <c r="B52" s="1">
        <f>B51+1</f>
        <v>42</v>
      </c>
      <c r="C52" s="6"/>
      <c r="D52" s="6"/>
      <c r="E52" s="120"/>
      <c r="F52" s="120" t="s">
        <v>520</v>
      </c>
      <c r="G52" s="120"/>
      <c r="H52" s="120"/>
      <c r="I52" s="120"/>
      <c r="J52" s="120"/>
      <c r="K52" s="24" t="s">
        <v>148</v>
      </c>
      <c r="L52" s="24"/>
      <c r="M52" s="24"/>
      <c r="N52" s="104"/>
    </row>
    <row r="53" spans="2:29" ht="13.9" customHeight="1" x14ac:dyDescent="0.15">
      <c r="B53" s="1">
        <f>B52+1</f>
        <v>43</v>
      </c>
      <c r="C53" s="6"/>
      <c r="D53" s="6"/>
      <c r="E53" s="120"/>
      <c r="F53" s="120" t="s">
        <v>139</v>
      </c>
      <c r="G53" s="120"/>
      <c r="H53" s="120"/>
      <c r="I53" s="120"/>
      <c r="J53" s="120"/>
      <c r="K53" s="24"/>
      <c r="L53" s="24" t="s">
        <v>148</v>
      </c>
      <c r="M53" s="24"/>
      <c r="N53" s="104" t="s">
        <v>148</v>
      </c>
    </row>
    <row r="54" spans="2:29" ht="13.5" customHeight="1" x14ac:dyDescent="0.15">
      <c r="B54" s="1">
        <f>B53+1</f>
        <v>44</v>
      </c>
      <c r="C54" s="2" t="s">
        <v>84</v>
      </c>
      <c r="D54" s="2" t="s">
        <v>26</v>
      </c>
      <c r="E54" s="120"/>
      <c r="F54" s="120" t="s">
        <v>519</v>
      </c>
      <c r="G54" s="120"/>
      <c r="H54" s="120"/>
      <c r="I54" s="120"/>
      <c r="J54" s="120"/>
      <c r="K54" s="24"/>
      <c r="L54" s="24"/>
      <c r="M54" s="24" t="s">
        <v>148</v>
      </c>
      <c r="N54" s="104"/>
    </row>
    <row r="55" spans="2:29" ht="13.9" customHeight="1" x14ac:dyDescent="0.15">
      <c r="B55" s="1">
        <f>B54+1</f>
        <v>45</v>
      </c>
      <c r="C55" s="139"/>
      <c r="D55" s="139"/>
      <c r="E55" s="120"/>
      <c r="F55" s="120" t="s">
        <v>201</v>
      </c>
      <c r="G55" s="120"/>
      <c r="H55" s="120"/>
      <c r="I55" s="120"/>
      <c r="J55" s="120"/>
      <c r="K55" s="24"/>
      <c r="L55" s="24" t="s">
        <v>148</v>
      </c>
      <c r="M55" s="24" t="s">
        <v>148</v>
      </c>
      <c r="N55" s="104">
        <v>600</v>
      </c>
      <c r="Y55" s="111"/>
    </row>
    <row r="56" spans="2:29" ht="13.9" customHeight="1" x14ac:dyDescent="0.15">
      <c r="B56" s="1">
        <f>B55+1</f>
        <v>46</v>
      </c>
      <c r="C56" s="6"/>
      <c r="D56" s="6"/>
      <c r="E56" s="120"/>
      <c r="F56" s="120" t="s">
        <v>427</v>
      </c>
      <c r="G56" s="120"/>
      <c r="H56" s="120"/>
      <c r="I56" s="120"/>
      <c r="J56" s="120"/>
      <c r="K56" s="24">
        <v>100</v>
      </c>
      <c r="L56" s="24">
        <v>100</v>
      </c>
      <c r="M56" s="24" t="s">
        <v>148</v>
      </c>
      <c r="N56" s="104" t="s">
        <v>148</v>
      </c>
      <c r="Y56" s="111"/>
    </row>
    <row r="57" spans="2:29" ht="13.9" customHeight="1" x14ac:dyDescent="0.15">
      <c r="B57" s="1">
        <f>B56+1</f>
        <v>47</v>
      </c>
      <c r="C57" s="6"/>
      <c r="D57" s="6"/>
      <c r="E57" s="120"/>
      <c r="F57" s="120" t="s">
        <v>132</v>
      </c>
      <c r="G57" s="120"/>
      <c r="H57" s="120"/>
      <c r="I57" s="120"/>
      <c r="J57" s="120"/>
      <c r="K57" s="24"/>
      <c r="L57" s="24"/>
      <c r="M57" s="24"/>
      <c r="N57" s="104">
        <v>50</v>
      </c>
      <c r="U57" s="112">
        <f>COUNTA($K11:$K58)</f>
        <v>35</v>
      </c>
      <c r="V57" s="112">
        <f>COUNTA($L11:$L58)</f>
        <v>36</v>
      </c>
      <c r="W57" s="112">
        <f>COUNTA($M11:$M58)</f>
        <v>35</v>
      </c>
      <c r="X57" s="112">
        <f>COUNTA($N11:$N58)</f>
        <v>40</v>
      </c>
      <c r="Y57" s="112"/>
      <c r="Z57" s="112"/>
      <c r="AA57" s="112"/>
      <c r="AB57" s="112"/>
      <c r="AC57" s="111"/>
    </row>
    <row r="58" spans="2:29" ht="13.5" customHeight="1" x14ac:dyDescent="0.15">
      <c r="B58" s="1">
        <f>B57+1</f>
        <v>48</v>
      </c>
      <c r="C58" s="6"/>
      <c r="D58" s="6"/>
      <c r="E58" s="120"/>
      <c r="F58" s="120" t="s">
        <v>280</v>
      </c>
      <c r="G58" s="120"/>
      <c r="H58" s="120"/>
      <c r="I58" s="120"/>
      <c r="J58" s="120"/>
      <c r="K58" s="24"/>
      <c r="L58" s="24">
        <v>25</v>
      </c>
      <c r="M58" s="24"/>
      <c r="N58" s="104"/>
      <c r="Y58" s="113"/>
    </row>
    <row r="59" spans="2:29" ht="13.9" customHeight="1" x14ac:dyDescent="0.15">
      <c r="B59" s="1">
        <f>B58+1</f>
        <v>49</v>
      </c>
      <c r="C59" s="6"/>
      <c r="D59" s="6"/>
      <c r="E59" s="120"/>
      <c r="F59" s="120" t="s">
        <v>456</v>
      </c>
      <c r="G59" s="120"/>
      <c r="H59" s="120"/>
      <c r="I59" s="120"/>
      <c r="J59" s="120"/>
      <c r="K59" s="24">
        <v>25</v>
      </c>
      <c r="L59" s="24" t="s">
        <v>148</v>
      </c>
      <c r="M59" s="24">
        <v>25</v>
      </c>
      <c r="N59" s="104"/>
      <c r="Y59" s="113"/>
    </row>
    <row r="60" spans="2:29" ht="13.9" customHeight="1" x14ac:dyDescent="0.15">
      <c r="B60" s="1">
        <f>B59+1</f>
        <v>50</v>
      </c>
      <c r="C60" s="6"/>
      <c r="D60" s="6"/>
      <c r="E60" s="120"/>
      <c r="F60" s="120" t="s">
        <v>426</v>
      </c>
      <c r="G60" s="120"/>
      <c r="H60" s="120"/>
      <c r="I60" s="120"/>
      <c r="J60" s="120"/>
      <c r="K60" s="24" t="s">
        <v>148</v>
      </c>
      <c r="L60" s="24" t="s">
        <v>148</v>
      </c>
      <c r="M60" s="24"/>
      <c r="N60" s="104"/>
      <c r="Y60" s="113"/>
    </row>
    <row r="61" spans="2:29" ht="13.5" customHeight="1" x14ac:dyDescent="0.15">
      <c r="B61" s="1">
        <f>B60+1</f>
        <v>51</v>
      </c>
      <c r="C61" s="6"/>
      <c r="D61" s="6"/>
      <c r="E61" s="120"/>
      <c r="F61" s="120" t="s">
        <v>226</v>
      </c>
      <c r="G61" s="120"/>
      <c r="H61" s="120"/>
      <c r="I61" s="120"/>
      <c r="J61" s="120"/>
      <c r="K61" s="24">
        <v>400</v>
      </c>
      <c r="L61" s="24">
        <v>600</v>
      </c>
      <c r="M61" s="24">
        <v>400</v>
      </c>
      <c r="N61" s="104" t="s">
        <v>148</v>
      </c>
      <c r="Y61" s="113"/>
    </row>
    <row r="62" spans="2:29" ht="13.5" customHeight="1" x14ac:dyDescent="0.15">
      <c r="B62" s="1">
        <f>B61+1</f>
        <v>52</v>
      </c>
      <c r="C62" s="6"/>
      <c r="D62" s="6"/>
      <c r="E62" s="120"/>
      <c r="F62" s="120" t="s">
        <v>337</v>
      </c>
      <c r="G62" s="120"/>
      <c r="H62" s="120"/>
      <c r="I62" s="120"/>
      <c r="J62" s="120"/>
      <c r="K62" s="24" t="s">
        <v>148</v>
      </c>
      <c r="L62" s="24" t="s">
        <v>148</v>
      </c>
      <c r="M62" s="24"/>
      <c r="N62" s="104"/>
      <c r="Y62" s="113"/>
    </row>
    <row r="63" spans="2:29" ht="13.5" customHeight="1" x14ac:dyDescent="0.15">
      <c r="B63" s="1">
        <f>B62+1</f>
        <v>53</v>
      </c>
      <c r="C63" s="6"/>
      <c r="D63" s="6"/>
      <c r="E63" s="120"/>
      <c r="F63" s="120" t="s">
        <v>225</v>
      </c>
      <c r="G63" s="120"/>
      <c r="H63" s="120"/>
      <c r="I63" s="120"/>
      <c r="J63" s="120"/>
      <c r="K63" s="24"/>
      <c r="L63" s="24" t="s">
        <v>148</v>
      </c>
      <c r="M63" s="24"/>
      <c r="N63" s="104"/>
      <c r="Y63" s="113"/>
    </row>
    <row r="64" spans="2:29" ht="13.5" customHeight="1" x14ac:dyDescent="0.15">
      <c r="B64" s="1">
        <f>B63+1</f>
        <v>54</v>
      </c>
      <c r="C64" s="6"/>
      <c r="D64" s="6"/>
      <c r="E64" s="120"/>
      <c r="F64" s="120" t="s">
        <v>223</v>
      </c>
      <c r="G64" s="120"/>
      <c r="H64" s="120"/>
      <c r="I64" s="120"/>
      <c r="J64" s="120"/>
      <c r="K64" s="24"/>
      <c r="L64" s="24" t="s">
        <v>148</v>
      </c>
      <c r="M64" s="24"/>
      <c r="N64" s="104"/>
      <c r="Y64" s="113"/>
    </row>
    <row r="65" spans="2:25" ht="13.9" customHeight="1" x14ac:dyDescent="0.15">
      <c r="B65" s="1">
        <f>B64+1</f>
        <v>55</v>
      </c>
      <c r="C65" s="6"/>
      <c r="D65" s="6"/>
      <c r="E65" s="120"/>
      <c r="F65" s="120" t="s">
        <v>222</v>
      </c>
      <c r="G65" s="120"/>
      <c r="H65" s="120"/>
      <c r="I65" s="120"/>
      <c r="J65" s="120"/>
      <c r="K65" s="24" t="s">
        <v>148</v>
      </c>
      <c r="L65" s="24"/>
      <c r="M65" s="24" t="s">
        <v>148</v>
      </c>
      <c r="N65" s="104" t="s">
        <v>148</v>
      </c>
      <c r="Y65" s="111"/>
    </row>
    <row r="66" spans="2:25" ht="13.5" customHeight="1" x14ac:dyDescent="0.15">
      <c r="B66" s="1">
        <f>B65+1</f>
        <v>56</v>
      </c>
      <c r="C66" s="6"/>
      <c r="D66" s="6"/>
      <c r="E66" s="120"/>
      <c r="F66" s="120" t="s">
        <v>101</v>
      </c>
      <c r="G66" s="120"/>
      <c r="H66" s="120"/>
      <c r="I66" s="120"/>
      <c r="J66" s="120"/>
      <c r="K66" s="24">
        <v>1100</v>
      </c>
      <c r="L66" s="24">
        <v>300</v>
      </c>
      <c r="M66" s="24">
        <v>200</v>
      </c>
      <c r="N66" s="104">
        <v>600</v>
      </c>
      <c r="Y66" s="113"/>
    </row>
    <row r="67" spans="2:25" ht="13.9" customHeight="1" x14ac:dyDescent="0.15">
      <c r="B67" s="1">
        <f>B66+1</f>
        <v>57</v>
      </c>
      <c r="C67" s="6"/>
      <c r="D67" s="6"/>
      <c r="E67" s="120"/>
      <c r="F67" s="120" t="s">
        <v>311</v>
      </c>
      <c r="G67" s="120"/>
      <c r="H67" s="120"/>
      <c r="I67" s="120"/>
      <c r="J67" s="120"/>
      <c r="K67" s="24"/>
      <c r="L67" s="24"/>
      <c r="M67" s="24">
        <v>50</v>
      </c>
      <c r="N67" s="104">
        <v>100</v>
      </c>
      <c r="Y67" s="111"/>
    </row>
    <row r="68" spans="2:25" ht="13.5" customHeight="1" x14ac:dyDescent="0.15">
      <c r="B68" s="1">
        <f>B67+1</f>
        <v>58</v>
      </c>
      <c r="C68" s="6"/>
      <c r="D68" s="6"/>
      <c r="E68" s="120"/>
      <c r="F68" s="120" t="s">
        <v>137</v>
      </c>
      <c r="G68" s="120"/>
      <c r="H68" s="120"/>
      <c r="I68" s="120"/>
      <c r="J68" s="120"/>
      <c r="K68" s="24"/>
      <c r="L68" s="24"/>
      <c r="M68" s="24" t="s">
        <v>148</v>
      </c>
      <c r="N68" s="104" t="s">
        <v>148</v>
      </c>
      <c r="Y68" s="111"/>
    </row>
    <row r="69" spans="2:25" ht="13.9" customHeight="1" x14ac:dyDescent="0.15">
      <c r="B69" s="1">
        <f>B68+1</f>
        <v>59</v>
      </c>
      <c r="C69" s="6"/>
      <c r="D69" s="6"/>
      <c r="E69" s="120"/>
      <c r="F69" s="120" t="s">
        <v>221</v>
      </c>
      <c r="G69" s="120"/>
      <c r="H69" s="120"/>
      <c r="I69" s="120"/>
      <c r="J69" s="120"/>
      <c r="K69" s="24">
        <v>200</v>
      </c>
      <c r="L69" s="106">
        <v>200</v>
      </c>
      <c r="M69" s="24">
        <v>150</v>
      </c>
      <c r="N69" s="104">
        <v>225</v>
      </c>
      <c r="Y69" s="111"/>
    </row>
    <row r="70" spans="2:25" ht="13.5" customHeight="1" x14ac:dyDescent="0.15">
      <c r="B70" s="1">
        <f>B69+1</f>
        <v>60</v>
      </c>
      <c r="C70" s="6"/>
      <c r="D70" s="6"/>
      <c r="E70" s="120"/>
      <c r="F70" s="120" t="s">
        <v>310</v>
      </c>
      <c r="G70" s="120"/>
      <c r="H70" s="120"/>
      <c r="I70" s="120"/>
      <c r="J70" s="120"/>
      <c r="K70" s="24">
        <v>16</v>
      </c>
      <c r="L70" s="106">
        <v>16</v>
      </c>
      <c r="M70" s="106">
        <v>16</v>
      </c>
      <c r="N70" s="104">
        <v>16</v>
      </c>
      <c r="Y70" s="111"/>
    </row>
    <row r="71" spans="2:25" ht="13.9" customHeight="1" x14ac:dyDescent="0.15">
      <c r="B71" s="1">
        <f>B70+1</f>
        <v>61</v>
      </c>
      <c r="C71" s="6"/>
      <c r="D71" s="6"/>
      <c r="E71" s="120"/>
      <c r="F71" s="120" t="s">
        <v>102</v>
      </c>
      <c r="G71" s="120"/>
      <c r="H71" s="120"/>
      <c r="I71" s="120"/>
      <c r="J71" s="120"/>
      <c r="K71" s="24">
        <v>100</v>
      </c>
      <c r="L71" s="24">
        <v>400</v>
      </c>
      <c r="M71" s="24">
        <v>1000</v>
      </c>
      <c r="N71" s="104">
        <v>100</v>
      </c>
      <c r="Y71" s="111"/>
    </row>
    <row r="72" spans="2:25" ht="13.5" customHeight="1" x14ac:dyDescent="0.15">
      <c r="B72" s="1">
        <f>B71+1</f>
        <v>62</v>
      </c>
      <c r="C72" s="6"/>
      <c r="D72" s="6"/>
      <c r="E72" s="120"/>
      <c r="F72" s="120" t="s">
        <v>103</v>
      </c>
      <c r="G72" s="120"/>
      <c r="H72" s="120"/>
      <c r="I72" s="120"/>
      <c r="J72" s="120"/>
      <c r="K72" s="24">
        <v>150</v>
      </c>
      <c r="L72" s="24">
        <v>400</v>
      </c>
      <c r="M72" s="24">
        <v>50</v>
      </c>
      <c r="N72" s="104">
        <v>50</v>
      </c>
      <c r="Y72" s="111"/>
    </row>
    <row r="73" spans="2:25" ht="13.5" customHeight="1" x14ac:dyDescent="0.15">
      <c r="B73" s="1">
        <f>B72+1</f>
        <v>63</v>
      </c>
      <c r="C73" s="6"/>
      <c r="D73" s="6"/>
      <c r="E73" s="120"/>
      <c r="F73" s="120" t="s">
        <v>219</v>
      </c>
      <c r="G73" s="120"/>
      <c r="H73" s="120"/>
      <c r="I73" s="120"/>
      <c r="J73" s="120"/>
      <c r="K73" s="24">
        <v>50</v>
      </c>
      <c r="L73" s="24" t="s">
        <v>148</v>
      </c>
      <c r="M73" s="24" t="s">
        <v>148</v>
      </c>
      <c r="N73" s="104" t="s">
        <v>148</v>
      </c>
      <c r="Y73" s="111"/>
    </row>
    <row r="74" spans="2:25" ht="13.9" customHeight="1" x14ac:dyDescent="0.15">
      <c r="B74" s="1">
        <f>B73+1</f>
        <v>64</v>
      </c>
      <c r="C74" s="6"/>
      <c r="D74" s="6"/>
      <c r="E74" s="120"/>
      <c r="F74" s="120" t="s">
        <v>138</v>
      </c>
      <c r="G74" s="120"/>
      <c r="H74" s="120"/>
      <c r="I74" s="120"/>
      <c r="J74" s="120"/>
      <c r="K74" s="24">
        <v>32</v>
      </c>
      <c r="L74" s="24" t="s">
        <v>148</v>
      </c>
      <c r="M74" s="24">
        <v>16</v>
      </c>
      <c r="N74" s="104">
        <v>16</v>
      </c>
      <c r="Y74" s="111"/>
    </row>
    <row r="75" spans="2:25" ht="13.5" customHeight="1" x14ac:dyDescent="0.15">
      <c r="B75" s="1">
        <f>B74+1</f>
        <v>65</v>
      </c>
      <c r="C75" s="6"/>
      <c r="D75" s="6"/>
      <c r="E75" s="120"/>
      <c r="F75" s="120" t="s">
        <v>218</v>
      </c>
      <c r="G75" s="120"/>
      <c r="H75" s="120"/>
      <c r="I75" s="120"/>
      <c r="J75" s="120"/>
      <c r="K75" s="24">
        <v>40</v>
      </c>
      <c r="L75" s="24">
        <v>32</v>
      </c>
      <c r="M75" s="24">
        <v>32</v>
      </c>
      <c r="N75" s="104" t="s">
        <v>148</v>
      </c>
      <c r="Y75" s="111"/>
    </row>
    <row r="76" spans="2:25" ht="13.5" customHeight="1" x14ac:dyDescent="0.15">
      <c r="B76" s="1">
        <f>B75+1</f>
        <v>66</v>
      </c>
      <c r="C76" s="6"/>
      <c r="D76" s="6"/>
      <c r="E76" s="120"/>
      <c r="F76" s="120" t="s">
        <v>29</v>
      </c>
      <c r="G76" s="120"/>
      <c r="H76" s="120"/>
      <c r="I76" s="120"/>
      <c r="J76" s="120"/>
      <c r="K76" s="24">
        <v>48</v>
      </c>
      <c r="L76" s="24">
        <v>40</v>
      </c>
      <c r="M76" s="24" t="s">
        <v>148</v>
      </c>
      <c r="N76" s="104">
        <v>32</v>
      </c>
      <c r="Y76" s="111"/>
    </row>
    <row r="77" spans="2:25" ht="13.5" customHeight="1" x14ac:dyDescent="0.15">
      <c r="B77" s="1">
        <f>B76+1</f>
        <v>67</v>
      </c>
      <c r="C77" s="6"/>
      <c r="D77" s="6"/>
      <c r="E77" s="120"/>
      <c r="F77" s="120" t="s">
        <v>30</v>
      </c>
      <c r="G77" s="120"/>
      <c r="H77" s="120"/>
      <c r="I77" s="120"/>
      <c r="J77" s="120"/>
      <c r="K77" s="24">
        <v>16</v>
      </c>
      <c r="L77" s="24">
        <v>88</v>
      </c>
      <c r="M77" s="24">
        <v>32</v>
      </c>
      <c r="N77" s="104">
        <v>40</v>
      </c>
      <c r="Y77" s="111"/>
    </row>
    <row r="78" spans="2:25" ht="13.9" customHeight="1" x14ac:dyDescent="0.15">
      <c r="B78" s="1">
        <f>B77+1</f>
        <v>68</v>
      </c>
      <c r="C78" s="6"/>
      <c r="D78" s="6"/>
      <c r="E78" s="120"/>
      <c r="F78" s="120" t="s">
        <v>217</v>
      </c>
      <c r="G78" s="120"/>
      <c r="H78" s="120"/>
      <c r="I78" s="120"/>
      <c r="J78" s="120"/>
      <c r="K78" s="24" t="s">
        <v>148</v>
      </c>
      <c r="L78" s="24" t="s">
        <v>148</v>
      </c>
      <c r="M78" s="24">
        <v>16</v>
      </c>
      <c r="N78" s="104"/>
      <c r="Y78" s="111"/>
    </row>
    <row r="79" spans="2:25" ht="13.9" customHeight="1" x14ac:dyDescent="0.15">
      <c r="B79" s="1">
        <f>B78+1</f>
        <v>69</v>
      </c>
      <c r="C79" s="6"/>
      <c r="D79" s="6"/>
      <c r="E79" s="120"/>
      <c r="F79" s="120" t="s">
        <v>215</v>
      </c>
      <c r="G79" s="120"/>
      <c r="H79" s="120"/>
      <c r="I79" s="120"/>
      <c r="J79" s="120"/>
      <c r="K79" s="24">
        <v>25</v>
      </c>
      <c r="L79" s="24">
        <v>25</v>
      </c>
      <c r="M79" s="24"/>
      <c r="N79" s="104">
        <v>25</v>
      </c>
      <c r="Y79" s="111"/>
    </row>
    <row r="80" spans="2:25" ht="13.9" customHeight="1" x14ac:dyDescent="0.15">
      <c r="B80" s="1">
        <f>B79+1</f>
        <v>70</v>
      </c>
      <c r="C80" s="6"/>
      <c r="D80" s="6"/>
      <c r="E80" s="120"/>
      <c r="F80" s="120" t="s">
        <v>80</v>
      </c>
      <c r="G80" s="120"/>
      <c r="H80" s="120"/>
      <c r="I80" s="120"/>
      <c r="J80" s="120"/>
      <c r="K80" s="24">
        <v>100</v>
      </c>
      <c r="L80" s="24" t="s">
        <v>148</v>
      </c>
      <c r="M80" s="24" t="s">
        <v>148</v>
      </c>
      <c r="N80" s="104">
        <v>200</v>
      </c>
      <c r="Y80" s="111"/>
    </row>
    <row r="81" spans="2:25" ht="13.9" customHeight="1" x14ac:dyDescent="0.15">
      <c r="B81" s="1">
        <f>B80+1</f>
        <v>71</v>
      </c>
      <c r="C81" s="6"/>
      <c r="D81" s="6"/>
      <c r="E81" s="120"/>
      <c r="F81" s="120" t="s">
        <v>204</v>
      </c>
      <c r="G81" s="120"/>
      <c r="H81" s="120"/>
      <c r="I81" s="120"/>
      <c r="J81" s="120"/>
      <c r="K81" s="24" t="s">
        <v>148</v>
      </c>
      <c r="L81" s="24" t="s">
        <v>148</v>
      </c>
      <c r="M81" s="24">
        <v>100</v>
      </c>
      <c r="N81" s="104">
        <v>100</v>
      </c>
      <c r="Y81" s="111"/>
    </row>
    <row r="82" spans="2:25" ht="13.9" customHeight="1" x14ac:dyDescent="0.15">
      <c r="B82" s="1">
        <f>B81+1</f>
        <v>72</v>
      </c>
      <c r="C82" s="6"/>
      <c r="D82" s="6"/>
      <c r="E82" s="120"/>
      <c r="F82" s="120" t="s">
        <v>214</v>
      </c>
      <c r="G82" s="120"/>
      <c r="H82" s="120"/>
      <c r="I82" s="120"/>
      <c r="J82" s="120"/>
      <c r="K82" s="24" t="s">
        <v>148</v>
      </c>
      <c r="L82" s="24" t="s">
        <v>148</v>
      </c>
      <c r="M82" s="24" t="s">
        <v>148</v>
      </c>
      <c r="N82" s="104"/>
      <c r="Y82" s="111"/>
    </row>
    <row r="83" spans="2:25" ht="13.5" customHeight="1" x14ac:dyDescent="0.15">
      <c r="B83" s="1">
        <f>B82+1</f>
        <v>73</v>
      </c>
      <c r="C83" s="6"/>
      <c r="D83" s="6"/>
      <c r="E83" s="120"/>
      <c r="F83" s="120" t="s">
        <v>104</v>
      </c>
      <c r="G83" s="120"/>
      <c r="H83" s="120"/>
      <c r="I83" s="120"/>
      <c r="J83" s="120"/>
      <c r="K83" s="24">
        <v>700</v>
      </c>
      <c r="L83" s="24">
        <v>2600</v>
      </c>
      <c r="M83" s="24">
        <v>2600</v>
      </c>
      <c r="N83" s="104">
        <v>1000</v>
      </c>
      <c r="Y83" s="111"/>
    </row>
    <row r="84" spans="2:25" ht="13.9" customHeight="1" x14ac:dyDescent="0.15">
      <c r="B84" s="1">
        <f>B83+1</f>
        <v>74</v>
      </c>
      <c r="C84" s="6"/>
      <c r="D84" s="6"/>
      <c r="E84" s="120"/>
      <c r="F84" s="120" t="s">
        <v>112</v>
      </c>
      <c r="G84" s="120"/>
      <c r="H84" s="120"/>
      <c r="I84" s="120"/>
      <c r="J84" s="120"/>
      <c r="K84" s="24">
        <v>25</v>
      </c>
      <c r="L84" s="24">
        <v>50</v>
      </c>
      <c r="M84" s="24">
        <v>75</v>
      </c>
      <c r="N84" s="104">
        <v>150</v>
      </c>
      <c r="Y84" s="111"/>
    </row>
    <row r="85" spans="2:25" ht="13.5" customHeight="1" x14ac:dyDescent="0.15">
      <c r="B85" s="1">
        <f>B84+1</f>
        <v>75</v>
      </c>
      <c r="C85" s="6"/>
      <c r="D85" s="6"/>
      <c r="E85" s="120"/>
      <c r="F85" s="120" t="s">
        <v>140</v>
      </c>
      <c r="G85" s="120"/>
      <c r="H85" s="120"/>
      <c r="I85" s="120"/>
      <c r="J85" s="120"/>
      <c r="K85" s="24" t="s">
        <v>148</v>
      </c>
      <c r="L85" s="24" t="s">
        <v>148</v>
      </c>
      <c r="M85" s="24" t="s">
        <v>148</v>
      </c>
      <c r="N85" s="104" t="s">
        <v>148</v>
      </c>
      <c r="Y85" s="111"/>
    </row>
    <row r="86" spans="2:25" ht="13.9" customHeight="1" x14ac:dyDescent="0.15">
      <c r="B86" s="1">
        <f>B85+1</f>
        <v>76</v>
      </c>
      <c r="C86" s="6"/>
      <c r="D86" s="6"/>
      <c r="E86" s="120"/>
      <c r="F86" s="120" t="s">
        <v>205</v>
      </c>
      <c r="G86" s="120"/>
      <c r="H86" s="120"/>
      <c r="I86" s="120"/>
      <c r="J86" s="120"/>
      <c r="K86" s="24">
        <v>25</v>
      </c>
      <c r="L86" s="24" t="s">
        <v>148</v>
      </c>
      <c r="M86" s="24" t="s">
        <v>148</v>
      </c>
      <c r="N86" s="104">
        <v>25</v>
      </c>
      <c r="Y86" s="111"/>
    </row>
    <row r="87" spans="2:25" ht="13.5" customHeight="1" x14ac:dyDescent="0.15">
      <c r="B87" s="1">
        <f>B86+1</f>
        <v>77</v>
      </c>
      <c r="C87" s="6"/>
      <c r="D87" s="6"/>
      <c r="E87" s="120"/>
      <c r="F87" s="120" t="s">
        <v>335</v>
      </c>
      <c r="G87" s="120"/>
      <c r="H87" s="120"/>
      <c r="I87" s="120"/>
      <c r="J87" s="120"/>
      <c r="K87" s="24" t="s">
        <v>148</v>
      </c>
      <c r="L87" s="24"/>
      <c r="M87" s="24" t="s">
        <v>148</v>
      </c>
      <c r="N87" s="104"/>
      <c r="Y87" s="111"/>
    </row>
    <row r="88" spans="2:25" ht="13.9" customHeight="1" x14ac:dyDescent="0.15">
      <c r="B88" s="1">
        <f>B87+1</f>
        <v>78</v>
      </c>
      <c r="C88" s="6"/>
      <c r="D88" s="6"/>
      <c r="E88" s="120"/>
      <c r="F88" s="120" t="s">
        <v>389</v>
      </c>
      <c r="G88" s="120"/>
      <c r="H88" s="120"/>
      <c r="I88" s="120"/>
      <c r="J88" s="120"/>
      <c r="K88" s="24"/>
      <c r="L88" s="24"/>
      <c r="M88" s="24">
        <v>100</v>
      </c>
      <c r="N88" s="104"/>
      <c r="Y88" s="111"/>
    </row>
    <row r="89" spans="2:25" ht="13.9" customHeight="1" x14ac:dyDescent="0.15">
      <c r="B89" s="1">
        <f>B88+1</f>
        <v>79</v>
      </c>
      <c r="C89" s="6"/>
      <c r="D89" s="6"/>
      <c r="E89" s="120"/>
      <c r="F89" s="120" t="s">
        <v>170</v>
      </c>
      <c r="G89" s="120"/>
      <c r="H89" s="120"/>
      <c r="I89" s="120"/>
      <c r="J89" s="120"/>
      <c r="K89" s="24"/>
      <c r="L89" s="24"/>
      <c r="M89" s="24">
        <v>25</v>
      </c>
      <c r="N89" s="104"/>
      <c r="Y89" s="111"/>
    </row>
    <row r="90" spans="2:25" ht="13.9" customHeight="1" x14ac:dyDescent="0.15">
      <c r="B90" s="1">
        <f>B89+1</f>
        <v>80</v>
      </c>
      <c r="C90" s="6"/>
      <c r="D90" s="6"/>
      <c r="E90" s="120"/>
      <c r="F90" s="120" t="s">
        <v>31</v>
      </c>
      <c r="G90" s="120"/>
      <c r="H90" s="120"/>
      <c r="I90" s="120"/>
      <c r="J90" s="120"/>
      <c r="K90" s="24">
        <v>500</v>
      </c>
      <c r="L90" s="24">
        <v>1350</v>
      </c>
      <c r="M90" s="24">
        <v>1050</v>
      </c>
      <c r="N90" s="104">
        <v>350</v>
      </c>
      <c r="Y90" s="111"/>
    </row>
    <row r="91" spans="2:25" ht="13.9" customHeight="1" x14ac:dyDescent="0.15">
      <c r="B91" s="1">
        <f>B90+1</f>
        <v>81</v>
      </c>
      <c r="C91" s="2" t="s">
        <v>309</v>
      </c>
      <c r="D91" s="2" t="s">
        <v>308</v>
      </c>
      <c r="E91" s="120"/>
      <c r="F91" s="120" t="s">
        <v>307</v>
      </c>
      <c r="G91" s="120"/>
      <c r="H91" s="120"/>
      <c r="I91" s="120"/>
      <c r="J91" s="120"/>
      <c r="K91" s="24"/>
      <c r="L91" s="24"/>
      <c r="M91" s="24"/>
      <c r="N91" s="104">
        <v>2</v>
      </c>
    </row>
    <row r="92" spans="2:25" ht="13.9" customHeight="1" x14ac:dyDescent="0.15">
      <c r="B92" s="1">
        <f>B91+1</f>
        <v>82</v>
      </c>
      <c r="C92" s="2" t="s">
        <v>32</v>
      </c>
      <c r="D92" s="2" t="s">
        <v>33</v>
      </c>
      <c r="E92" s="120"/>
      <c r="F92" s="120" t="s">
        <v>423</v>
      </c>
      <c r="G92" s="120"/>
      <c r="H92" s="120"/>
      <c r="I92" s="120"/>
      <c r="J92" s="120"/>
      <c r="K92" s="24">
        <v>1</v>
      </c>
      <c r="L92" s="24">
        <v>1</v>
      </c>
      <c r="M92" s="24">
        <v>1</v>
      </c>
      <c r="N92" s="104">
        <v>1</v>
      </c>
    </row>
    <row r="93" spans="2:25" ht="14.25" customHeight="1" x14ac:dyDescent="0.15">
      <c r="B93" s="1">
        <f>B92+1</f>
        <v>83</v>
      </c>
      <c r="C93" s="6"/>
      <c r="D93" s="6"/>
      <c r="E93" s="120"/>
      <c r="F93" s="120" t="s">
        <v>422</v>
      </c>
      <c r="G93" s="120"/>
      <c r="H93" s="120"/>
      <c r="I93" s="120"/>
      <c r="J93" s="120"/>
      <c r="K93" s="24"/>
      <c r="L93" s="24">
        <v>1</v>
      </c>
      <c r="M93" s="24"/>
      <c r="N93" s="104">
        <v>1</v>
      </c>
    </row>
    <row r="94" spans="2:25" ht="13.5" customHeight="1" x14ac:dyDescent="0.15">
      <c r="B94" s="1">
        <f>B93+1</f>
        <v>84</v>
      </c>
      <c r="C94" s="6"/>
      <c r="D94" s="6"/>
      <c r="E94" s="120"/>
      <c r="F94" s="120" t="s">
        <v>134</v>
      </c>
      <c r="G94" s="120"/>
      <c r="H94" s="120"/>
      <c r="I94" s="120"/>
      <c r="J94" s="120"/>
      <c r="K94" s="24" t="s">
        <v>148</v>
      </c>
      <c r="L94" s="24">
        <v>2</v>
      </c>
      <c r="M94" s="24">
        <v>1</v>
      </c>
      <c r="N94" s="104">
        <v>2</v>
      </c>
    </row>
    <row r="95" spans="2:25" ht="13.9" customHeight="1" thickBot="1" x14ac:dyDescent="0.2">
      <c r="B95" s="1">
        <f>B94+1</f>
        <v>85</v>
      </c>
      <c r="C95" s="6"/>
      <c r="D95" s="6"/>
      <c r="E95" s="120"/>
      <c r="F95" s="120" t="s">
        <v>206</v>
      </c>
      <c r="G95" s="120"/>
      <c r="H95" s="120"/>
      <c r="I95" s="120"/>
      <c r="J95" s="120"/>
      <c r="K95" s="24">
        <v>4</v>
      </c>
      <c r="L95" s="24">
        <v>8</v>
      </c>
      <c r="M95" s="24">
        <v>22</v>
      </c>
      <c r="N95" s="104">
        <v>11</v>
      </c>
    </row>
    <row r="96" spans="2:25" ht="13.9" customHeight="1" x14ac:dyDescent="0.15">
      <c r="B96" s="76"/>
      <c r="C96" s="77"/>
      <c r="D96" s="77"/>
      <c r="E96" s="23"/>
      <c r="F96" s="23"/>
      <c r="G96" s="23"/>
      <c r="H96" s="23"/>
      <c r="I96" s="23"/>
      <c r="J96" s="23"/>
      <c r="K96" s="23"/>
      <c r="L96" s="23"/>
      <c r="M96" s="23"/>
      <c r="N96" s="23"/>
      <c r="U96">
        <f>COUNTA(K11:K115)</f>
        <v>76</v>
      </c>
      <c r="V96">
        <f>COUNTA(L11:L115)</f>
        <v>80</v>
      </c>
      <c r="W96">
        <f>COUNTA(M11:M115)</f>
        <v>77</v>
      </c>
      <c r="X96">
        <f>COUNTA(N11:N115)</f>
        <v>79</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SUM(U11:U28,K29:K115)</f>
        <v>20614</v>
      </c>
      <c r="V100">
        <f>SUM(V11:V28,L29:L115)</f>
        <v>25980</v>
      </c>
      <c r="W100">
        <f>SUM(W11:W28,M29:M115)</f>
        <v>32366</v>
      </c>
      <c r="X100">
        <f>SUM(X11:X28,N29:N115)</f>
        <v>15389</v>
      </c>
    </row>
    <row r="101" spans="2:24" ht="18" customHeight="1" thickBot="1" x14ac:dyDescent="0.2">
      <c r="B101" s="63"/>
      <c r="C101" s="22"/>
      <c r="D101" s="130" t="s">
        <v>3</v>
      </c>
      <c r="E101" s="130"/>
      <c r="F101" s="130"/>
      <c r="G101" s="130"/>
      <c r="H101" s="22"/>
      <c r="I101" s="22"/>
      <c r="J101" s="64"/>
      <c r="K101" s="153" t="str">
        <f>K5</f>
        <v>2024.10.21</v>
      </c>
      <c r="L101" s="153" t="str">
        <f>L5</f>
        <v>2024.10.21</v>
      </c>
      <c r="M101" s="153" t="str">
        <f>M5</f>
        <v>2024.10.21</v>
      </c>
      <c r="N101" s="152" t="str">
        <f>N5</f>
        <v>2024.10.21</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2" t="s">
        <v>32</v>
      </c>
      <c r="D103" s="2" t="s">
        <v>33</v>
      </c>
      <c r="E103" s="120"/>
      <c r="F103" s="120" t="s">
        <v>305</v>
      </c>
      <c r="G103" s="120"/>
      <c r="H103" s="120"/>
      <c r="I103" s="120"/>
      <c r="J103" s="120"/>
      <c r="K103" s="24">
        <v>2</v>
      </c>
      <c r="L103" s="24">
        <v>2</v>
      </c>
      <c r="M103" s="24"/>
      <c r="N103" s="104"/>
    </row>
    <row r="104" spans="2:24" ht="13.9" customHeight="1" x14ac:dyDescent="0.15">
      <c r="B104" s="1">
        <f>B103+1</f>
        <v>87</v>
      </c>
      <c r="C104" s="6"/>
      <c r="D104" s="6"/>
      <c r="E104" s="120"/>
      <c r="F104" s="120" t="s">
        <v>209</v>
      </c>
      <c r="G104" s="120"/>
      <c r="H104" s="120"/>
      <c r="I104" s="120"/>
      <c r="J104" s="120"/>
      <c r="K104" s="24">
        <v>1</v>
      </c>
      <c r="L104" s="24">
        <v>7</v>
      </c>
      <c r="M104" s="24">
        <v>5</v>
      </c>
      <c r="N104" s="104">
        <v>5</v>
      </c>
    </row>
    <row r="105" spans="2:24" ht="13.5" customHeight="1" x14ac:dyDescent="0.15">
      <c r="B105" s="1">
        <f>B104+1</f>
        <v>88</v>
      </c>
      <c r="C105" s="6"/>
      <c r="D105" s="6"/>
      <c r="E105" s="120"/>
      <c r="F105" s="120" t="s">
        <v>34</v>
      </c>
      <c r="G105" s="120"/>
      <c r="H105" s="120"/>
      <c r="I105" s="120"/>
      <c r="J105" s="120"/>
      <c r="K105" s="24">
        <v>3</v>
      </c>
      <c r="L105" s="24">
        <v>4</v>
      </c>
      <c r="M105" s="24">
        <v>1</v>
      </c>
      <c r="N105" s="104">
        <v>2</v>
      </c>
    </row>
    <row r="106" spans="2:24" ht="13.5" customHeight="1" x14ac:dyDescent="0.15">
      <c r="B106" s="1">
        <f>B105+1</f>
        <v>89</v>
      </c>
      <c r="C106" s="2" t="s">
        <v>128</v>
      </c>
      <c r="D106" s="2" t="s">
        <v>71</v>
      </c>
      <c r="E106" s="120"/>
      <c r="F106" s="120" t="s">
        <v>93</v>
      </c>
      <c r="G106" s="120"/>
      <c r="H106" s="120"/>
      <c r="I106" s="120"/>
      <c r="J106" s="120"/>
      <c r="K106" s="24"/>
      <c r="L106" s="24" t="s">
        <v>148</v>
      </c>
      <c r="M106" s="24" t="s">
        <v>148</v>
      </c>
      <c r="N106" s="104" t="s">
        <v>148</v>
      </c>
    </row>
    <row r="107" spans="2:24" ht="13.5" customHeight="1" x14ac:dyDescent="0.15">
      <c r="B107" s="1">
        <f>B106+1</f>
        <v>90</v>
      </c>
      <c r="C107" s="6"/>
      <c r="D107" s="2" t="s">
        <v>35</v>
      </c>
      <c r="E107" s="120"/>
      <c r="F107" s="120" t="s">
        <v>111</v>
      </c>
      <c r="G107" s="120"/>
      <c r="H107" s="120"/>
      <c r="I107" s="120"/>
      <c r="J107" s="120"/>
      <c r="K107" s="24">
        <v>24</v>
      </c>
      <c r="L107" s="24">
        <v>4</v>
      </c>
      <c r="M107" s="24">
        <v>1</v>
      </c>
      <c r="N107" s="104" t="s">
        <v>148</v>
      </c>
    </row>
    <row r="108" spans="2:24" ht="13.5" customHeight="1" x14ac:dyDescent="0.15">
      <c r="B108" s="1">
        <f>B107+1</f>
        <v>91</v>
      </c>
      <c r="C108" s="6"/>
      <c r="D108" s="6"/>
      <c r="E108" s="120"/>
      <c r="F108" s="120" t="s">
        <v>276</v>
      </c>
      <c r="G108" s="120"/>
      <c r="H108" s="120"/>
      <c r="I108" s="120"/>
      <c r="J108" s="120"/>
      <c r="K108" s="24"/>
      <c r="L108" s="24">
        <v>1</v>
      </c>
      <c r="M108" s="24"/>
      <c r="N108" s="104"/>
    </row>
    <row r="109" spans="2:24" ht="13.5" customHeight="1" x14ac:dyDescent="0.15">
      <c r="B109" s="1">
        <f>B108+1</f>
        <v>92</v>
      </c>
      <c r="C109" s="6"/>
      <c r="D109" s="7"/>
      <c r="E109" s="120"/>
      <c r="F109" s="120" t="s">
        <v>36</v>
      </c>
      <c r="G109" s="120"/>
      <c r="H109" s="120"/>
      <c r="I109" s="120"/>
      <c r="J109" s="120"/>
      <c r="K109" s="24">
        <v>25</v>
      </c>
      <c r="L109" s="24">
        <v>50</v>
      </c>
      <c r="M109" s="24" t="s">
        <v>148</v>
      </c>
      <c r="N109" s="104" t="s">
        <v>148</v>
      </c>
    </row>
    <row r="110" spans="2:24" ht="13.5" customHeight="1" x14ac:dyDescent="0.15">
      <c r="B110" s="1">
        <f>B109+1</f>
        <v>93</v>
      </c>
      <c r="C110" s="7"/>
      <c r="D110" s="8" t="s">
        <v>37</v>
      </c>
      <c r="E110" s="120"/>
      <c r="F110" s="120" t="s">
        <v>38</v>
      </c>
      <c r="G110" s="120"/>
      <c r="H110" s="120"/>
      <c r="I110" s="120"/>
      <c r="J110" s="120"/>
      <c r="K110" s="24">
        <v>75</v>
      </c>
      <c r="L110" s="24" t="s">
        <v>148</v>
      </c>
      <c r="M110" s="24">
        <v>25</v>
      </c>
      <c r="N110" s="104">
        <v>50</v>
      </c>
    </row>
    <row r="111" spans="2:24" ht="13.9" customHeight="1" x14ac:dyDescent="0.15">
      <c r="B111" s="1">
        <f>B110+1</f>
        <v>94</v>
      </c>
      <c r="C111" s="2" t="s">
        <v>0</v>
      </c>
      <c r="D111" s="2" t="s">
        <v>72</v>
      </c>
      <c r="E111" s="120"/>
      <c r="F111" s="120" t="s">
        <v>1</v>
      </c>
      <c r="G111" s="120"/>
      <c r="H111" s="120"/>
      <c r="I111" s="120"/>
      <c r="J111" s="120"/>
      <c r="K111" s="24"/>
      <c r="L111" s="24" t="s">
        <v>148</v>
      </c>
      <c r="M111" s="24" t="s">
        <v>148</v>
      </c>
      <c r="N111" s="104"/>
    </row>
    <row r="112" spans="2:24" ht="13.5" customHeight="1" x14ac:dyDescent="0.15">
      <c r="B112" s="1">
        <f>B111+1</f>
        <v>95</v>
      </c>
      <c r="C112" s="6"/>
      <c r="D112" s="8" t="s">
        <v>39</v>
      </c>
      <c r="E112" s="120"/>
      <c r="F112" s="120" t="s">
        <v>40</v>
      </c>
      <c r="G112" s="120"/>
      <c r="H112" s="120"/>
      <c r="I112" s="120"/>
      <c r="J112" s="120"/>
      <c r="K112" s="24" t="s">
        <v>148</v>
      </c>
      <c r="L112" s="24"/>
      <c r="M112" s="24"/>
      <c r="N112" s="104" t="s">
        <v>148</v>
      </c>
      <c r="U112">
        <f>COUNTA(K91:K112)</f>
        <v>12</v>
      </c>
      <c r="V112">
        <f>COUNTA(L91:L112)</f>
        <v>15</v>
      </c>
      <c r="W112">
        <f>COUNTA(M91:M112)</f>
        <v>12</v>
      </c>
      <c r="X112">
        <f>COUNTA(N91:N112)</f>
        <v>14</v>
      </c>
    </row>
    <row r="113" spans="2:14" ht="13.5" customHeight="1" x14ac:dyDescent="0.15">
      <c r="B113" s="1">
        <f>B112+1</f>
        <v>96</v>
      </c>
      <c r="C113" s="132" t="s">
        <v>41</v>
      </c>
      <c r="D113" s="133"/>
      <c r="E113" s="120"/>
      <c r="F113" s="120" t="s">
        <v>42</v>
      </c>
      <c r="G113" s="120"/>
      <c r="H113" s="120"/>
      <c r="I113" s="120"/>
      <c r="J113" s="120"/>
      <c r="K113" s="24">
        <v>75</v>
      </c>
      <c r="L113" s="24">
        <v>150</v>
      </c>
      <c r="M113" s="24">
        <v>225</v>
      </c>
      <c r="N113" s="104">
        <v>250</v>
      </c>
    </row>
    <row r="114" spans="2:14" ht="13.5" customHeight="1" x14ac:dyDescent="0.15">
      <c r="B114" s="1">
        <f>B113+1</f>
        <v>97</v>
      </c>
      <c r="C114" s="3"/>
      <c r="D114" s="75"/>
      <c r="E114" s="120"/>
      <c r="F114" s="120" t="s">
        <v>43</v>
      </c>
      <c r="G114" s="120"/>
      <c r="H114" s="120"/>
      <c r="I114" s="120"/>
      <c r="J114" s="120"/>
      <c r="K114" s="24">
        <v>125</v>
      </c>
      <c r="L114" s="24">
        <v>50</v>
      </c>
      <c r="M114" s="24">
        <v>50</v>
      </c>
      <c r="N114" s="104">
        <v>25</v>
      </c>
    </row>
    <row r="115" spans="2:14" ht="13.9" customHeight="1" thickBot="1" x14ac:dyDescent="0.2">
      <c r="B115" s="145">
        <f>B114+1</f>
        <v>98</v>
      </c>
      <c r="C115" s="144"/>
      <c r="D115" s="143"/>
      <c r="E115" s="9"/>
      <c r="F115" s="9" t="s">
        <v>73</v>
      </c>
      <c r="G115" s="9"/>
      <c r="H115" s="9"/>
      <c r="I115" s="9"/>
      <c r="J115" s="9"/>
      <c r="K115" s="142">
        <v>175</v>
      </c>
      <c r="L115" s="142">
        <v>150</v>
      </c>
      <c r="M115" s="142">
        <v>150</v>
      </c>
      <c r="N115" s="141">
        <v>150</v>
      </c>
    </row>
    <row r="116" spans="2:14" ht="19.899999999999999" customHeight="1" thickTop="1" x14ac:dyDescent="0.15">
      <c r="B116" s="135" t="s">
        <v>45</v>
      </c>
      <c r="C116" s="136"/>
      <c r="D116" s="136"/>
      <c r="E116" s="136"/>
      <c r="F116" s="136"/>
      <c r="G116" s="136"/>
      <c r="H116" s="136"/>
      <c r="I116" s="136"/>
      <c r="J116" s="73"/>
      <c r="K116" s="30">
        <f>SUM(K117:K125)</f>
        <v>20614</v>
      </c>
      <c r="L116" s="30">
        <f>SUM(L117:L125)</f>
        <v>25980</v>
      </c>
      <c r="M116" s="30">
        <f>SUM(M117:M125)</f>
        <v>32366</v>
      </c>
      <c r="N116" s="108">
        <f>SUM(N117:N125)</f>
        <v>15389</v>
      </c>
    </row>
    <row r="117" spans="2:14" ht="13.9" customHeight="1" x14ac:dyDescent="0.15">
      <c r="B117" s="123" t="s">
        <v>46</v>
      </c>
      <c r="C117" s="124"/>
      <c r="D117" s="137"/>
      <c r="E117" s="12"/>
      <c r="F117" s="13"/>
      <c r="G117" s="122" t="s">
        <v>14</v>
      </c>
      <c r="H117" s="122"/>
      <c r="I117" s="13"/>
      <c r="J117" s="14"/>
      <c r="K117" s="4">
        <f>SUM(U$11:U$28)</f>
        <v>4484</v>
      </c>
      <c r="L117" s="4">
        <f>SUM(V$11:V$28)</f>
        <v>4785</v>
      </c>
      <c r="M117" s="4">
        <f>SUM(W$11:W$28)</f>
        <v>7869</v>
      </c>
      <c r="N117" s="5">
        <f>SUM(X$11:X$28)</f>
        <v>6657</v>
      </c>
    </row>
    <row r="118" spans="2:14" ht="13.9" customHeight="1" x14ac:dyDescent="0.15">
      <c r="B118" s="78"/>
      <c r="C118" s="56"/>
      <c r="D118" s="79"/>
      <c r="E118" s="15"/>
      <c r="F118" s="120"/>
      <c r="G118" s="122" t="s">
        <v>23</v>
      </c>
      <c r="H118" s="122"/>
      <c r="I118" s="114"/>
      <c r="J118" s="16"/>
      <c r="K118" s="4">
        <f>SUM(K$29)</f>
        <v>1400</v>
      </c>
      <c r="L118" s="4">
        <f>SUM(L$29)</f>
        <v>800</v>
      </c>
      <c r="M118" s="4">
        <f>SUM(M$29)</f>
        <v>1150</v>
      </c>
      <c r="N118" s="5">
        <f>SUM(N$29)</f>
        <v>700</v>
      </c>
    </row>
    <row r="119" spans="2:14" ht="13.9" customHeight="1" x14ac:dyDescent="0.15">
      <c r="B119" s="78"/>
      <c r="C119" s="56"/>
      <c r="D119" s="79"/>
      <c r="E119" s="15"/>
      <c r="F119" s="120"/>
      <c r="G119" s="122" t="s">
        <v>25</v>
      </c>
      <c r="H119" s="122"/>
      <c r="I119" s="13"/>
      <c r="J119" s="14"/>
      <c r="K119" s="4">
        <f>SUM(K$30:K$30)</f>
        <v>50</v>
      </c>
      <c r="L119" s="4">
        <f>SUM(L$30:L$30)</f>
        <v>75</v>
      </c>
      <c r="M119" s="4">
        <f>SUM(M$30:M$30)</f>
        <v>50</v>
      </c>
      <c r="N119" s="5">
        <f>SUM(N$30:N$30)</f>
        <v>75</v>
      </c>
    </row>
    <row r="120" spans="2:14" ht="13.9" customHeight="1" x14ac:dyDescent="0.15">
      <c r="B120" s="78"/>
      <c r="C120" s="56"/>
      <c r="D120" s="79"/>
      <c r="E120" s="15"/>
      <c r="F120" s="120"/>
      <c r="G120" s="122" t="s">
        <v>78</v>
      </c>
      <c r="H120" s="122"/>
      <c r="I120" s="13"/>
      <c r="J120" s="14"/>
      <c r="K120" s="4">
        <f>SUM(K$31:K$31)</f>
        <v>100</v>
      </c>
      <c r="L120" s="4">
        <f>SUM(L$31:L$31)</f>
        <v>0</v>
      </c>
      <c r="M120" s="4">
        <f>SUM(M$31:M$31)</f>
        <v>0</v>
      </c>
      <c r="N120" s="5">
        <f>SUM(N$31:N$31)</f>
        <v>0</v>
      </c>
    </row>
    <row r="121" spans="2:14" ht="13.9" customHeight="1" x14ac:dyDescent="0.15">
      <c r="B121" s="78"/>
      <c r="C121" s="56"/>
      <c r="D121" s="79"/>
      <c r="E121" s="15"/>
      <c r="F121" s="120"/>
      <c r="G121" s="122" t="s">
        <v>79</v>
      </c>
      <c r="H121" s="122"/>
      <c r="I121" s="13"/>
      <c r="J121" s="14"/>
      <c r="K121" s="4">
        <f>SUM(K$33:K$50)</f>
        <v>10381</v>
      </c>
      <c r="L121" s="4">
        <f>SUM(L$33:L$50)</f>
        <v>13637</v>
      </c>
      <c r="M121" s="4">
        <f>SUM(M$33:M$50)</f>
        <v>16797</v>
      </c>
      <c r="N121" s="5">
        <f>SUM(N$33:N$50)</f>
        <v>3728</v>
      </c>
    </row>
    <row r="122" spans="2:14" ht="13.9" customHeight="1" x14ac:dyDescent="0.15">
      <c r="B122" s="78"/>
      <c r="C122" s="56"/>
      <c r="D122" s="79"/>
      <c r="E122" s="15"/>
      <c r="F122" s="120"/>
      <c r="G122" s="122" t="s">
        <v>76</v>
      </c>
      <c r="H122" s="122"/>
      <c r="I122" s="13"/>
      <c r="J122" s="14"/>
      <c r="K122" s="4">
        <f>SUM(K$51:K$53)</f>
        <v>25</v>
      </c>
      <c r="L122" s="4">
        <f>SUM(L$51:L$53)</f>
        <v>25</v>
      </c>
      <c r="M122" s="4">
        <f>SUM(M$51:M$53)</f>
        <v>75</v>
      </c>
      <c r="N122" s="5">
        <f>SUM(N$51:N$53)</f>
        <v>50</v>
      </c>
    </row>
    <row r="123" spans="2:14" ht="13.9" customHeight="1" x14ac:dyDescent="0.15">
      <c r="B123" s="78"/>
      <c r="C123" s="56"/>
      <c r="D123" s="79"/>
      <c r="E123" s="15"/>
      <c r="F123" s="120"/>
      <c r="G123" s="122" t="s">
        <v>26</v>
      </c>
      <c r="H123" s="122"/>
      <c r="I123" s="13"/>
      <c r="J123" s="14"/>
      <c r="K123" s="4">
        <f>SUM(K$54:K$90)</f>
        <v>3652</v>
      </c>
      <c r="L123" s="4">
        <f>SUM(L$54:L$90)</f>
        <v>6226</v>
      </c>
      <c r="M123" s="4">
        <f>SUM(M$54:M$90)</f>
        <v>5937</v>
      </c>
      <c r="N123" s="5">
        <f>SUM(N$54:N$90)</f>
        <v>3679</v>
      </c>
    </row>
    <row r="124" spans="2:14" ht="13.9" customHeight="1" x14ac:dyDescent="0.15">
      <c r="B124" s="78"/>
      <c r="C124" s="56"/>
      <c r="D124" s="79"/>
      <c r="E124" s="15"/>
      <c r="F124" s="120"/>
      <c r="G124" s="122" t="s">
        <v>47</v>
      </c>
      <c r="H124" s="122"/>
      <c r="I124" s="13"/>
      <c r="J124" s="14"/>
      <c r="K124" s="4">
        <f>SUM(K$32:K$32,K$113:K$114)</f>
        <v>212</v>
      </c>
      <c r="L124" s="4">
        <f>SUM(L$32:L$32,L$113:L$114)</f>
        <v>202</v>
      </c>
      <c r="M124" s="4">
        <f>SUM(M$32:M$32,M$113:M$114)</f>
        <v>282</v>
      </c>
      <c r="N124" s="5">
        <f>SUM(N$32:N$32,N$113:N$114)</f>
        <v>276</v>
      </c>
    </row>
    <row r="125" spans="2:14" ht="13.9" customHeight="1" thickBot="1" x14ac:dyDescent="0.2">
      <c r="B125" s="80"/>
      <c r="C125" s="81"/>
      <c r="D125" s="82"/>
      <c r="E125" s="17"/>
      <c r="F125" s="9"/>
      <c r="G125" s="125" t="s">
        <v>44</v>
      </c>
      <c r="H125" s="125"/>
      <c r="I125" s="18"/>
      <c r="J125" s="19"/>
      <c r="K125" s="10">
        <f>SUM(K$91:K$112,K$115)</f>
        <v>310</v>
      </c>
      <c r="L125" s="10">
        <f>SUM(L$91:L$112,L$115)</f>
        <v>230</v>
      </c>
      <c r="M125" s="10">
        <f>SUM(M$91:M$112,M$115)</f>
        <v>206</v>
      </c>
      <c r="N125" s="11">
        <f>SUM(N$91:N$112,N$115)</f>
        <v>224</v>
      </c>
    </row>
    <row r="126" spans="2:14" ht="18" customHeight="1" thickTop="1" x14ac:dyDescent="0.15">
      <c r="B126" s="126" t="s">
        <v>48</v>
      </c>
      <c r="C126" s="127"/>
      <c r="D126" s="128"/>
      <c r="E126" s="83"/>
      <c r="F126" s="116"/>
      <c r="G126" s="129" t="s">
        <v>49</v>
      </c>
      <c r="H126" s="129"/>
      <c r="I126" s="116"/>
      <c r="J126" s="117"/>
      <c r="K126" s="31" t="s">
        <v>50</v>
      </c>
      <c r="L126" s="37"/>
      <c r="M126" s="37"/>
      <c r="N126" s="49"/>
    </row>
    <row r="127" spans="2:14" ht="18" customHeight="1" x14ac:dyDescent="0.15">
      <c r="B127" s="84"/>
      <c r="C127" s="85"/>
      <c r="D127" s="85"/>
      <c r="E127" s="86"/>
      <c r="F127" s="118"/>
      <c r="G127" s="109"/>
      <c r="H127" s="109"/>
      <c r="I127" s="118"/>
      <c r="J127" s="87"/>
      <c r="K127" s="32" t="s">
        <v>51</v>
      </c>
      <c r="L127" s="38"/>
      <c r="M127" s="38"/>
      <c r="N127" s="41"/>
    </row>
    <row r="128" spans="2:14" ht="18" customHeight="1" x14ac:dyDescent="0.15">
      <c r="B128" s="78"/>
      <c r="C128" s="56"/>
      <c r="D128" s="56"/>
      <c r="E128" s="88"/>
      <c r="F128" s="22"/>
      <c r="G128" s="130" t="s">
        <v>52</v>
      </c>
      <c r="H128" s="130"/>
      <c r="I128" s="115"/>
      <c r="J128" s="119"/>
      <c r="K128" s="33" t="s">
        <v>53</v>
      </c>
      <c r="L128" s="39"/>
      <c r="M128" s="43"/>
      <c r="N128" s="39"/>
    </row>
    <row r="129" spans="2:14" ht="18" customHeight="1" x14ac:dyDescent="0.15">
      <c r="B129" s="78"/>
      <c r="C129" s="56"/>
      <c r="D129" s="56"/>
      <c r="E129" s="89"/>
      <c r="F129" s="56"/>
      <c r="G129" s="90"/>
      <c r="H129" s="90"/>
      <c r="I129" s="85"/>
      <c r="J129" s="91"/>
      <c r="K129" s="34" t="s">
        <v>87</v>
      </c>
      <c r="L129" s="40"/>
      <c r="M129" s="44"/>
      <c r="N129" s="40"/>
    </row>
    <row r="130" spans="2:14" ht="18" customHeight="1" x14ac:dyDescent="0.15">
      <c r="B130" s="78"/>
      <c r="C130" s="56"/>
      <c r="D130" s="56"/>
      <c r="E130" s="89"/>
      <c r="F130" s="56"/>
      <c r="G130" s="90"/>
      <c r="H130" s="90"/>
      <c r="I130" s="85"/>
      <c r="J130" s="91"/>
      <c r="K130" s="34" t="s">
        <v>81</v>
      </c>
      <c r="L130" s="38"/>
      <c r="M130" s="44"/>
      <c r="N130" s="40"/>
    </row>
    <row r="131" spans="2:14" ht="18" customHeight="1" x14ac:dyDescent="0.15">
      <c r="B131" s="78"/>
      <c r="C131" s="56"/>
      <c r="D131" s="56"/>
      <c r="E131" s="88"/>
      <c r="F131" s="22"/>
      <c r="G131" s="130" t="s">
        <v>54</v>
      </c>
      <c r="H131" s="130"/>
      <c r="I131" s="115"/>
      <c r="J131" s="119"/>
      <c r="K131" s="33" t="s">
        <v>91</v>
      </c>
      <c r="L131" s="39"/>
      <c r="M131" s="43"/>
      <c r="N131" s="39"/>
    </row>
    <row r="132" spans="2:14" ht="18" customHeight="1" x14ac:dyDescent="0.15">
      <c r="B132" s="78"/>
      <c r="C132" s="56"/>
      <c r="D132" s="56"/>
      <c r="E132" s="89"/>
      <c r="F132" s="56"/>
      <c r="G132" s="90"/>
      <c r="H132" s="90"/>
      <c r="I132" s="85"/>
      <c r="J132" s="91"/>
      <c r="K132" s="34" t="s">
        <v>88</v>
      </c>
      <c r="L132" s="40"/>
      <c r="M132" s="44"/>
      <c r="N132" s="40"/>
    </row>
    <row r="133" spans="2:14" ht="18" customHeight="1" x14ac:dyDescent="0.15">
      <c r="B133" s="78"/>
      <c r="C133" s="56"/>
      <c r="D133" s="56"/>
      <c r="E133" s="89"/>
      <c r="F133" s="56"/>
      <c r="G133" s="90"/>
      <c r="H133" s="90"/>
      <c r="I133" s="85"/>
      <c r="J133" s="91"/>
      <c r="K133" s="34" t="s">
        <v>89</v>
      </c>
      <c r="L133" s="40"/>
      <c r="M133" s="40"/>
      <c r="N133" s="40"/>
    </row>
    <row r="134" spans="2:14" ht="18" customHeight="1" x14ac:dyDescent="0.15">
      <c r="B134" s="78"/>
      <c r="C134" s="56"/>
      <c r="D134" s="56"/>
      <c r="E134" s="71"/>
      <c r="F134" s="72"/>
      <c r="G134" s="109"/>
      <c r="H134" s="109"/>
      <c r="I134" s="118"/>
      <c r="J134" s="87"/>
      <c r="K134" s="34" t="s">
        <v>90</v>
      </c>
      <c r="L134" s="41"/>
      <c r="M134" s="38"/>
      <c r="N134" s="41"/>
    </row>
    <row r="135" spans="2:14" ht="18" customHeight="1" x14ac:dyDescent="0.15">
      <c r="B135" s="92"/>
      <c r="C135" s="72"/>
      <c r="D135" s="72"/>
      <c r="E135" s="15"/>
      <c r="F135" s="120"/>
      <c r="G135" s="122" t="s">
        <v>55</v>
      </c>
      <c r="H135" s="122"/>
      <c r="I135" s="13"/>
      <c r="J135" s="14"/>
      <c r="K135" s="25" t="s">
        <v>141</v>
      </c>
      <c r="L135" s="42"/>
      <c r="M135" s="45"/>
      <c r="N135" s="42"/>
    </row>
    <row r="136" spans="2:14" ht="18" customHeight="1" x14ac:dyDescent="0.15">
      <c r="B136" s="123" t="s">
        <v>56</v>
      </c>
      <c r="C136" s="124"/>
      <c r="D136" s="124"/>
      <c r="E136" s="22"/>
      <c r="F136" s="22"/>
      <c r="G136" s="22"/>
      <c r="H136" s="22"/>
      <c r="I136" s="22"/>
      <c r="J136" s="22"/>
      <c r="K136" s="22"/>
      <c r="L136" s="22"/>
      <c r="M136" s="22"/>
      <c r="N136" s="50"/>
    </row>
    <row r="137" spans="2:14" ht="14.1" customHeight="1" x14ac:dyDescent="0.15">
      <c r="B137" s="93"/>
      <c r="C137" s="35" t="s">
        <v>57</v>
      </c>
      <c r="D137" s="94"/>
      <c r="E137" s="35"/>
      <c r="F137" s="35"/>
      <c r="G137" s="35"/>
      <c r="H137" s="35"/>
      <c r="I137" s="35"/>
      <c r="J137" s="35"/>
      <c r="K137" s="35"/>
      <c r="L137" s="35"/>
      <c r="M137" s="35"/>
      <c r="N137" s="51"/>
    </row>
    <row r="138" spans="2:14" ht="14.1" customHeight="1" x14ac:dyDescent="0.15">
      <c r="B138" s="93"/>
      <c r="C138" s="35" t="s">
        <v>58</v>
      </c>
      <c r="D138" s="94"/>
      <c r="E138" s="35"/>
      <c r="F138" s="35"/>
      <c r="G138" s="35"/>
      <c r="H138" s="35"/>
      <c r="I138" s="35"/>
      <c r="J138" s="35"/>
      <c r="K138" s="35"/>
      <c r="L138" s="35"/>
      <c r="M138" s="35"/>
      <c r="N138" s="51"/>
    </row>
    <row r="139" spans="2:14" ht="14.1" customHeight="1" x14ac:dyDescent="0.15">
      <c r="B139" s="93"/>
      <c r="C139" s="35" t="s">
        <v>59</v>
      </c>
      <c r="D139" s="94"/>
      <c r="E139" s="35"/>
      <c r="F139" s="35"/>
      <c r="G139" s="35"/>
      <c r="H139" s="35"/>
      <c r="I139" s="35"/>
      <c r="J139" s="35"/>
      <c r="K139" s="35"/>
      <c r="L139" s="35"/>
      <c r="M139" s="35"/>
      <c r="N139" s="51"/>
    </row>
    <row r="140" spans="2:14" ht="14.1" customHeight="1" x14ac:dyDescent="0.15">
      <c r="B140" s="93"/>
      <c r="C140" s="35" t="s">
        <v>119</v>
      </c>
      <c r="D140" s="94"/>
      <c r="E140" s="35"/>
      <c r="F140" s="35"/>
      <c r="G140" s="35"/>
      <c r="H140" s="35"/>
      <c r="I140" s="35"/>
      <c r="J140" s="35"/>
      <c r="K140" s="35"/>
      <c r="L140" s="35"/>
      <c r="M140" s="35"/>
      <c r="N140" s="51"/>
    </row>
    <row r="141" spans="2:14" ht="14.1" customHeight="1" x14ac:dyDescent="0.15">
      <c r="B141" s="95"/>
      <c r="C141" s="35" t="s">
        <v>120</v>
      </c>
      <c r="D141" s="35"/>
      <c r="E141" s="35"/>
      <c r="F141" s="35"/>
      <c r="G141" s="35"/>
      <c r="H141" s="35"/>
      <c r="I141" s="35"/>
      <c r="J141" s="35"/>
      <c r="K141" s="35"/>
      <c r="L141" s="35"/>
      <c r="M141" s="35"/>
      <c r="N141" s="51"/>
    </row>
    <row r="142" spans="2:14" ht="14.1" customHeight="1" x14ac:dyDescent="0.15">
      <c r="B142" s="95"/>
      <c r="C142" s="35" t="s">
        <v>116</v>
      </c>
      <c r="D142" s="35"/>
      <c r="E142" s="35"/>
      <c r="F142" s="35"/>
      <c r="G142" s="35"/>
      <c r="H142" s="35"/>
      <c r="I142" s="35"/>
      <c r="J142" s="35"/>
      <c r="K142" s="35"/>
      <c r="L142" s="35"/>
      <c r="M142" s="35"/>
      <c r="N142" s="51"/>
    </row>
    <row r="143" spans="2:14" ht="14.1" customHeight="1" x14ac:dyDescent="0.15">
      <c r="B143" s="95"/>
      <c r="C143" s="35" t="s">
        <v>85</v>
      </c>
      <c r="D143" s="35"/>
      <c r="E143" s="35"/>
      <c r="F143" s="35"/>
      <c r="G143" s="35"/>
      <c r="H143" s="35"/>
      <c r="I143" s="35"/>
      <c r="J143" s="35"/>
      <c r="K143" s="35"/>
      <c r="L143" s="35"/>
      <c r="M143" s="35"/>
      <c r="N143" s="51"/>
    </row>
    <row r="144" spans="2:14" ht="14.1" customHeight="1" x14ac:dyDescent="0.15">
      <c r="B144" s="95"/>
      <c r="C144" s="35" t="s">
        <v>86</v>
      </c>
      <c r="D144" s="35"/>
      <c r="E144" s="35"/>
      <c r="F144" s="35"/>
      <c r="G144" s="35"/>
      <c r="H144" s="35"/>
      <c r="I144" s="35"/>
      <c r="J144" s="35"/>
      <c r="K144" s="35"/>
      <c r="L144" s="35"/>
      <c r="M144" s="35"/>
      <c r="N144" s="51"/>
    </row>
    <row r="145" spans="2:14" ht="14.1" customHeight="1" x14ac:dyDescent="0.15">
      <c r="B145" s="95"/>
      <c r="C145" s="35" t="s">
        <v>77</v>
      </c>
      <c r="D145" s="35"/>
      <c r="E145" s="35"/>
      <c r="F145" s="35"/>
      <c r="G145" s="35"/>
      <c r="H145" s="35"/>
      <c r="I145" s="35"/>
      <c r="J145" s="35"/>
      <c r="K145" s="35"/>
      <c r="L145" s="35"/>
      <c r="M145" s="35"/>
      <c r="N145" s="51"/>
    </row>
    <row r="146" spans="2:14" ht="14.1" customHeight="1" x14ac:dyDescent="0.15">
      <c r="B146" s="95"/>
      <c r="C146" s="35" t="s">
        <v>125</v>
      </c>
      <c r="D146" s="35"/>
      <c r="E146" s="35"/>
      <c r="F146" s="35"/>
      <c r="G146" s="35"/>
      <c r="H146" s="35"/>
      <c r="I146" s="35"/>
      <c r="J146" s="35"/>
      <c r="K146" s="35"/>
      <c r="L146" s="35"/>
      <c r="M146" s="35"/>
      <c r="N146" s="51"/>
    </row>
    <row r="147" spans="2:14" ht="14.1" customHeight="1" x14ac:dyDescent="0.15">
      <c r="B147" s="95"/>
      <c r="C147" s="35" t="s">
        <v>121</v>
      </c>
      <c r="D147" s="35"/>
      <c r="E147" s="35"/>
      <c r="F147" s="35"/>
      <c r="G147" s="35"/>
      <c r="H147" s="35"/>
      <c r="I147" s="35"/>
      <c r="J147" s="35"/>
      <c r="K147" s="35"/>
      <c r="L147" s="35"/>
      <c r="M147" s="35"/>
      <c r="N147" s="51"/>
    </row>
    <row r="148" spans="2:14" ht="14.1" customHeight="1" x14ac:dyDescent="0.15">
      <c r="B148" s="95"/>
      <c r="C148" s="35" t="s">
        <v>122</v>
      </c>
      <c r="D148" s="35"/>
      <c r="E148" s="35"/>
      <c r="F148" s="35"/>
      <c r="G148" s="35"/>
      <c r="H148" s="35"/>
      <c r="I148" s="35"/>
      <c r="J148" s="35"/>
      <c r="K148" s="35"/>
      <c r="L148" s="35"/>
      <c r="M148" s="35"/>
      <c r="N148" s="51"/>
    </row>
    <row r="149" spans="2:14" ht="14.1" customHeight="1" x14ac:dyDescent="0.15">
      <c r="B149" s="95"/>
      <c r="C149" s="35" t="s">
        <v>123</v>
      </c>
      <c r="D149" s="35"/>
      <c r="E149" s="35"/>
      <c r="F149" s="35"/>
      <c r="G149" s="35"/>
      <c r="H149" s="35"/>
      <c r="I149" s="35"/>
      <c r="J149" s="35"/>
      <c r="K149" s="35"/>
      <c r="L149" s="35"/>
      <c r="M149" s="35"/>
      <c r="N149" s="51"/>
    </row>
    <row r="150" spans="2:14" ht="14.1" customHeight="1" x14ac:dyDescent="0.15">
      <c r="B150" s="95"/>
      <c r="C150" s="35" t="s">
        <v>113</v>
      </c>
      <c r="D150" s="35"/>
      <c r="E150" s="35"/>
      <c r="F150" s="35"/>
      <c r="G150" s="35"/>
      <c r="H150" s="35"/>
      <c r="I150" s="35"/>
      <c r="J150" s="35"/>
      <c r="K150" s="35"/>
      <c r="L150" s="35"/>
      <c r="M150" s="35"/>
      <c r="N150" s="51"/>
    </row>
    <row r="151" spans="2:14" ht="14.1" customHeight="1" x14ac:dyDescent="0.15">
      <c r="B151" s="95"/>
      <c r="C151" s="35" t="s">
        <v>124</v>
      </c>
      <c r="D151" s="35"/>
      <c r="E151" s="35"/>
      <c r="F151" s="35"/>
      <c r="G151" s="35"/>
      <c r="H151" s="35"/>
      <c r="I151" s="35"/>
      <c r="J151" s="35"/>
      <c r="K151" s="35"/>
      <c r="L151" s="35"/>
      <c r="M151" s="35"/>
      <c r="N151" s="51"/>
    </row>
    <row r="152" spans="2:14" ht="14.1" customHeight="1" x14ac:dyDescent="0.15">
      <c r="B152" s="95"/>
      <c r="C152" s="35" t="s">
        <v>142</v>
      </c>
      <c r="D152" s="35"/>
      <c r="E152" s="35"/>
      <c r="F152" s="35"/>
      <c r="G152" s="35"/>
      <c r="H152" s="35"/>
      <c r="I152" s="35"/>
      <c r="J152" s="35"/>
      <c r="K152" s="35"/>
      <c r="L152" s="35"/>
      <c r="M152" s="35"/>
      <c r="N152" s="51"/>
    </row>
    <row r="153" spans="2:14" ht="14.1" customHeight="1" x14ac:dyDescent="0.15">
      <c r="B153" s="95"/>
      <c r="C153" s="35" t="s">
        <v>118</v>
      </c>
      <c r="D153" s="35"/>
      <c r="E153" s="35"/>
      <c r="F153" s="35"/>
      <c r="G153" s="35"/>
      <c r="H153" s="35"/>
      <c r="I153" s="35"/>
      <c r="J153" s="35"/>
      <c r="K153" s="35"/>
      <c r="L153" s="35"/>
      <c r="M153" s="35"/>
      <c r="N153" s="51"/>
    </row>
    <row r="154" spans="2:14" x14ac:dyDescent="0.15">
      <c r="B154" s="96"/>
      <c r="C154" s="35" t="s">
        <v>130</v>
      </c>
      <c r="N154" s="55"/>
    </row>
    <row r="155" spans="2:14" x14ac:dyDescent="0.15">
      <c r="B155" s="96"/>
      <c r="C155" s="35" t="s">
        <v>126</v>
      </c>
      <c r="N155" s="55"/>
    </row>
    <row r="156" spans="2:14" ht="14.1" customHeight="1" x14ac:dyDescent="0.15">
      <c r="B156" s="95"/>
      <c r="C156" s="35" t="s">
        <v>105</v>
      </c>
      <c r="D156" s="35"/>
      <c r="E156" s="35"/>
      <c r="F156" s="35"/>
      <c r="G156" s="35"/>
      <c r="H156" s="35"/>
      <c r="I156" s="35"/>
      <c r="J156" s="35"/>
      <c r="K156" s="35"/>
      <c r="L156" s="35"/>
      <c r="M156" s="35"/>
      <c r="N156" s="51"/>
    </row>
    <row r="157" spans="2:14" ht="18" customHeight="1" x14ac:dyDescent="0.15">
      <c r="B157" s="95"/>
      <c r="C157" s="35" t="s">
        <v>60</v>
      </c>
      <c r="D157" s="35"/>
      <c r="E157" s="35"/>
      <c r="F157" s="35"/>
      <c r="G157" s="35"/>
      <c r="H157" s="35"/>
      <c r="I157" s="35"/>
      <c r="J157" s="35"/>
      <c r="K157" s="35"/>
      <c r="L157" s="35"/>
      <c r="M157" s="35"/>
      <c r="N157" s="51"/>
    </row>
    <row r="158" spans="2:14" x14ac:dyDescent="0.15">
      <c r="B158" s="96"/>
      <c r="C158" s="35" t="s">
        <v>117</v>
      </c>
      <c r="N158" s="55"/>
    </row>
    <row r="159" spans="2:14" x14ac:dyDescent="0.15">
      <c r="B159" s="96"/>
      <c r="C159" s="35" t="s">
        <v>135</v>
      </c>
      <c r="N159" s="55"/>
    </row>
    <row r="160" spans="2:14" ht="14.25" thickBot="1" x14ac:dyDescent="0.2">
      <c r="B160" s="97"/>
      <c r="C160" s="36" t="s">
        <v>127</v>
      </c>
      <c r="D160" s="53"/>
      <c r="E160" s="53"/>
      <c r="F160" s="53"/>
      <c r="G160" s="53"/>
      <c r="H160" s="53"/>
      <c r="I160" s="53"/>
      <c r="J160" s="53"/>
      <c r="K160" s="53"/>
      <c r="L160" s="53"/>
      <c r="M160" s="53"/>
      <c r="N160" s="54"/>
    </row>
  </sheetData>
  <mergeCells count="28">
    <mergeCell ref="G119:H119"/>
    <mergeCell ref="G120:H120"/>
    <mergeCell ref="D9:F9"/>
    <mergeCell ref="D4:G4"/>
    <mergeCell ref="D5:G5"/>
    <mergeCell ref="D6:G6"/>
    <mergeCell ref="D7:F7"/>
    <mergeCell ref="D8:F8"/>
    <mergeCell ref="G121:H121"/>
    <mergeCell ref="G10:H10"/>
    <mergeCell ref="D100:G100"/>
    <mergeCell ref="D101:G101"/>
    <mergeCell ref="G102:H102"/>
    <mergeCell ref="C113:D113"/>
    <mergeCell ref="B116:I116"/>
    <mergeCell ref="B117:D117"/>
    <mergeCell ref="G117:H117"/>
    <mergeCell ref="G118:H118"/>
    <mergeCell ref="G128:H128"/>
    <mergeCell ref="G131:H131"/>
    <mergeCell ref="G135:H135"/>
    <mergeCell ref="B136:D136"/>
    <mergeCell ref="G122:H122"/>
    <mergeCell ref="G123:H123"/>
    <mergeCell ref="G124:H124"/>
    <mergeCell ref="G125:H125"/>
    <mergeCell ref="B126:D126"/>
    <mergeCell ref="G126:H126"/>
  </mergeCells>
  <phoneticPr fontId="23"/>
  <conditionalFormatting sqref="O11:O95">
    <cfRule type="expression" dxfId="12" priority="1" stopIfTrue="1">
      <formula>COUNTBLANK(K11:N11)=4</formula>
    </cfRule>
  </conditionalFormatting>
  <conditionalFormatting sqref="O103:O115">
    <cfRule type="expression" dxfId="11"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4DA07-AB5C-4A14-B951-42D794B5990F}">
  <sheetPr>
    <tabColor rgb="FFC00000"/>
  </sheetPr>
  <dimension ref="B1:AC15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551</v>
      </c>
      <c r="L5" s="27" t="str">
        <f>K5</f>
        <v>2024.11.11</v>
      </c>
      <c r="M5" s="27" t="str">
        <f>K5</f>
        <v>2024.11.11</v>
      </c>
      <c r="N5" s="103" t="str">
        <f>K5</f>
        <v>2024.11.11</v>
      </c>
    </row>
    <row r="6" spans="2:24" ht="18" customHeight="1" x14ac:dyDescent="0.15">
      <c r="B6" s="60"/>
      <c r="C6" s="120"/>
      <c r="D6" s="122" t="s">
        <v>4</v>
      </c>
      <c r="E6" s="122"/>
      <c r="F6" s="122"/>
      <c r="G6" s="122"/>
      <c r="H6" s="120"/>
      <c r="I6" s="120"/>
      <c r="J6" s="61"/>
      <c r="K6" s="98">
        <v>0.42291666666666666</v>
      </c>
      <c r="L6" s="98">
        <v>0.40347222222222223</v>
      </c>
      <c r="M6" s="98">
        <v>0.39166666666666666</v>
      </c>
      <c r="N6" s="99">
        <v>0.37361111111111112</v>
      </c>
    </row>
    <row r="7" spans="2:24" ht="18" customHeight="1" x14ac:dyDescent="0.15">
      <c r="B7" s="60"/>
      <c r="C7" s="120"/>
      <c r="D7" s="122" t="s">
        <v>5</v>
      </c>
      <c r="E7" s="138"/>
      <c r="F7" s="138"/>
      <c r="G7" s="62" t="s">
        <v>6</v>
      </c>
      <c r="H7" s="120"/>
      <c r="I7" s="120"/>
      <c r="J7" s="61"/>
      <c r="K7" s="100">
        <v>2.2000000000000002</v>
      </c>
      <c r="L7" s="100">
        <v>1.43</v>
      </c>
      <c r="M7" s="100">
        <v>1.5</v>
      </c>
      <c r="N7" s="101">
        <v>1.48</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386</v>
      </c>
      <c r="G11" s="120"/>
      <c r="H11" s="120"/>
      <c r="I11" s="120"/>
      <c r="J11" s="120"/>
      <c r="K11" s="20"/>
      <c r="L11" s="20"/>
      <c r="M11" s="20" t="s">
        <v>285</v>
      </c>
      <c r="N11" s="21"/>
      <c r="P11" t="s">
        <v>15</v>
      </c>
      <c r="Q11">
        <f>IF(K11="",0,VALUE(MID(K11,2,LEN(K11)-2)))</f>
        <v>0</v>
      </c>
      <c r="R11">
        <f>IF(L11="",0,VALUE(MID(L11,2,LEN(L11)-2)))</f>
        <v>0</v>
      </c>
      <c r="S11">
        <f>IF(M11="",0,VALUE(MID(M11,2,LEN(M11)-2)))</f>
        <v>2</v>
      </c>
      <c r="T11">
        <f>IF(N11="",0,VALUE(MID(N11,2,LEN(N11)-2)))</f>
        <v>0</v>
      </c>
      <c r="U11">
        <f>IF(K11="＋",0,IF(K11="(＋)",0,ABS(K11)))</f>
        <v>0</v>
      </c>
      <c r="V11">
        <f>IF(L11="＋",0,IF(L11="(＋)",0,ABS(L11)))</f>
        <v>0</v>
      </c>
      <c r="W11">
        <f>IF(M11="＋",0,IF(M11="(＋)",0,ABS(M11)))</f>
        <v>2</v>
      </c>
      <c r="X11">
        <f>IF(N11="＋",0,IF(N11="(＋)",0,ABS(N11)))</f>
        <v>0</v>
      </c>
    </row>
    <row r="12" spans="2:24" ht="13.5" customHeight="1" x14ac:dyDescent="0.15">
      <c r="B12" s="1">
        <f>B11+1</f>
        <v>2</v>
      </c>
      <c r="C12" s="3"/>
      <c r="D12" s="6"/>
      <c r="E12" s="120"/>
      <c r="F12" s="120" t="s">
        <v>99</v>
      </c>
      <c r="G12" s="120"/>
      <c r="H12" s="120"/>
      <c r="I12" s="120"/>
      <c r="J12" s="120"/>
      <c r="K12" s="20" t="s">
        <v>145</v>
      </c>
      <c r="L12" s="20" t="s">
        <v>145</v>
      </c>
      <c r="M12" s="20" t="s">
        <v>151</v>
      </c>
      <c r="N12" s="21" t="s">
        <v>296</v>
      </c>
      <c r="P12" t="s">
        <v>15</v>
      </c>
      <c r="Q12" t="e">
        <f>IF(K12="",0,VALUE(MID(K12,2,LEN(K12)-2)))</f>
        <v>#VALUE!</v>
      </c>
      <c r="R12" t="e">
        <f>IF(L12="",0,VALUE(MID(L12,2,LEN(L12)-2)))</f>
        <v>#VALUE!</v>
      </c>
      <c r="S12">
        <f>IF(M12="",0,VALUE(MID(M12,2,LEN(M12)-2)))</f>
        <v>25</v>
      </c>
      <c r="T12">
        <f>IF(N12="",0,VALUE(MID(N12,2,LEN(N12)-2)))</f>
        <v>75</v>
      </c>
      <c r="U12">
        <f>IF(K12="＋",0,IF(K12="(＋)",0,ABS(K12)))</f>
        <v>0</v>
      </c>
      <c r="V12">
        <f>IF(L12="＋",0,IF(L12="(＋)",0,ABS(L12)))</f>
        <v>0</v>
      </c>
      <c r="W12">
        <f>IF(M12="＋",0,IF(M12="(＋)",0,ABS(M12)))</f>
        <v>25</v>
      </c>
      <c r="X12">
        <f>IF(N12="＋",0,IF(N12="(＋)",0,ABS(N12)))</f>
        <v>75</v>
      </c>
    </row>
    <row r="13" spans="2:24" ht="13.5" customHeight="1" x14ac:dyDescent="0.15">
      <c r="B13" s="1">
        <f>B12+1</f>
        <v>3</v>
      </c>
      <c r="C13" s="3"/>
      <c r="D13" s="6"/>
      <c r="E13" s="120"/>
      <c r="F13" s="120" t="s">
        <v>179</v>
      </c>
      <c r="G13" s="120"/>
      <c r="H13" s="120"/>
      <c r="I13" s="120"/>
      <c r="J13" s="120"/>
      <c r="K13" s="20" t="s">
        <v>145</v>
      </c>
      <c r="L13" s="20"/>
      <c r="M13" s="20" t="s">
        <v>145</v>
      </c>
      <c r="N13" s="21" t="s">
        <v>151</v>
      </c>
      <c r="P13" t="s">
        <v>15</v>
      </c>
      <c r="Q13" t="e">
        <f>IF(K13="",0,VALUE(MID(K13,2,LEN(K13)-2)))</f>
        <v>#VALUE!</v>
      </c>
      <c r="R13">
        <f>IF(L13="",0,VALUE(MID(L13,2,LEN(L13)-2)))</f>
        <v>0</v>
      </c>
      <c r="S13" t="e">
        <f>IF(M13="",0,VALUE(MID(M13,2,LEN(M13)-2)))</f>
        <v>#VALUE!</v>
      </c>
      <c r="T13">
        <f>IF(N13="",0,VALUE(MID(N13,2,LEN(N13)-2)))</f>
        <v>25</v>
      </c>
      <c r="U13">
        <f>IF(K13="＋",0,IF(K13="(＋)",0,ABS(K13)))</f>
        <v>0</v>
      </c>
      <c r="V13">
        <f>IF(L13="＋",0,IF(L13="(＋)",0,ABS(L13)))</f>
        <v>0</v>
      </c>
      <c r="W13">
        <f>IF(M13="＋",0,IF(M13="(＋)",0,ABS(M13)))</f>
        <v>0</v>
      </c>
      <c r="X13">
        <f>IF(N13="＋",0,IF(N13="(＋)",0,ABS(N13)))</f>
        <v>25</v>
      </c>
    </row>
    <row r="14" spans="2:24" ht="13.5" customHeight="1" x14ac:dyDescent="0.15">
      <c r="B14" s="1">
        <f>B13+1</f>
        <v>4</v>
      </c>
      <c r="C14" s="3"/>
      <c r="D14" s="6"/>
      <c r="E14" s="120"/>
      <c r="F14" s="120" t="s">
        <v>354</v>
      </c>
      <c r="G14" s="120"/>
      <c r="H14" s="120"/>
      <c r="I14" s="120"/>
      <c r="J14" s="120"/>
      <c r="K14" s="20"/>
      <c r="L14" s="20" t="s">
        <v>145</v>
      </c>
      <c r="M14" s="20"/>
      <c r="N14" s="21"/>
      <c r="S14">
        <f>IF(M14="",0,VALUE(MID(M14,2,LEN(M14)-2)))</f>
        <v>0</v>
      </c>
      <c r="T14">
        <f>IF(N14="",0,VALUE(MID(N14,2,LEN(N14)-2)))</f>
        <v>0</v>
      </c>
      <c r="U14">
        <f>IF(K14="＋",0,IF(K14="(＋)",0,ABS(K14)))</f>
        <v>0</v>
      </c>
      <c r="V14">
        <f>IF(L14="＋",0,IF(L14="(＋)",0,ABS(L14)))</f>
        <v>0</v>
      </c>
      <c r="W14">
        <f>IF(M14="＋",0,IF(M14="(＋)",0,ABS(M14)))</f>
        <v>0</v>
      </c>
      <c r="X14">
        <f>IF(N14="＋",0,IF(N14="(＋)",0,ABS(N14)))</f>
        <v>0</v>
      </c>
    </row>
    <row r="15" spans="2:24" ht="13.9" customHeight="1" x14ac:dyDescent="0.15">
      <c r="B15" s="1">
        <f>B14+1</f>
        <v>5</v>
      </c>
      <c r="C15" s="3"/>
      <c r="D15" s="6"/>
      <c r="E15" s="120"/>
      <c r="F15" s="120" t="s">
        <v>180</v>
      </c>
      <c r="G15" s="120"/>
      <c r="H15" s="120"/>
      <c r="I15" s="120"/>
      <c r="J15" s="120"/>
      <c r="K15" s="20" t="s">
        <v>151</v>
      </c>
      <c r="L15" s="20" t="s">
        <v>239</v>
      </c>
      <c r="M15" s="20" t="s">
        <v>160</v>
      </c>
      <c r="N15" s="21" t="s">
        <v>296</v>
      </c>
      <c r="P15" s="74" t="s">
        <v>181</v>
      </c>
      <c r="Q15" t="str">
        <f>K15</f>
        <v>(25)</v>
      </c>
      <c r="R15" t="str">
        <f>L15</f>
        <v>(50)</v>
      </c>
      <c r="S15" t="str">
        <f>M15</f>
        <v>(100)</v>
      </c>
      <c r="T15" t="str">
        <f>N15</f>
        <v>(75)</v>
      </c>
      <c r="U15">
        <f>IF(K15="＋",0,IF(K15="(＋)",0,ABS(K15)))</f>
        <v>25</v>
      </c>
      <c r="V15">
        <f>IF(L15="＋",0,IF(L15="(＋)",0,ABS(L15)))</f>
        <v>50</v>
      </c>
      <c r="W15">
        <f>IF(M15="＋",0,IF(M15="(＋)",0,ABS(M15)))</f>
        <v>100</v>
      </c>
      <c r="X15">
        <f>IF(N15="＋",0,IF(N15="(＋)",0,ABS(N15)))</f>
        <v>75</v>
      </c>
    </row>
    <row r="16" spans="2:24" ht="13.9" customHeight="1" x14ac:dyDescent="0.15">
      <c r="B16" s="1">
        <f>B15+1</f>
        <v>6</v>
      </c>
      <c r="C16" s="3"/>
      <c r="D16" s="6"/>
      <c r="E16" s="120"/>
      <c r="F16" s="120" t="s">
        <v>16</v>
      </c>
      <c r="G16" s="120"/>
      <c r="H16" s="120"/>
      <c r="I16" s="120"/>
      <c r="J16" s="120"/>
      <c r="K16" s="20" t="s">
        <v>550</v>
      </c>
      <c r="L16" s="20" t="s">
        <v>549</v>
      </c>
      <c r="M16" s="20" t="s">
        <v>548</v>
      </c>
      <c r="N16" s="21" t="s">
        <v>353</v>
      </c>
      <c r="P16" t="s">
        <v>15</v>
      </c>
      <c r="Q16">
        <f>IF(K16="",0,VALUE(MID(K16,2,LEN(K16)-2)))</f>
        <v>7</v>
      </c>
      <c r="R16">
        <f>IF(L16="",0,VALUE(MID(L16,2,LEN(L16)-2)))</f>
        <v>0</v>
      </c>
      <c r="S16">
        <f>IF(M16="",0,VALUE(MID(M16,2,LEN(M16)-2)))</f>
        <v>7</v>
      </c>
      <c r="T16">
        <f>IF(N16="",0,VALUE(MID(N16,2,LEN(N16)-2)))</f>
        <v>2</v>
      </c>
      <c r="U16">
        <f>IF(K16="＋",0,IF(K16="(＋)",0,ABS(K16)))</f>
        <v>172</v>
      </c>
      <c r="V16">
        <f>IF(L16="＋",0,IF(L16="(＋)",0,ABS(L16)))</f>
        <v>102</v>
      </c>
      <c r="W16">
        <f>IF(M16="＋",0,IF(M16="(＋)",0,ABS(M16)))</f>
        <v>1078</v>
      </c>
      <c r="X16">
        <f>IF(N16="＋",0,IF(N16="(＋)",0,ABS(N16)))</f>
        <v>822</v>
      </c>
    </row>
    <row r="17" spans="2:24" ht="13.5" customHeight="1" x14ac:dyDescent="0.15">
      <c r="B17" s="1">
        <f>B16+1</f>
        <v>7</v>
      </c>
      <c r="C17" s="3"/>
      <c r="D17" s="6"/>
      <c r="E17" s="120"/>
      <c r="F17" s="120" t="s">
        <v>185</v>
      </c>
      <c r="G17" s="120"/>
      <c r="H17" s="120"/>
      <c r="I17" s="120"/>
      <c r="J17" s="120"/>
      <c r="K17" s="20"/>
      <c r="L17" s="20" t="s">
        <v>148</v>
      </c>
      <c r="M17" s="20"/>
      <c r="N17" s="21"/>
      <c r="P17" t="s">
        <v>15</v>
      </c>
      <c r="Q17">
        <f>IF(K17="",0,VALUE(MID(K17,2,LEN(K17)-2)))</f>
        <v>0</v>
      </c>
      <c r="R17" t="e">
        <f>IF(L17="",0,VALUE(MID(L17,2,LEN(L17)-2)))</f>
        <v>#VALUE!</v>
      </c>
      <c r="S17">
        <f>IF(M17="",0,VALUE(MID(M17,2,LEN(M17)-2)))</f>
        <v>0</v>
      </c>
      <c r="T17">
        <f>IF(N17="",0,VALUE(MID(N17,2,LEN(N17)-2)))</f>
        <v>0</v>
      </c>
      <c r="U17">
        <f>IF(K17="＋",0,IF(K17="(＋)",0,ABS(K17)))</f>
        <v>0</v>
      </c>
      <c r="V17">
        <f>IF(L17="＋",0,IF(L17="(＋)",0,ABS(L17)))</f>
        <v>0</v>
      </c>
      <c r="W17">
        <f>IF(M17="＋",0,IF(M17="(＋)",0,ABS(M17)))</f>
        <v>0</v>
      </c>
      <c r="X17">
        <f>IF(N17="＋",0,IF(N17="(＋)",0,ABS(N17)))</f>
        <v>0</v>
      </c>
    </row>
    <row r="18" spans="2:24" ht="13.5" customHeight="1" x14ac:dyDescent="0.15">
      <c r="B18" s="1">
        <f>B17+1</f>
        <v>8</v>
      </c>
      <c r="C18" s="3"/>
      <c r="D18" s="6"/>
      <c r="E18" s="120"/>
      <c r="F18" s="120" t="s">
        <v>107</v>
      </c>
      <c r="G18" s="120"/>
      <c r="H18" s="120"/>
      <c r="I18" s="120"/>
      <c r="J18" s="120"/>
      <c r="K18" s="20"/>
      <c r="L18" s="20"/>
      <c r="M18" s="20" t="s">
        <v>245</v>
      </c>
      <c r="N18" s="21" t="s">
        <v>547</v>
      </c>
      <c r="P18" t="s">
        <v>15</v>
      </c>
      <c r="Q18">
        <f>IF(K18="",0,VALUE(MID(K18,2,LEN(K18)-2)))</f>
        <v>0</v>
      </c>
      <c r="R18">
        <f>IF(L18="",0,VALUE(MID(L18,2,LEN(L18)-2)))</f>
        <v>0</v>
      </c>
      <c r="S18" t="e">
        <f>IF(M18="",0,VALUE(MID(M18,2,LEN(M18)-2)))</f>
        <v>#VALUE!</v>
      </c>
      <c r="T18" t="e">
        <f>IF(N18="",0,VALUE(MID(N18,2,LEN(N18)-2)))</f>
        <v>#VALUE!</v>
      </c>
      <c r="U18">
        <f>IF(K18="＋",0,IF(K18="(＋)",0,ABS(K18)))</f>
        <v>0</v>
      </c>
      <c r="V18">
        <f>IF(L18="＋",0,IF(L18="(＋)",0,ABS(L18)))</f>
        <v>0</v>
      </c>
      <c r="W18">
        <f>IF(M18="＋",0,IF(M18="(＋)",0,ABS(M18)))</f>
        <v>30</v>
      </c>
      <c r="X18">
        <f>IF(N18="＋",0,IF(N18="(＋)",0,ABS(N18)))</f>
        <v>26</v>
      </c>
    </row>
    <row r="19" spans="2:24" ht="13.9" customHeight="1" x14ac:dyDescent="0.15">
      <c r="B19" s="1">
        <f>B18+1</f>
        <v>9</v>
      </c>
      <c r="C19" s="3"/>
      <c r="D19" s="6"/>
      <c r="E19" s="120"/>
      <c r="F19" s="120" t="s">
        <v>188</v>
      </c>
      <c r="G19" s="120"/>
      <c r="H19" s="120"/>
      <c r="I19" s="120"/>
      <c r="J19" s="120"/>
      <c r="K19" s="20"/>
      <c r="L19" s="20"/>
      <c r="M19" s="20"/>
      <c r="N19" s="21" t="s">
        <v>145</v>
      </c>
      <c r="P19" s="74" t="s">
        <v>181</v>
      </c>
      <c r="Q19">
        <f>K19</f>
        <v>0</v>
      </c>
      <c r="R19">
        <f>L19</f>
        <v>0</v>
      </c>
      <c r="S19">
        <f>M19</f>
        <v>0</v>
      </c>
      <c r="T19" t="str">
        <f>N19</f>
        <v>(＋)</v>
      </c>
      <c r="U19">
        <f>IF(K19="＋",0,IF(K19="(＋)",0,ABS(K19)))</f>
        <v>0</v>
      </c>
      <c r="V19">
        <f>IF(L19="＋",0,IF(L19="(＋)",0,ABS(L19)))</f>
        <v>0</v>
      </c>
      <c r="W19">
        <f>IF(M19="＋",0,IF(M19="(＋)",0,ABS(M19)))</f>
        <v>0</v>
      </c>
      <c r="X19">
        <f>IF(N19="＋",0,IF(N19="(＋)",0,ABS(N19)))</f>
        <v>0</v>
      </c>
    </row>
    <row r="20" spans="2:24" ht="13.9" customHeight="1" x14ac:dyDescent="0.15">
      <c r="B20" s="1">
        <f>B19+1</f>
        <v>10</v>
      </c>
      <c r="C20" s="3"/>
      <c r="D20" s="6"/>
      <c r="E20" s="120"/>
      <c r="F20" s="120" t="s">
        <v>136</v>
      </c>
      <c r="G20" s="120"/>
      <c r="H20" s="120"/>
      <c r="I20" s="120"/>
      <c r="J20" s="120"/>
      <c r="K20" s="20" t="s">
        <v>151</v>
      </c>
      <c r="L20" s="20" t="s">
        <v>239</v>
      </c>
      <c r="M20" s="20" t="s">
        <v>239</v>
      </c>
      <c r="N20" s="21" t="s">
        <v>546</v>
      </c>
      <c r="P20" t="s">
        <v>15</v>
      </c>
      <c r="Q20">
        <f>IF(K20="",0,VALUE(MID(K20,2,LEN(K20)-2)))</f>
        <v>25</v>
      </c>
      <c r="R20">
        <f>IF(L20="",0,VALUE(MID(L20,2,LEN(L20)-2)))</f>
        <v>50</v>
      </c>
      <c r="S20">
        <f>IF(M20="",0,VALUE(MID(M20,2,LEN(M20)-2)))</f>
        <v>50</v>
      </c>
      <c r="T20">
        <f>IF(N20="",0,VALUE(MID(N20,2,LEN(N20)-2)))</f>
        <v>600</v>
      </c>
      <c r="U20">
        <f>IF(K20="＋",0,IF(K20="(＋)",0,ABS(K20)))</f>
        <v>25</v>
      </c>
      <c r="V20">
        <f>IF(L20="＋",0,IF(L20="(＋)",0,ABS(L20)))</f>
        <v>50</v>
      </c>
      <c r="W20">
        <f>IF(M20="＋",0,IF(M20="(＋)",0,ABS(M20)))</f>
        <v>50</v>
      </c>
      <c r="X20">
        <f>IF(N20="＋",0,IF(N20="(＋)",0,ABS(N20)))</f>
        <v>600</v>
      </c>
    </row>
    <row r="21" spans="2:24" ht="13.5" customHeight="1" x14ac:dyDescent="0.15">
      <c r="B21" s="1">
        <f>B20+1</f>
        <v>11</v>
      </c>
      <c r="C21" s="3"/>
      <c r="D21" s="6"/>
      <c r="E21" s="120"/>
      <c r="F21" s="120" t="s">
        <v>435</v>
      </c>
      <c r="G21" s="120"/>
      <c r="H21" s="120"/>
      <c r="I21" s="120"/>
      <c r="J21" s="120"/>
      <c r="K21" s="20"/>
      <c r="L21" s="20" t="s">
        <v>145</v>
      </c>
      <c r="M21" s="20" t="s">
        <v>151</v>
      </c>
      <c r="N21" s="21" t="s">
        <v>145</v>
      </c>
      <c r="Q21">
        <f>IF(K21="",0,VALUE(MID(K21,2,LEN(K21)-2)))</f>
        <v>0</v>
      </c>
      <c r="R21" t="e">
        <f>IF(L21="",0,VALUE(MID(L21,2,LEN(L21)-2)))</f>
        <v>#VALUE!</v>
      </c>
      <c r="S21">
        <f>IF(M21="",0,VALUE(MID(M21,2,LEN(M21)-2)))</f>
        <v>25</v>
      </c>
      <c r="T21" t="e">
        <f>IF(N21="",0,VALUE(MID(N21,2,LEN(N21)-2)))</f>
        <v>#VALUE!</v>
      </c>
      <c r="U21">
        <f>IF(K21="＋",0,IF(K21="(＋)",0,ABS(K21)))</f>
        <v>0</v>
      </c>
      <c r="V21">
        <f>IF(L21="＋",0,IF(L21="(＋)",0,ABS(L21)))</f>
        <v>0</v>
      </c>
      <c r="W21">
        <f>IF(M21="＋",0,IF(M21="(＋)",0,ABS(M21)))</f>
        <v>25</v>
      </c>
      <c r="X21">
        <f>IF(N21="＋",0,IF(N21="(＋)",0,ABS(N21)))</f>
        <v>0</v>
      </c>
    </row>
    <row r="22" spans="2:24" ht="13.5" customHeight="1" x14ac:dyDescent="0.15">
      <c r="B22" s="1">
        <f>B21+1</f>
        <v>12</v>
      </c>
      <c r="C22" s="3"/>
      <c r="D22" s="6"/>
      <c r="E22" s="120"/>
      <c r="F22" s="120" t="s">
        <v>434</v>
      </c>
      <c r="G22" s="140"/>
      <c r="H22" s="120"/>
      <c r="I22" s="120"/>
      <c r="J22" s="120"/>
      <c r="K22" s="20"/>
      <c r="L22" s="20" t="s">
        <v>145</v>
      </c>
      <c r="M22" s="20" t="s">
        <v>145</v>
      </c>
      <c r="N22" s="21" t="s">
        <v>151</v>
      </c>
      <c r="Q22">
        <f>IF(K22="",0,VALUE(MID(K22,2,LEN(K22)-2)))</f>
        <v>0</v>
      </c>
      <c r="R22" t="e">
        <f>IF(L22="",0,VALUE(MID(L22,2,LEN(L22)-2)))</f>
        <v>#VALUE!</v>
      </c>
      <c r="S22" t="e">
        <f>IF(M22="",0,VALUE(MID(M22,2,LEN(M22)-2)))</f>
        <v>#VALUE!</v>
      </c>
      <c r="T22">
        <f>IF(N22="",0,VALUE(MID(N22,2,LEN(N22)-2)))</f>
        <v>25</v>
      </c>
      <c r="U22">
        <f>IF(K22="＋",0,IF(K22="(＋)",0,ABS(K22)))</f>
        <v>0</v>
      </c>
      <c r="V22">
        <f>IF(L22="＋",0,IF(L22="(＋)",0,ABS(L22)))</f>
        <v>0</v>
      </c>
      <c r="W22">
        <f>IF(M22="＋",0,IF(M22="(＋)",0,ABS(M22)))</f>
        <v>0</v>
      </c>
      <c r="X22">
        <f>IF(N22="＋",0,IF(N22="(＋)",0,ABS(N22)))</f>
        <v>25</v>
      </c>
    </row>
    <row r="23" spans="2:24" ht="13.9" customHeight="1" x14ac:dyDescent="0.15">
      <c r="B23" s="1">
        <f>B22+1</f>
        <v>13</v>
      </c>
      <c r="C23" s="3"/>
      <c r="D23" s="6"/>
      <c r="E23" s="120"/>
      <c r="F23" s="120" t="s">
        <v>192</v>
      </c>
      <c r="G23" s="120"/>
      <c r="H23" s="120"/>
      <c r="I23" s="120"/>
      <c r="J23" s="120"/>
      <c r="K23" s="20" t="s">
        <v>285</v>
      </c>
      <c r="L23" s="20" t="s">
        <v>285</v>
      </c>
      <c r="M23" s="20" t="s">
        <v>145</v>
      </c>
      <c r="N23" s="21" t="s">
        <v>157</v>
      </c>
      <c r="P23" s="74" t="s">
        <v>181</v>
      </c>
      <c r="Q23" t="str">
        <f>K23</f>
        <v>(2)</v>
      </c>
      <c r="R23" t="str">
        <f>L23</f>
        <v>(2)</v>
      </c>
      <c r="S23" t="str">
        <f>M23</f>
        <v>(＋)</v>
      </c>
      <c r="T23" t="str">
        <f>N23</f>
        <v>(15)</v>
      </c>
      <c r="U23">
        <f>IF(K23="＋",0,IF(K23="(＋)",0,ABS(K23)))</f>
        <v>2</v>
      </c>
      <c r="V23">
        <f>IF(L23="＋",0,IF(L23="(＋)",0,ABS(L23)))</f>
        <v>2</v>
      </c>
      <c r="W23">
        <f>IF(M23="＋",0,IF(M23="(＋)",0,ABS(M23)))</f>
        <v>0</v>
      </c>
      <c r="X23">
        <f>IF(N23="＋",0,IF(N23="(＋)",0,ABS(N23)))</f>
        <v>15</v>
      </c>
    </row>
    <row r="24" spans="2:24" ht="13.5" customHeight="1" x14ac:dyDescent="0.15">
      <c r="B24" s="1">
        <f>B23+1</f>
        <v>14</v>
      </c>
      <c r="C24" s="3"/>
      <c r="D24" s="6"/>
      <c r="E24" s="120"/>
      <c r="F24" s="120" t="s">
        <v>110</v>
      </c>
      <c r="G24" s="120"/>
      <c r="H24" s="120"/>
      <c r="I24" s="120"/>
      <c r="J24" s="120"/>
      <c r="K24" s="20" t="s">
        <v>296</v>
      </c>
      <c r="L24" s="20" t="s">
        <v>145</v>
      </c>
      <c r="M24" s="20" t="s">
        <v>151</v>
      </c>
      <c r="N24" s="21" t="s">
        <v>296</v>
      </c>
      <c r="U24">
        <f>IF(K24="＋",0,IF(K24="(＋)",0,ABS(K24)))</f>
        <v>75</v>
      </c>
      <c r="V24">
        <f>IF(L24="＋",0,IF(L24="(＋)",0,ABS(L24)))</f>
        <v>0</v>
      </c>
      <c r="W24">
        <f>IF(M24="＋",0,IF(M24="(＋)",0,ABS(M24)))</f>
        <v>25</v>
      </c>
      <c r="X24">
        <f>IF(N24="＋",0,IF(N24="(＋)",0,ABS(N24)))</f>
        <v>75</v>
      </c>
    </row>
    <row r="25" spans="2:24" ht="13.5" customHeight="1" x14ac:dyDescent="0.15">
      <c r="B25" s="1">
        <f>B24+1</f>
        <v>15</v>
      </c>
      <c r="C25" s="3"/>
      <c r="D25" s="6"/>
      <c r="E25" s="120"/>
      <c r="F25" s="120" t="s">
        <v>109</v>
      </c>
      <c r="G25" s="120"/>
      <c r="H25" s="120"/>
      <c r="I25" s="120"/>
      <c r="J25" s="120"/>
      <c r="K25" s="20" t="s">
        <v>239</v>
      </c>
      <c r="L25" s="20" t="s">
        <v>284</v>
      </c>
      <c r="M25" s="20" t="s">
        <v>296</v>
      </c>
      <c r="N25" s="21" t="s">
        <v>300</v>
      </c>
      <c r="P25" t="s">
        <v>15</v>
      </c>
      <c r="Q25">
        <f>IF(K25="",0,VALUE(MID(K25,2,LEN(K25)-2)))</f>
        <v>50</v>
      </c>
      <c r="R25" t="e">
        <f>IF(#REF!="",0,VALUE(MID(#REF!,2,LEN(#REF!)-2)))</f>
        <v>#REF!</v>
      </c>
      <c r="S25">
        <f>IF(M25="",0,VALUE(MID(M25,2,LEN(M25)-2)))</f>
        <v>75</v>
      </c>
      <c r="T25">
        <f>IF(N25="",0,VALUE(MID(N25,2,LEN(N25)-2)))</f>
        <v>300</v>
      </c>
      <c r="U25">
        <f>IF(K25="＋",0,IF(K25="(＋)",0,ABS(K25)))</f>
        <v>50</v>
      </c>
      <c r="V25">
        <f>IF(L25="＋",0,IF(L25="(＋)",0,ABS(L25)))</f>
        <v>125</v>
      </c>
      <c r="W25">
        <f>IF(M25="＋",0,IF(M25="(＋)",0,ABS(M25)))</f>
        <v>75</v>
      </c>
      <c r="X25">
        <f>IF(N25="＋",0,IF(N25="(＋)",0,ABS(N25)))</f>
        <v>300</v>
      </c>
    </row>
    <row r="26" spans="2:24" ht="13.5" customHeight="1" x14ac:dyDescent="0.15">
      <c r="B26" s="1">
        <f>B25+1</f>
        <v>16</v>
      </c>
      <c r="C26" s="2" t="s">
        <v>22</v>
      </c>
      <c r="D26" s="2" t="s">
        <v>23</v>
      </c>
      <c r="E26" s="120"/>
      <c r="F26" s="120" t="s">
        <v>108</v>
      </c>
      <c r="G26" s="120"/>
      <c r="H26" s="120"/>
      <c r="I26" s="120"/>
      <c r="J26" s="120"/>
      <c r="K26" s="24">
        <v>1100</v>
      </c>
      <c r="L26" s="24">
        <v>2050</v>
      </c>
      <c r="M26" s="24">
        <v>1250</v>
      </c>
      <c r="N26" s="104">
        <v>2375</v>
      </c>
      <c r="P26" s="74"/>
    </row>
    <row r="27" spans="2:24" ht="13.5" customHeight="1" x14ac:dyDescent="0.15">
      <c r="B27" s="1">
        <f>B26+1</f>
        <v>17</v>
      </c>
      <c r="C27" s="2" t="s">
        <v>24</v>
      </c>
      <c r="D27" s="2" t="s">
        <v>25</v>
      </c>
      <c r="E27" s="120"/>
      <c r="F27" s="120" t="s">
        <v>234</v>
      </c>
      <c r="G27" s="120"/>
      <c r="H27" s="120"/>
      <c r="I27" s="120"/>
      <c r="J27" s="120"/>
      <c r="K27" s="24"/>
      <c r="L27" s="24"/>
      <c r="M27" s="24"/>
      <c r="N27" s="104">
        <v>1</v>
      </c>
      <c r="P27" s="74"/>
      <c r="U27">
        <f>COUNTA(K11:K25)</f>
        <v>8</v>
      </c>
    </row>
    <row r="28" spans="2:24" ht="13.5" customHeight="1" x14ac:dyDescent="0.15">
      <c r="B28" s="1">
        <f>B27+1</f>
        <v>18</v>
      </c>
      <c r="C28" s="6"/>
      <c r="D28" s="6"/>
      <c r="E28" s="120"/>
      <c r="F28" s="120" t="s">
        <v>545</v>
      </c>
      <c r="G28" s="120"/>
      <c r="H28" s="120"/>
      <c r="I28" s="120"/>
      <c r="J28" s="120"/>
      <c r="K28" s="24"/>
      <c r="L28" s="24"/>
      <c r="M28" s="24"/>
      <c r="N28" s="105" t="s">
        <v>148</v>
      </c>
      <c r="P28" s="74"/>
    </row>
    <row r="29" spans="2:24" ht="13.5" customHeight="1" x14ac:dyDescent="0.15">
      <c r="B29" s="1">
        <f>B28+1</f>
        <v>19</v>
      </c>
      <c r="C29" s="6"/>
      <c r="D29" s="6"/>
      <c r="E29" s="120"/>
      <c r="F29" s="120" t="s">
        <v>94</v>
      </c>
      <c r="G29" s="120"/>
      <c r="H29" s="120"/>
      <c r="I29" s="120"/>
      <c r="J29" s="120"/>
      <c r="K29" s="24">
        <v>50</v>
      </c>
      <c r="L29" s="24">
        <v>50</v>
      </c>
      <c r="M29" s="24">
        <v>200</v>
      </c>
      <c r="N29" s="104">
        <v>75</v>
      </c>
      <c r="P29" s="74"/>
    </row>
    <row r="30" spans="2:24" ht="13.5" customHeight="1" x14ac:dyDescent="0.15">
      <c r="B30" s="1">
        <f>B29+1</f>
        <v>20</v>
      </c>
      <c r="C30" s="2" t="s">
        <v>83</v>
      </c>
      <c r="D30" s="2" t="s">
        <v>194</v>
      </c>
      <c r="E30" s="120"/>
      <c r="F30" s="120" t="s">
        <v>544</v>
      </c>
      <c r="G30" s="120"/>
      <c r="H30" s="120"/>
      <c r="I30" s="120"/>
      <c r="J30" s="120"/>
      <c r="K30" s="24" t="s">
        <v>148</v>
      </c>
      <c r="L30" s="24" t="s">
        <v>148</v>
      </c>
      <c r="M30" s="24"/>
      <c r="N30" s="104"/>
    </row>
    <row r="31" spans="2:24" ht="14.85" customHeight="1" x14ac:dyDescent="0.15">
      <c r="B31" s="1">
        <f>B30+1</f>
        <v>21</v>
      </c>
      <c r="C31" s="6"/>
      <c r="D31" s="6"/>
      <c r="E31" s="120"/>
      <c r="F31" s="120" t="s">
        <v>195</v>
      </c>
      <c r="G31" s="120"/>
      <c r="H31" s="120"/>
      <c r="I31" s="120"/>
      <c r="J31" s="120"/>
      <c r="K31" s="24">
        <v>50</v>
      </c>
      <c r="L31" s="24">
        <v>75</v>
      </c>
      <c r="M31" s="24">
        <v>50</v>
      </c>
      <c r="N31" s="104">
        <v>50</v>
      </c>
    </row>
    <row r="32" spans="2:24" ht="13.5" customHeight="1" x14ac:dyDescent="0.15">
      <c r="B32" s="1">
        <f>B31+1</f>
        <v>22</v>
      </c>
      <c r="C32" s="6"/>
      <c r="D32" s="8" t="s">
        <v>233</v>
      </c>
      <c r="E32" s="120"/>
      <c r="F32" s="120" t="s">
        <v>232</v>
      </c>
      <c r="G32" s="120"/>
      <c r="H32" s="120"/>
      <c r="I32" s="120"/>
      <c r="J32" s="120"/>
      <c r="K32" s="24">
        <v>1</v>
      </c>
      <c r="L32" s="24">
        <v>6</v>
      </c>
      <c r="M32" s="24">
        <v>2</v>
      </c>
      <c r="N32" s="104">
        <v>8</v>
      </c>
      <c r="U32">
        <f>COUNTA(K32)</f>
        <v>1</v>
      </c>
      <c r="V32">
        <f>COUNTA(L32)</f>
        <v>1</v>
      </c>
      <c r="W32">
        <f>COUNTA(M32)</f>
        <v>1</v>
      </c>
      <c r="X32">
        <f>COUNTA(N32)</f>
        <v>1</v>
      </c>
    </row>
    <row r="33" spans="2:14" ht="13.9" customHeight="1" x14ac:dyDescent="0.15">
      <c r="B33" s="1">
        <f>B32+1</f>
        <v>23</v>
      </c>
      <c r="C33" s="6"/>
      <c r="D33" s="2" t="s">
        <v>17</v>
      </c>
      <c r="E33" s="120"/>
      <c r="F33" s="120" t="s">
        <v>114</v>
      </c>
      <c r="G33" s="120"/>
      <c r="H33" s="120"/>
      <c r="I33" s="120"/>
      <c r="J33" s="120"/>
      <c r="K33" s="24" t="s">
        <v>148</v>
      </c>
      <c r="L33" s="24">
        <v>25</v>
      </c>
      <c r="M33" s="24">
        <v>25</v>
      </c>
      <c r="N33" s="104">
        <v>100</v>
      </c>
    </row>
    <row r="34" spans="2:14" ht="13.5" customHeight="1" x14ac:dyDescent="0.15">
      <c r="B34" s="1">
        <f>B33+1</f>
        <v>24</v>
      </c>
      <c r="C34" s="6"/>
      <c r="D34" s="6"/>
      <c r="E34" s="120"/>
      <c r="F34" s="120" t="s">
        <v>543</v>
      </c>
      <c r="G34" s="120"/>
      <c r="H34" s="120"/>
      <c r="I34" s="120"/>
      <c r="J34" s="120"/>
      <c r="K34" s="24">
        <v>50</v>
      </c>
      <c r="L34" s="24"/>
      <c r="M34" s="24"/>
      <c r="N34" s="104"/>
    </row>
    <row r="35" spans="2:14" ht="13.9" customHeight="1" x14ac:dyDescent="0.15">
      <c r="B35" s="1">
        <f>B34+1</f>
        <v>25</v>
      </c>
      <c r="C35" s="6"/>
      <c r="D35" s="6"/>
      <c r="E35" s="120"/>
      <c r="F35" s="120" t="s">
        <v>106</v>
      </c>
      <c r="G35" s="120"/>
      <c r="H35" s="120"/>
      <c r="I35" s="120"/>
      <c r="J35" s="120"/>
      <c r="K35" s="24"/>
      <c r="L35" s="24">
        <v>15</v>
      </c>
      <c r="M35" s="24">
        <v>4</v>
      </c>
      <c r="N35" s="104"/>
    </row>
    <row r="36" spans="2:14" ht="13.5" customHeight="1" x14ac:dyDescent="0.15">
      <c r="B36" s="1">
        <f>B35+1</f>
        <v>26</v>
      </c>
      <c r="C36" s="6"/>
      <c r="D36" s="6"/>
      <c r="E36" s="120"/>
      <c r="F36" s="120" t="s">
        <v>95</v>
      </c>
      <c r="G36" s="120"/>
      <c r="H36" s="120"/>
      <c r="I36" s="120"/>
      <c r="J36" s="120"/>
      <c r="K36" s="24" t="s">
        <v>148</v>
      </c>
      <c r="L36" s="24" t="s">
        <v>148</v>
      </c>
      <c r="M36" s="24">
        <v>600</v>
      </c>
      <c r="N36" s="104">
        <v>350</v>
      </c>
    </row>
    <row r="37" spans="2:14" ht="13.9" customHeight="1" x14ac:dyDescent="0.15">
      <c r="B37" s="1">
        <f>B36+1</f>
        <v>27</v>
      </c>
      <c r="C37" s="6"/>
      <c r="D37" s="6"/>
      <c r="E37" s="120"/>
      <c r="F37" s="120" t="s">
        <v>96</v>
      </c>
      <c r="G37" s="120"/>
      <c r="H37" s="120"/>
      <c r="I37" s="120"/>
      <c r="J37" s="120"/>
      <c r="K37" s="24">
        <v>1900</v>
      </c>
      <c r="L37" s="24">
        <v>1350</v>
      </c>
      <c r="M37" s="24">
        <v>1900</v>
      </c>
      <c r="N37" s="104">
        <v>1575</v>
      </c>
    </row>
    <row r="38" spans="2:14" ht="13.9" customHeight="1" x14ac:dyDescent="0.15">
      <c r="B38" s="1">
        <f>B37+1</f>
        <v>28</v>
      </c>
      <c r="C38" s="6"/>
      <c r="D38" s="6"/>
      <c r="E38" s="120"/>
      <c r="F38" s="120" t="s">
        <v>542</v>
      </c>
      <c r="G38" s="120"/>
      <c r="H38" s="120"/>
      <c r="I38" s="120"/>
      <c r="J38" s="120"/>
      <c r="K38" s="24" t="s">
        <v>148</v>
      </c>
      <c r="L38" s="24">
        <v>1</v>
      </c>
      <c r="M38" s="24"/>
      <c r="N38" s="104"/>
    </row>
    <row r="39" spans="2:14" ht="13.9" customHeight="1" x14ac:dyDescent="0.15">
      <c r="B39" s="1">
        <f>B38+1</f>
        <v>29</v>
      </c>
      <c r="C39" s="6"/>
      <c r="D39" s="6"/>
      <c r="E39" s="120"/>
      <c r="F39" s="120" t="s">
        <v>477</v>
      </c>
      <c r="G39" s="120"/>
      <c r="H39" s="120"/>
      <c r="I39" s="120"/>
      <c r="J39" s="120"/>
      <c r="K39" s="24" t="s">
        <v>148</v>
      </c>
      <c r="L39" s="24"/>
      <c r="M39" s="24"/>
      <c r="N39" s="104">
        <v>1</v>
      </c>
    </row>
    <row r="40" spans="2:14" ht="13.9" customHeight="1" x14ac:dyDescent="0.15">
      <c r="B40" s="1">
        <f>B39+1</f>
        <v>30</v>
      </c>
      <c r="C40" s="6"/>
      <c r="D40" s="6"/>
      <c r="E40" s="120"/>
      <c r="F40" s="120" t="s">
        <v>70</v>
      </c>
      <c r="G40" s="120"/>
      <c r="H40" s="120"/>
      <c r="I40" s="120"/>
      <c r="J40" s="120"/>
      <c r="K40" s="24"/>
      <c r="L40" s="24" t="s">
        <v>148</v>
      </c>
      <c r="M40" s="24"/>
      <c r="N40" s="104"/>
    </row>
    <row r="41" spans="2:14" ht="13.5" customHeight="1" x14ac:dyDescent="0.15">
      <c r="B41" s="1">
        <f>B40+1</f>
        <v>31</v>
      </c>
      <c r="C41" s="6"/>
      <c r="D41" s="6"/>
      <c r="E41" s="120"/>
      <c r="F41" s="120" t="s">
        <v>161</v>
      </c>
      <c r="G41" s="120"/>
      <c r="H41" s="120"/>
      <c r="I41" s="120"/>
      <c r="J41" s="120"/>
      <c r="K41" s="24"/>
      <c r="L41" s="24"/>
      <c r="M41" s="24" t="s">
        <v>148</v>
      </c>
      <c r="N41" s="104"/>
    </row>
    <row r="42" spans="2:14" ht="13.5" customHeight="1" x14ac:dyDescent="0.15">
      <c r="B42" s="1">
        <f>B41+1</f>
        <v>32</v>
      </c>
      <c r="C42" s="6"/>
      <c r="D42" s="6"/>
      <c r="E42" s="120"/>
      <c r="F42" s="120" t="s">
        <v>18</v>
      </c>
      <c r="G42" s="120"/>
      <c r="H42" s="120"/>
      <c r="I42" s="120"/>
      <c r="J42" s="120"/>
      <c r="K42" s="24">
        <v>75</v>
      </c>
      <c r="L42" s="24">
        <v>300</v>
      </c>
      <c r="M42" s="24">
        <v>75</v>
      </c>
      <c r="N42" s="104">
        <v>400</v>
      </c>
    </row>
    <row r="43" spans="2:14" ht="13.5" customHeight="1" x14ac:dyDescent="0.15">
      <c r="B43" s="1">
        <f>B42+1</f>
        <v>33</v>
      </c>
      <c r="C43" s="6"/>
      <c r="D43" s="6"/>
      <c r="E43" s="120"/>
      <c r="F43" s="120" t="s">
        <v>98</v>
      </c>
      <c r="G43" s="120"/>
      <c r="H43" s="120"/>
      <c r="I43" s="120"/>
      <c r="J43" s="120"/>
      <c r="K43" s="24" t="s">
        <v>148</v>
      </c>
      <c r="L43" s="24">
        <v>200</v>
      </c>
      <c r="M43" s="24">
        <v>200</v>
      </c>
      <c r="N43" s="104" t="s">
        <v>148</v>
      </c>
    </row>
    <row r="44" spans="2:14" ht="13.5" customHeight="1" x14ac:dyDescent="0.15">
      <c r="B44" s="1">
        <f>B43+1</f>
        <v>34</v>
      </c>
      <c r="C44" s="6"/>
      <c r="D44" s="6"/>
      <c r="E44" s="120"/>
      <c r="F44" s="120" t="s">
        <v>100</v>
      </c>
      <c r="G44" s="120"/>
      <c r="H44" s="120"/>
      <c r="I44" s="120"/>
      <c r="J44" s="120"/>
      <c r="K44" s="24">
        <v>50</v>
      </c>
      <c r="L44" s="24">
        <v>150</v>
      </c>
      <c r="M44" s="24">
        <v>25</v>
      </c>
      <c r="N44" s="104">
        <v>125</v>
      </c>
    </row>
    <row r="45" spans="2:14" ht="13.5" customHeight="1" x14ac:dyDescent="0.15">
      <c r="B45" s="1">
        <f>B44+1</f>
        <v>35</v>
      </c>
      <c r="C45" s="6"/>
      <c r="D45" s="6"/>
      <c r="E45" s="120"/>
      <c r="F45" s="120" t="s">
        <v>198</v>
      </c>
      <c r="G45" s="120"/>
      <c r="H45" s="120"/>
      <c r="I45" s="120"/>
      <c r="J45" s="120"/>
      <c r="K45" s="24" t="s">
        <v>148</v>
      </c>
      <c r="L45" s="24">
        <v>425</v>
      </c>
      <c r="M45" s="24">
        <v>50</v>
      </c>
      <c r="N45" s="104">
        <v>100</v>
      </c>
    </row>
    <row r="46" spans="2:14" ht="13.9" customHeight="1" x14ac:dyDescent="0.15">
      <c r="B46" s="1">
        <f>B45+1</f>
        <v>36</v>
      </c>
      <c r="C46" s="6"/>
      <c r="D46" s="6"/>
      <c r="E46" s="120"/>
      <c r="F46" s="120" t="s">
        <v>97</v>
      </c>
      <c r="G46" s="120"/>
      <c r="H46" s="120"/>
      <c r="I46" s="120"/>
      <c r="J46" s="120"/>
      <c r="K46" s="24"/>
      <c r="L46" s="24"/>
      <c r="M46" s="24"/>
      <c r="N46" s="104" t="s">
        <v>148</v>
      </c>
    </row>
    <row r="47" spans="2:14" ht="13.5" customHeight="1" x14ac:dyDescent="0.15">
      <c r="B47" s="1">
        <f>B46+1</f>
        <v>37</v>
      </c>
      <c r="C47" s="6"/>
      <c r="D47" s="6"/>
      <c r="E47" s="120"/>
      <c r="F47" s="120" t="s">
        <v>363</v>
      </c>
      <c r="G47" s="120"/>
      <c r="H47" s="120"/>
      <c r="I47" s="120"/>
      <c r="J47" s="120"/>
      <c r="K47" s="24">
        <v>4</v>
      </c>
      <c r="L47" s="24">
        <v>3</v>
      </c>
      <c r="M47" s="24">
        <v>4</v>
      </c>
      <c r="N47" s="104">
        <v>8</v>
      </c>
    </row>
    <row r="48" spans="2:14" ht="13.5" customHeight="1" x14ac:dyDescent="0.15">
      <c r="B48" s="1">
        <f>B47+1</f>
        <v>38</v>
      </c>
      <c r="C48" s="6"/>
      <c r="D48" s="6"/>
      <c r="E48" s="120"/>
      <c r="F48" s="120" t="s">
        <v>115</v>
      </c>
      <c r="G48" s="120"/>
      <c r="H48" s="120"/>
      <c r="I48" s="120"/>
      <c r="J48" s="120"/>
      <c r="K48" s="24">
        <v>25</v>
      </c>
      <c r="L48" s="24" t="s">
        <v>148</v>
      </c>
      <c r="M48" s="24">
        <v>125</v>
      </c>
      <c r="N48" s="104">
        <v>75</v>
      </c>
    </row>
    <row r="49" spans="2:29" ht="13.9" customHeight="1" x14ac:dyDescent="0.15">
      <c r="B49" s="1">
        <f>B48+1</f>
        <v>39</v>
      </c>
      <c r="C49" s="6"/>
      <c r="D49" s="6"/>
      <c r="E49" s="120"/>
      <c r="F49" s="120" t="s">
        <v>230</v>
      </c>
      <c r="G49" s="120"/>
      <c r="H49" s="120"/>
      <c r="I49" s="120"/>
      <c r="J49" s="120"/>
      <c r="K49" s="24" t="s">
        <v>148</v>
      </c>
      <c r="L49" s="24"/>
      <c r="M49" s="24"/>
      <c r="N49" s="104"/>
    </row>
    <row r="50" spans="2:29" ht="13.9" customHeight="1" x14ac:dyDescent="0.15">
      <c r="B50" s="1">
        <f>B49+1</f>
        <v>40</v>
      </c>
      <c r="C50" s="6"/>
      <c r="D50" s="6"/>
      <c r="E50" s="120"/>
      <c r="F50" s="120" t="s">
        <v>19</v>
      </c>
      <c r="G50" s="120"/>
      <c r="H50" s="120"/>
      <c r="I50" s="120"/>
      <c r="J50" s="120"/>
      <c r="K50" s="24">
        <v>400</v>
      </c>
      <c r="L50" s="24">
        <v>125</v>
      </c>
      <c r="M50" s="24">
        <v>500</v>
      </c>
      <c r="N50" s="104">
        <v>500</v>
      </c>
    </row>
    <row r="51" spans="2:29" ht="13.5" customHeight="1" x14ac:dyDescent="0.15">
      <c r="B51" s="1">
        <f>B50+1</f>
        <v>41</v>
      </c>
      <c r="C51" s="6"/>
      <c r="D51" s="6"/>
      <c r="E51" s="120"/>
      <c r="F51" s="120" t="s">
        <v>20</v>
      </c>
      <c r="G51" s="120"/>
      <c r="H51" s="120"/>
      <c r="I51" s="120"/>
      <c r="J51" s="120"/>
      <c r="K51" s="24">
        <v>10250</v>
      </c>
      <c r="L51" s="24">
        <v>10000</v>
      </c>
      <c r="M51" s="24">
        <v>3625</v>
      </c>
      <c r="N51" s="52">
        <v>2500</v>
      </c>
    </row>
    <row r="52" spans="2:29" ht="13.9" customHeight="1" x14ac:dyDescent="0.15">
      <c r="B52" s="1">
        <f>B51+1</f>
        <v>42</v>
      </c>
      <c r="C52" s="6"/>
      <c r="D52" s="6"/>
      <c r="E52" s="120"/>
      <c r="F52" s="120" t="s">
        <v>21</v>
      </c>
      <c r="G52" s="120"/>
      <c r="H52" s="120"/>
      <c r="I52" s="120"/>
      <c r="J52" s="120"/>
      <c r="K52" s="24">
        <v>50</v>
      </c>
      <c r="L52" s="24">
        <v>75</v>
      </c>
      <c r="M52" s="24">
        <v>50</v>
      </c>
      <c r="N52" s="104">
        <v>25</v>
      </c>
    </row>
    <row r="53" spans="2:29" ht="13.5" customHeight="1" x14ac:dyDescent="0.15">
      <c r="B53" s="1">
        <f>B52+1</f>
        <v>43</v>
      </c>
      <c r="C53" s="2" t="s">
        <v>75</v>
      </c>
      <c r="D53" s="2" t="s">
        <v>76</v>
      </c>
      <c r="E53" s="120"/>
      <c r="F53" s="120" t="s">
        <v>92</v>
      </c>
      <c r="G53" s="120"/>
      <c r="H53" s="120"/>
      <c r="I53" s="120"/>
      <c r="J53" s="120"/>
      <c r="K53" s="24" t="s">
        <v>148</v>
      </c>
      <c r="L53" s="24">
        <v>75</v>
      </c>
      <c r="M53" s="24">
        <v>25</v>
      </c>
      <c r="N53" s="104" t="s">
        <v>148</v>
      </c>
    </row>
    <row r="54" spans="2:29" ht="13.5" customHeight="1" x14ac:dyDescent="0.15">
      <c r="B54" s="1">
        <f>B53+1</f>
        <v>44</v>
      </c>
      <c r="C54" s="6"/>
      <c r="D54" s="6"/>
      <c r="E54" s="120"/>
      <c r="F54" s="120" t="s">
        <v>520</v>
      </c>
      <c r="G54" s="120"/>
      <c r="H54" s="120"/>
      <c r="I54" s="120"/>
      <c r="J54" s="120"/>
      <c r="K54" s="24"/>
      <c r="L54" s="24"/>
      <c r="M54" s="24"/>
      <c r="N54" s="104" t="s">
        <v>148</v>
      </c>
    </row>
    <row r="55" spans="2:29" ht="13.9" customHeight="1" x14ac:dyDescent="0.15">
      <c r="B55" s="1">
        <f>B54+1</f>
        <v>45</v>
      </c>
      <c r="C55" s="6"/>
      <c r="D55" s="6"/>
      <c r="E55" s="120"/>
      <c r="F55" s="120" t="s">
        <v>139</v>
      </c>
      <c r="G55" s="120"/>
      <c r="H55" s="120"/>
      <c r="I55" s="120"/>
      <c r="J55" s="120"/>
      <c r="K55" s="24"/>
      <c r="L55" s="24" t="s">
        <v>148</v>
      </c>
      <c r="M55" s="24" t="s">
        <v>148</v>
      </c>
      <c r="N55" s="104">
        <v>25</v>
      </c>
    </row>
    <row r="56" spans="2:29" ht="13.5" customHeight="1" x14ac:dyDescent="0.15">
      <c r="B56" s="1">
        <f>B55+1</f>
        <v>46</v>
      </c>
      <c r="C56" s="2" t="s">
        <v>84</v>
      </c>
      <c r="D56" s="2" t="s">
        <v>26</v>
      </c>
      <c r="E56" s="120"/>
      <c r="F56" s="120" t="s">
        <v>519</v>
      </c>
      <c r="G56" s="120"/>
      <c r="H56" s="120"/>
      <c r="I56" s="120"/>
      <c r="J56" s="120"/>
      <c r="K56" s="24"/>
      <c r="L56" s="24" t="s">
        <v>148</v>
      </c>
      <c r="M56" s="24"/>
      <c r="N56" s="104"/>
    </row>
    <row r="57" spans="2:29" ht="13.9" customHeight="1" x14ac:dyDescent="0.15">
      <c r="B57" s="1">
        <f>B56+1</f>
        <v>47</v>
      </c>
      <c r="C57" s="139"/>
      <c r="D57" s="139"/>
      <c r="E57" s="120"/>
      <c r="F57" s="120" t="s">
        <v>201</v>
      </c>
      <c r="G57" s="120"/>
      <c r="H57" s="120"/>
      <c r="I57" s="120"/>
      <c r="J57" s="120"/>
      <c r="K57" s="24" t="s">
        <v>148</v>
      </c>
      <c r="L57" s="24"/>
      <c r="M57" s="24"/>
      <c r="N57" s="104" t="s">
        <v>148</v>
      </c>
      <c r="Y57" s="111"/>
    </row>
    <row r="58" spans="2:29" ht="13.9" customHeight="1" x14ac:dyDescent="0.15">
      <c r="B58" s="1">
        <f>B57+1</f>
        <v>48</v>
      </c>
      <c r="C58" s="6"/>
      <c r="D58" s="6"/>
      <c r="E58" s="120"/>
      <c r="F58" s="120" t="s">
        <v>427</v>
      </c>
      <c r="G58" s="120"/>
      <c r="H58" s="120"/>
      <c r="I58" s="120"/>
      <c r="J58" s="120"/>
      <c r="K58" s="24" t="s">
        <v>148</v>
      </c>
      <c r="L58" s="24"/>
      <c r="M58" s="24" t="s">
        <v>148</v>
      </c>
      <c r="N58" s="104" t="s">
        <v>148</v>
      </c>
      <c r="Y58" s="111"/>
    </row>
    <row r="59" spans="2:29" ht="13.9" customHeight="1" x14ac:dyDescent="0.15">
      <c r="B59" s="1">
        <f>B58+1</f>
        <v>49</v>
      </c>
      <c r="C59" s="6"/>
      <c r="D59" s="6"/>
      <c r="E59" s="120"/>
      <c r="F59" s="120" t="s">
        <v>260</v>
      </c>
      <c r="G59" s="120"/>
      <c r="H59" s="120"/>
      <c r="I59" s="120"/>
      <c r="J59" s="120"/>
      <c r="K59" s="24"/>
      <c r="L59" s="24"/>
      <c r="M59" s="24"/>
      <c r="N59" s="104">
        <v>25</v>
      </c>
      <c r="U59" s="112">
        <f>COUNTA($K11:$K59)</f>
        <v>32</v>
      </c>
      <c r="V59" s="112">
        <f>COUNTA($L11:$L59)</f>
        <v>34</v>
      </c>
      <c r="W59" s="112">
        <f>COUNTA($M11:$M59)</f>
        <v>33</v>
      </c>
      <c r="X59" s="112">
        <f>COUNTA($N11:$N59)</f>
        <v>38</v>
      </c>
      <c r="Y59" s="112"/>
      <c r="Z59" s="112"/>
      <c r="AA59" s="112"/>
      <c r="AB59" s="112"/>
      <c r="AC59" s="111"/>
    </row>
    <row r="60" spans="2:29" ht="13.5" customHeight="1" x14ac:dyDescent="0.15">
      <c r="B60" s="1">
        <f>B59+1</f>
        <v>50</v>
      </c>
      <c r="C60" s="6"/>
      <c r="D60" s="6"/>
      <c r="E60" s="120"/>
      <c r="F60" s="120" t="s">
        <v>226</v>
      </c>
      <c r="G60" s="120"/>
      <c r="H60" s="120"/>
      <c r="I60" s="120"/>
      <c r="J60" s="120"/>
      <c r="K60" s="24"/>
      <c r="L60" s="24" t="s">
        <v>148</v>
      </c>
      <c r="M60" s="24"/>
      <c r="N60" s="104" t="s">
        <v>148</v>
      </c>
      <c r="Y60" s="113"/>
    </row>
    <row r="61" spans="2:29" ht="13.5" customHeight="1" x14ac:dyDescent="0.15">
      <c r="B61" s="1">
        <f>B60+1</f>
        <v>51</v>
      </c>
      <c r="C61" s="6"/>
      <c r="D61" s="6"/>
      <c r="E61" s="120"/>
      <c r="F61" s="120" t="s">
        <v>279</v>
      </c>
      <c r="G61" s="120"/>
      <c r="H61" s="120"/>
      <c r="I61" s="120"/>
      <c r="J61" s="120"/>
      <c r="K61" s="24"/>
      <c r="L61" s="24"/>
      <c r="M61" s="24"/>
      <c r="N61" s="104" t="s">
        <v>148</v>
      </c>
      <c r="Y61" s="113"/>
    </row>
    <row r="62" spans="2:29" ht="13.5" customHeight="1" x14ac:dyDescent="0.15">
      <c r="B62" s="1">
        <f>B61+1</f>
        <v>52</v>
      </c>
      <c r="C62" s="6"/>
      <c r="D62" s="6"/>
      <c r="E62" s="120"/>
      <c r="F62" s="120" t="s">
        <v>225</v>
      </c>
      <c r="G62" s="120"/>
      <c r="H62" s="120"/>
      <c r="I62" s="120"/>
      <c r="J62" s="120"/>
      <c r="K62" s="24"/>
      <c r="L62" s="24"/>
      <c r="M62" s="24" t="s">
        <v>148</v>
      </c>
      <c r="N62" s="104"/>
      <c r="Y62" s="113"/>
    </row>
    <row r="63" spans="2:29" ht="13.5" customHeight="1" x14ac:dyDescent="0.15">
      <c r="B63" s="1">
        <f>B62+1</f>
        <v>53</v>
      </c>
      <c r="C63" s="6"/>
      <c r="D63" s="6"/>
      <c r="E63" s="120"/>
      <c r="F63" s="120" t="s">
        <v>223</v>
      </c>
      <c r="G63" s="120"/>
      <c r="H63" s="120"/>
      <c r="I63" s="120"/>
      <c r="J63" s="120"/>
      <c r="K63" s="24" t="s">
        <v>148</v>
      </c>
      <c r="L63" s="24"/>
      <c r="M63" s="24"/>
      <c r="N63" s="104"/>
      <c r="Y63" s="113"/>
    </row>
    <row r="64" spans="2:29" ht="13.9" customHeight="1" x14ac:dyDescent="0.15">
      <c r="B64" s="1">
        <f>B63+1</f>
        <v>54</v>
      </c>
      <c r="C64" s="6"/>
      <c r="D64" s="6"/>
      <c r="E64" s="120"/>
      <c r="F64" s="120" t="s">
        <v>259</v>
      </c>
      <c r="G64" s="120"/>
      <c r="H64" s="120"/>
      <c r="I64" s="120"/>
      <c r="J64" s="120"/>
      <c r="K64" s="24" t="s">
        <v>148</v>
      </c>
      <c r="L64" s="24"/>
      <c r="M64" s="24"/>
      <c r="N64" s="104"/>
      <c r="Y64" s="111"/>
    </row>
    <row r="65" spans="2:25" ht="13.5" customHeight="1" x14ac:dyDescent="0.15">
      <c r="B65" s="1">
        <f>B64+1</f>
        <v>55</v>
      </c>
      <c r="C65" s="6"/>
      <c r="D65" s="6"/>
      <c r="E65" s="120"/>
      <c r="F65" s="120" t="s">
        <v>101</v>
      </c>
      <c r="G65" s="120"/>
      <c r="H65" s="120"/>
      <c r="I65" s="120"/>
      <c r="J65" s="120"/>
      <c r="K65" s="24">
        <v>300</v>
      </c>
      <c r="L65" s="24">
        <v>100</v>
      </c>
      <c r="M65" s="24">
        <v>300</v>
      </c>
      <c r="N65" s="104">
        <v>300</v>
      </c>
      <c r="Y65" s="113"/>
    </row>
    <row r="66" spans="2:25" ht="13.9" customHeight="1" x14ac:dyDescent="0.15">
      <c r="B66" s="1">
        <f>B65+1</f>
        <v>56</v>
      </c>
      <c r="C66" s="6"/>
      <c r="D66" s="6"/>
      <c r="E66" s="120"/>
      <c r="F66" s="120" t="s">
        <v>221</v>
      </c>
      <c r="G66" s="120"/>
      <c r="H66" s="120"/>
      <c r="I66" s="120"/>
      <c r="J66" s="120"/>
      <c r="K66" s="24">
        <v>175</v>
      </c>
      <c r="L66" s="106">
        <v>150</v>
      </c>
      <c r="M66" s="24">
        <v>175</v>
      </c>
      <c r="N66" s="104">
        <v>125</v>
      </c>
      <c r="Y66" s="111"/>
    </row>
    <row r="67" spans="2:25" ht="13.5" customHeight="1" x14ac:dyDescent="0.15">
      <c r="B67" s="1">
        <f>B66+1</f>
        <v>57</v>
      </c>
      <c r="C67" s="6"/>
      <c r="D67" s="6"/>
      <c r="E67" s="120"/>
      <c r="F67" s="120" t="s">
        <v>310</v>
      </c>
      <c r="G67" s="120"/>
      <c r="H67" s="120"/>
      <c r="I67" s="120"/>
      <c r="J67" s="120"/>
      <c r="K67" s="24">
        <v>16</v>
      </c>
      <c r="L67" s="106">
        <v>16</v>
      </c>
      <c r="M67" s="106">
        <v>48</v>
      </c>
      <c r="N67" s="104">
        <v>48</v>
      </c>
      <c r="Y67" s="111"/>
    </row>
    <row r="68" spans="2:25" ht="13.9" customHeight="1" x14ac:dyDescent="0.15">
      <c r="B68" s="1">
        <f>B67+1</f>
        <v>58</v>
      </c>
      <c r="C68" s="6"/>
      <c r="D68" s="6"/>
      <c r="E68" s="120"/>
      <c r="F68" s="120" t="s">
        <v>102</v>
      </c>
      <c r="G68" s="120"/>
      <c r="H68" s="120"/>
      <c r="I68" s="120"/>
      <c r="J68" s="120"/>
      <c r="K68" s="24">
        <v>900</v>
      </c>
      <c r="L68" s="24">
        <v>50</v>
      </c>
      <c r="M68" s="24">
        <v>450</v>
      </c>
      <c r="N68" s="104">
        <v>1100</v>
      </c>
      <c r="Y68" s="111"/>
    </row>
    <row r="69" spans="2:25" ht="13.5" customHeight="1" x14ac:dyDescent="0.15">
      <c r="B69" s="1">
        <f>B68+1</f>
        <v>59</v>
      </c>
      <c r="C69" s="6"/>
      <c r="D69" s="6"/>
      <c r="E69" s="120"/>
      <c r="F69" s="120" t="s">
        <v>103</v>
      </c>
      <c r="G69" s="120"/>
      <c r="H69" s="120"/>
      <c r="I69" s="120"/>
      <c r="J69" s="120"/>
      <c r="K69" s="24">
        <v>50</v>
      </c>
      <c r="L69" s="24">
        <v>175</v>
      </c>
      <c r="M69" s="24">
        <v>25</v>
      </c>
      <c r="N69" s="104">
        <v>25</v>
      </c>
      <c r="Y69" s="111"/>
    </row>
    <row r="70" spans="2:25" ht="13.5" customHeight="1" x14ac:dyDescent="0.15">
      <c r="B70" s="1">
        <f>B69+1</f>
        <v>60</v>
      </c>
      <c r="C70" s="6"/>
      <c r="D70" s="6"/>
      <c r="E70" s="120"/>
      <c r="F70" s="120" t="s">
        <v>219</v>
      </c>
      <c r="G70" s="120"/>
      <c r="H70" s="120"/>
      <c r="I70" s="120"/>
      <c r="J70" s="120"/>
      <c r="K70" s="24" t="s">
        <v>148</v>
      </c>
      <c r="L70" s="24">
        <v>50</v>
      </c>
      <c r="M70" s="24"/>
      <c r="N70" s="104">
        <v>100</v>
      </c>
      <c r="Y70" s="111"/>
    </row>
    <row r="71" spans="2:25" ht="13.9" customHeight="1" x14ac:dyDescent="0.15">
      <c r="B71" s="1">
        <f>B70+1</f>
        <v>61</v>
      </c>
      <c r="C71" s="6"/>
      <c r="D71" s="6"/>
      <c r="E71" s="120"/>
      <c r="F71" s="120" t="s">
        <v>138</v>
      </c>
      <c r="G71" s="120"/>
      <c r="H71" s="120"/>
      <c r="I71" s="120"/>
      <c r="J71" s="120"/>
      <c r="K71" s="24" t="s">
        <v>148</v>
      </c>
      <c r="L71" s="24"/>
      <c r="M71" s="24"/>
      <c r="N71" s="104">
        <v>48</v>
      </c>
      <c r="Y71" s="111"/>
    </row>
    <row r="72" spans="2:25" ht="13.5" customHeight="1" x14ac:dyDescent="0.15">
      <c r="B72" s="1">
        <f>B71+1</f>
        <v>62</v>
      </c>
      <c r="C72" s="6"/>
      <c r="D72" s="6"/>
      <c r="E72" s="120"/>
      <c r="F72" s="120" t="s">
        <v>218</v>
      </c>
      <c r="G72" s="120"/>
      <c r="H72" s="120"/>
      <c r="I72" s="120"/>
      <c r="J72" s="120"/>
      <c r="K72" s="24">
        <v>8</v>
      </c>
      <c r="L72" s="24">
        <v>8</v>
      </c>
      <c r="M72" s="24">
        <v>24</v>
      </c>
      <c r="N72" s="104">
        <v>16</v>
      </c>
      <c r="Y72" s="111"/>
    </row>
    <row r="73" spans="2:25" ht="13.5" customHeight="1" x14ac:dyDescent="0.15">
      <c r="B73" s="1">
        <f>B72+1</f>
        <v>63</v>
      </c>
      <c r="C73" s="6"/>
      <c r="D73" s="6"/>
      <c r="E73" s="120"/>
      <c r="F73" s="120" t="s">
        <v>29</v>
      </c>
      <c r="G73" s="120"/>
      <c r="H73" s="120"/>
      <c r="I73" s="120"/>
      <c r="J73" s="120"/>
      <c r="K73" s="24">
        <v>16</v>
      </c>
      <c r="L73" s="24">
        <v>32</v>
      </c>
      <c r="M73" s="24">
        <v>48</v>
      </c>
      <c r="N73" s="104">
        <v>24</v>
      </c>
      <c r="Y73" s="111"/>
    </row>
    <row r="74" spans="2:25" ht="13.5" customHeight="1" x14ac:dyDescent="0.15">
      <c r="B74" s="1">
        <f>B73+1</f>
        <v>64</v>
      </c>
      <c r="C74" s="6"/>
      <c r="D74" s="6"/>
      <c r="E74" s="120"/>
      <c r="F74" s="120" t="s">
        <v>30</v>
      </c>
      <c r="G74" s="120"/>
      <c r="H74" s="120"/>
      <c r="I74" s="120"/>
      <c r="J74" s="120"/>
      <c r="K74" s="24">
        <v>8</v>
      </c>
      <c r="L74" s="24">
        <v>16</v>
      </c>
      <c r="M74" s="24">
        <v>16</v>
      </c>
      <c r="N74" s="104">
        <v>16</v>
      </c>
      <c r="Y74" s="111"/>
    </row>
    <row r="75" spans="2:25" ht="13.9" customHeight="1" x14ac:dyDescent="0.15">
      <c r="B75" s="1">
        <f>B74+1</f>
        <v>65</v>
      </c>
      <c r="C75" s="6"/>
      <c r="D75" s="6"/>
      <c r="E75" s="120"/>
      <c r="F75" s="120" t="s">
        <v>217</v>
      </c>
      <c r="G75" s="120"/>
      <c r="H75" s="120"/>
      <c r="I75" s="120"/>
      <c r="J75" s="120"/>
      <c r="K75" s="24" t="s">
        <v>148</v>
      </c>
      <c r="L75" s="24">
        <v>8</v>
      </c>
      <c r="M75" s="24" t="s">
        <v>148</v>
      </c>
      <c r="N75" s="104"/>
      <c r="Y75" s="111"/>
    </row>
    <row r="76" spans="2:25" ht="13.9" customHeight="1" x14ac:dyDescent="0.15">
      <c r="B76" s="1">
        <f>B75+1</f>
        <v>66</v>
      </c>
      <c r="C76" s="6"/>
      <c r="D76" s="6"/>
      <c r="E76" s="120"/>
      <c r="F76" s="120" t="s">
        <v>215</v>
      </c>
      <c r="G76" s="120"/>
      <c r="H76" s="120"/>
      <c r="I76" s="120"/>
      <c r="J76" s="120"/>
      <c r="K76" s="24" t="s">
        <v>148</v>
      </c>
      <c r="L76" s="24"/>
      <c r="M76" s="24"/>
      <c r="N76" s="104" t="s">
        <v>148</v>
      </c>
      <c r="Y76" s="111"/>
    </row>
    <row r="77" spans="2:25" ht="13.9" customHeight="1" x14ac:dyDescent="0.15">
      <c r="B77" s="1">
        <f>B76+1</f>
        <v>67</v>
      </c>
      <c r="C77" s="6"/>
      <c r="D77" s="6"/>
      <c r="E77" s="120"/>
      <c r="F77" s="120" t="s">
        <v>80</v>
      </c>
      <c r="G77" s="120"/>
      <c r="H77" s="120"/>
      <c r="I77" s="120"/>
      <c r="J77" s="120"/>
      <c r="K77" s="24">
        <v>100</v>
      </c>
      <c r="L77" s="24">
        <v>450</v>
      </c>
      <c r="M77" s="24">
        <v>100</v>
      </c>
      <c r="N77" s="104">
        <v>200</v>
      </c>
      <c r="Y77" s="111"/>
    </row>
    <row r="78" spans="2:25" ht="13.9" customHeight="1" x14ac:dyDescent="0.15">
      <c r="B78" s="1">
        <f>B77+1</f>
        <v>68</v>
      </c>
      <c r="C78" s="6"/>
      <c r="D78" s="6"/>
      <c r="E78" s="120"/>
      <c r="F78" s="120" t="s">
        <v>204</v>
      </c>
      <c r="G78" s="120"/>
      <c r="H78" s="120"/>
      <c r="I78" s="120"/>
      <c r="J78" s="120"/>
      <c r="K78" s="24" t="s">
        <v>148</v>
      </c>
      <c r="L78" s="24">
        <v>100</v>
      </c>
      <c r="M78" s="24">
        <v>100</v>
      </c>
      <c r="N78" s="104"/>
      <c r="Y78" s="111"/>
    </row>
    <row r="79" spans="2:25" ht="13.9" customHeight="1" x14ac:dyDescent="0.15">
      <c r="B79" s="1">
        <f>B78+1</f>
        <v>69</v>
      </c>
      <c r="C79" s="6"/>
      <c r="D79" s="6"/>
      <c r="E79" s="120"/>
      <c r="F79" s="120" t="s">
        <v>214</v>
      </c>
      <c r="G79" s="120"/>
      <c r="H79" s="120"/>
      <c r="I79" s="120"/>
      <c r="J79" s="120"/>
      <c r="K79" s="24">
        <v>50</v>
      </c>
      <c r="L79" s="24">
        <v>100</v>
      </c>
      <c r="M79" s="24"/>
      <c r="N79" s="104"/>
      <c r="Y79" s="111"/>
    </row>
    <row r="80" spans="2:25" ht="13.5" customHeight="1" x14ac:dyDescent="0.15">
      <c r="B80" s="1">
        <f>B79+1</f>
        <v>70</v>
      </c>
      <c r="C80" s="6"/>
      <c r="D80" s="6"/>
      <c r="E80" s="120"/>
      <c r="F80" s="120" t="s">
        <v>104</v>
      </c>
      <c r="G80" s="120"/>
      <c r="H80" s="120"/>
      <c r="I80" s="120"/>
      <c r="J80" s="120"/>
      <c r="K80" s="24">
        <v>400</v>
      </c>
      <c r="L80" s="24">
        <v>250</v>
      </c>
      <c r="M80" s="24">
        <v>250</v>
      </c>
      <c r="N80" s="104">
        <v>500</v>
      </c>
      <c r="Y80" s="111"/>
    </row>
    <row r="81" spans="2:25" ht="13.9" customHeight="1" x14ac:dyDescent="0.15">
      <c r="B81" s="1">
        <f>B80+1</f>
        <v>71</v>
      </c>
      <c r="C81" s="6"/>
      <c r="D81" s="6"/>
      <c r="E81" s="120"/>
      <c r="F81" s="120" t="s">
        <v>112</v>
      </c>
      <c r="G81" s="120"/>
      <c r="H81" s="120"/>
      <c r="I81" s="120"/>
      <c r="J81" s="120"/>
      <c r="K81" s="24">
        <v>50</v>
      </c>
      <c r="L81" s="24">
        <v>50</v>
      </c>
      <c r="M81" s="24" t="s">
        <v>148</v>
      </c>
      <c r="N81" s="104">
        <v>50</v>
      </c>
      <c r="Y81" s="111"/>
    </row>
    <row r="82" spans="2:25" ht="13.5" customHeight="1" x14ac:dyDescent="0.15">
      <c r="B82" s="1">
        <f>B81+1</f>
        <v>72</v>
      </c>
      <c r="C82" s="6"/>
      <c r="D82" s="6"/>
      <c r="E82" s="120"/>
      <c r="F82" s="120" t="s">
        <v>140</v>
      </c>
      <c r="G82" s="120"/>
      <c r="H82" s="120"/>
      <c r="I82" s="120"/>
      <c r="J82" s="120"/>
      <c r="K82" s="24"/>
      <c r="L82" s="24" t="s">
        <v>148</v>
      </c>
      <c r="M82" s="24" t="s">
        <v>148</v>
      </c>
      <c r="N82" s="104" t="s">
        <v>148</v>
      </c>
      <c r="Y82" s="111"/>
    </row>
    <row r="83" spans="2:25" ht="13.9" customHeight="1" x14ac:dyDescent="0.15">
      <c r="B83" s="1">
        <f>B82+1</f>
        <v>73</v>
      </c>
      <c r="C83" s="6"/>
      <c r="D83" s="6"/>
      <c r="E83" s="120"/>
      <c r="F83" s="120" t="s">
        <v>205</v>
      </c>
      <c r="G83" s="120"/>
      <c r="H83" s="120"/>
      <c r="I83" s="120"/>
      <c r="J83" s="120"/>
      <c r="K83" s="24"/>
      <c r="L83" s="24"/>
      <c r="M83" s="24" t="s">
        <v>148</v>
      </c>
      <c r="N83" s="104" t="s">
        <v>148</v>
      </c>
      <c r="Y83" s="111"/>
    </row>
    <row r="84" spans="2:25" ht="13.9" customHeight="1" x14ac:dyDescent="0.15">
      <c r="B84" s="1">
        <f>B83+1</f>
        <v>74</v>
      </c>
      <c r="C84" s="6"/>
      <c r="D84" s="6"/>
      <c r="E84" s="120"/>
      <c r="F84" s="120" t="s">
        <v>213</v>
      </c>
      <c r="G84" s="120"/>
      <c r="H84" s="120"/>
      <c r="I84" s="120"/>
      <c r="J84" s="120"/>
      <c r="K84" s="24"/>
      <c r="L84" s="24"/>
      <c r="M84" s="24"/>
      <c r="N84" s="104">
        <v>50</v>
      </c>
      <c r="Y84" s="111"/>
    </row>
    <row r="85" spans="2:25" ht="13.9" customHeight="1" x14ac:dyDescent="0.15">
      <c r="B85" s="1">
        <f>B84+1</f>
        <v>75</v>
      </c>
      <c r="C85" s="6"/>
      <c r="D85" s="6"/>
      <c r="E85" s="120"/>
      <c r="F85" s="120" t="s">
        <v>31</v>
      </c>
      <c r="G85" s="120"/>
      <c r="H85" s="120"/>
      <c r="I85" s="120"/>
      <c r="J85" s="120"/>
      <c r="K85" s="24">
        <v>275</v>
      </c>
      <c r="L85" s="24">
        <v>425</v>
      </c>
      <c r="M85" s="24">
        <v>250</v>
      </c>
      <c r="N85" s="104">
        <v>400</v>
      </c>
      <c r="Y85" s="111"/>
    </row>
    <row r="86" spans="2:25" ht="13.5" customHeight="1" x14ac:dyDescent="0.15">
      <c r="B86" s="1">
        <f>B85+1</f>
        <v>76</v>
      </c>
      <c r="C86" s="2" t="s">
        <v>32</v>
      </c>
      <c r="D86" s="2" t="s">
        <v>33</v>
      </c>
      <c r="E86" s="120"/>
      <c r="F86" s="120" t="s">
        <v>541</v>
      </c>
      <c r="G86" s="120"/>
      <c r="H86" s="120"/>
      <c r="I86" s="120"/>
      <c r="J86" s="120"/>
      <c r="K86" s="24"/>
      <c r="L86" s="24"/>
      <c r="M86" s="24" t="s">
        <v>148</v>
      </c>
      <c r="N86" s="104">
        <v>1</v>
      </c>
    </row>
    <row r="87" spans="2:25" ht="13.9" customHeight="1" x14ac:dyDescent="0.15">
      <c r="B87" s="1">
        <f>B86+1</f>
        <v>77</v>
      </c>
      <c r="C87" s="6"/>
      <c r="D87" s="6"/>
      <c r="E87" s="120"/>
      <c r="F87" s="120" t="s">
        <v>423</v>
      </c>
      <c r="G87" s="120"/>
      <c r="H87" s="120"/>
      <c r="I87" s="120"/>
      <c r="J87" s="120"/>
      <c r="K87" s="24">
        <v>1</v>
      </c>
      <c r="L87" s="24"/>
      <c r="M87" s="24"/>
      <c r="N87" s="104" t="s">
        <v>148</v>
      </c>
    </row>
    <row r="88" spans="2:25" ht="14.25" customHeight="1" x14ac:dyDescent="0.15">
      <c r="B88" s="1">
        <f>B87+1</f>
        <v>78</v>
      </c>
      <c r="C88" s="6"/>
      <c r="D88" s="6"/>
      <c r="E88" s="120"/>
      <c r="F88" s="120" t="s">
        <v>422</v>
      </c>
      <c r="G88" s="120"/>
      <c r="H88" s="120"/>
      <c r="I88" s="120"/>
      <c r="J88" s="120"/>
      <c r="K88" s="24"/>
      <c r="L88" s="24"/>
      <c r="M88" s="24">
        <v>1</v>
      </c>
      <c r="N88" s="104">
        <v>1</v>
      </c>
    </row>
    <row r="89" spans="2:25" ht="13.5" customHeight="1" x14ac:dyDescent="0.15">
      <c r="B89" s="1">
        <f>B88+1</f>
        <v>79</v>
      </c>
      <c r="C89" s="6"/>
      <c r="D89" s="6"/>
      <c r="E89" s="120"/>
      <c r="F89" s="120" t="s">
        <v>134</v>
      </c>
      <c r="G89" s="120"/>
      <c r="H89" s="120"/>
      <c r="I89" s="120"/>
      <c r="J89" s="120"/>
      <c r="K89" s="24"/>
      <c r="L89" s="24">
        <v>1</v>
      </c>
      <c r="M89" s="24"/>
      <c r="N89" s="104">
        <v>1</v>
      </c>
    </row>
    <row r="90" spans="2:25" ht="13.9" customHeight="1" x14ac:dyDescent="0.15">
      <c r="B90" s="1">
        <f>B89+1</f>
        <v>80</v>
      </c>
      <c r="C90" s="6"/>
      <c r="D90" s="6"/>
      <c r="E90" s="120"/>
      <c r="F90" s="120" t="s">
        <v>206</v>
      </c>
      <c r="G90" s="120"/>
      <c r="H90" s="120"/>
      <c r="I90" s="120"/>
      <c r="J90" s="120"/>
      <c r="K90" s="24" t="s">
        <v>148</v>
      </c>
      <c r="L90" s="24"/>
      <c r="M90" s="24">
        <v>1</v>
      </c>
      <c r="N90" s="104">
        <v>3</v>
      </c>
    </row>
    <row r="91" spans="2:25" ht="13.9" customHeight="1" x14ac:dyDescent="0.15">
      <c r="B91" s="1">
        <f>B90+1</f>
        <v>81</v>
      </c>
      <c r="C91" s="6"/>
      <c r="D91" s="6"/>
      <c r="E91" s="120"/>
      <c r="F91" s="120" t="s">
        <v>421</v>
      </c>
      <c r="G91" s="120"/>
      <c r="H91" s="120"/>
      <c r="I91" s="120"/>
      <c r="J91" s="120"/>
      <c r="K91" s="24"/>
      <c r="L91" s="24">
        <v>1</v>
      </c>
      <c r="M91" s="24"/>
      <c r="N91" s="104"/>
    </row>
    <row r="92" spans="2:25" ht="13.9" customHeight="1" x14ac:dyDescent="0.15">
      <c r="B92" s="1">
        <f>B91+1</f>
        <v>82</v>
      </c>
      <c r="C92" s="6"/>
      <c r="D92" s="6"/>
      <c r="E92" s="120"/>
      <c r="F92" s="120" t="s">
        <v>209</v>
      </c>
      <c r="G92" s="120"/>
      <c r="H92" s="120"/>
      <c r="I92" s="120"/>
      <c r="J92" s="120"/>
      <c r="K92" s="24">
        <v>1</v>
      </c>
      <c r="L92" s="24">
        <v>1</v>
      </c>
      <c r="M92" s="24">
        <v>2</v>
      </c>
      <c r="N92" s="104">
        <v>5</v>
      </c>
    </row>
    <row r="93" spans="2:25" ht="13.5" customHeight="1" x14ac:dyDescent="0.15">
      <c r="B93" s="1">
        <f>B92+1</f>
        <v>83</v>
      </c>
      <c r="C93" s="6"/>
      <c r="D93" s="6"/>
      <c r="E93" s="120"/>
      <c r="F93" s="120" t="s">
        <v>34</v>
      </c>
      <c r="G93" s="120"/>
      <c r="H93" s="120"/>
      <c r="I93" s="120"/>
      <c r="J93" s="120"/>
      <c r="K93" s="24"/>
      <c r="L93" s="24"/>
      <c r="M93" s="24"/>
      <c r="N93" s="104">
        <v>3</v>
      </c>
    </row>
    <row r="94" spans="2:25" ht="13.5" customHeight="1" x14ac:dyDescent="0.15">
      <c r="B94" s="1">
        <f>B93+1</f>
        <v>84</v>
      </c>
      <c r="C94" s="2" t="s">
        <v>128</v>
      </c>
      <c r="D94" s="2" t="s">
        <v>35</v>
      </c>
      <c r="E94" s="120"/>
      <c r="F94" s="120" t="s">
        <v>111</v>
      </c>
      <c r="G94" s="120"/>
      <c r="H94" s="120"/>
      <c r="I94" s="120"/>
      <c r="J94" s="120"/>
      <c r="K94" s="24">
        <v>6</v>
      </c>
      <c r="L94" s="24">
        <v>4</v>
      </c>
      <c r="M94" s="24">
        <v>2</v>
      </c>
      <c r="N94" s="104">
        <v>17</v>
      </c>
    </row>
    <row r="95" spans="2:25" ht="13.5" customHeight="1" thickBot="1" x14ac:dyDescent="0.2">
      <c r="B95" s="1">
        <f>B94+1</f>
        <v>85</v>
      </c>
      <c r="C95" s="6"/>
      <c r="D95" s="7"/>
      <c r="E95" s="120"/>
      <c r="F95" s="120" t="s">
        <v>36</v>
      </c>
      <c r="G95" s="120"/>
      <c r="H95" s="120"/>
      <c r="I95" s="120"/>
      <c r="J95" s="120"/>
      <c r="K95" s="24">
        <v>50</v>
      </c>
      <c r="L95" s="24">
        <v>50</v>
      </c>
      <c r="M95" s="24" t="s">
        <v>148</v>
      </c>
      <c r="N95" s="104">
        <v>25</v>
      </c>
    </row>
    <row r="96" spans="2:25" ht="13.9" customHeight="1" x14ac:dyDescent="0.15">
      <c r="B96" s="76"/>
      <c r="C96" s="77"/>
      <c r="D96" s="77"/>
      <c r="E96" s="23"/>
      <c r="F96" s="23"/>
      <c r="G96" s="23"/>
      <c r="H96" s="23"/>
      <c r="I96" s="23"/>
      <c r="J96" s="23"/>
      <c r="K96" s="23"/>
      <c r="L96" s="23"/>
      <c r="M96" s="23"/>
      <c r="N96" s="23"/>
      <c r="U96">
        <f>COUNTA(K11:K107)</f>
        <v>63</v>
      </c>
      <c r="V96">
        <f>COUNTA(L11:L107)</f>
        <v>63</v>
      </c>
      <c r="W96">
        <f>COUNTA(M11:M107)</f>
        <v>63</v>
      </c>
      <c r="X96">
        <f>COUNTA(N11:N107)</f>
        <v>74</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SUM(U11:U25,K26:K107)</f>
        <v>16910</v>
      </c>
      <c r="V100">
        <f>SUM(V11:V25,L26:L107)</f>
        <v>17691</v>
      </c>
      <c r="W100">
        <f>SUM(W11:W25,M26:M107)</f>
        <v>12162</v>
      </c>
      <c r="X100">
        <f>SUM(X11:X25,N26:N107)</f>
        <v>13554</v>
      </c>
    </row>
    <row r="101" spans="2:24" ht="18" customHeight="1" thickBot="1" x14ac:dyDescent="0.2">
      <c r="B101" s="63"/>
      <c r="C101" s="22"/>
      <c r="D101" s="130" t="s">
        <v>3</v>
      </c>
      <c r="E101" s="130"/>
      <c r="F101" s="130"/>
      <c r="G101" s="130"/>
      <c r="H101" s="22"/>
      <c r="I101" s="22"/>
      <c r="J101" s="64"/>
      <c r="K101" s="153" t="str">
        <f>K5</f>
        <v>2024.11.11</v>
      </c>
      <c r="L101" s="153" t="str">
        <f>L5</f>
        <v>2024.11.11</v>
      </c>
      <c r="M101" s="153" t="str">
        <f>M5</f>
        <v>2024.11.11</v>
      </c>
      <c r="N101" s="152" t="str">
        <f>N5</f>
        <v>2024.11.11</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2" t="s">
        <v>128</v>
      </c>
      <c r="D103" s="8" t="s">
        <v>37</v>
      </c>
      <c r="E103" s="120"/>
      <c r="F103" s="120" t="s">
        <v>38</v>
      </c>
      <c r="G103" s="120"/>
      <c r="H103" s="120"/>
      <c r="I103" s="120"/>
      <c r="J103" s="120"/>
      <c r="K103" s="24" t="s">
        <v>148</v>
      </c>
      <c r="L103" s="24"/>
      <c r="M103" s="24">
        <v>50</v>
      </c>
      <c r="N103" s="104">
        <v>50</v>
      </c>
    </row>
    <row r="104" spans="2:24" ht="13.5" customHeight="1" x14ac:dyDescent="0.15">
      <c r="B104" s="1">
        <f>B103+1</f>
        <v>87</v>
      </c>
      <c r="C104" s="2" t="s">
        <v>0</v>
      </c>
      <c r="D104" s="8" t="s">
        <v>39</v>
      </c>
      <c r="E104" s="120"/>
      <c r="F104" s="120" t="s">
        <v>40</v>
      </c>
      <c r="G104" s="120"/>
      <c r="H104" s="120"/>
      <c r="I104" s="120"/>
      <c r="J104" s="120"/>
      <c r="K104" s="24"/>
      <c r="L104" s="24">
        <v>25</v>
      </c>
      <c r="M104" s="24">
        <v>50</v>
      </c>
      <c r="N104" s="104" t="s">
        <v>148</v>
      </c>
      <c r="U104">
        <f>COUNTA(K86:K104)</f>
        <v>8</v>
      </c>
      <c r="V104">
        <f>COUNTA(L86:L104)</f>
        <v>8</v>
      </c>
      <c r="W104">
        <f>COUNTA(M86:M104)</f>
        <v>10</v>
      </c>
      <c r="X104">
        <f>COUNTA(N86:N104)</f>
        <v>13</v>
      </c>
    </row>
    <row r="105" spans="2:24" ht="13.5" customHeight="1" x14ac:dyDescent="0.15">
      <c r="B105" s="1">
        <f>B104+1</f>
        <v>88</v>
      </c>
      <c r="C105" s="132" t="s">
        <v>41</v>
      </c>
      <c r="D105" s="133"/>
      <c r="E105" s="120"/>
      <c r="F105" s="120" t="s">
        <v>42</v>
      </c>
      <c r="G105" s="120"/>
      <c r="H105" s="120"/>
      <c r="I105" s="120"/>
      <c r="J105" s="120"/>
      <c r="K105" s="24">
        <v>25</v>
      </c>
      <c r="L105" s="24">
        <v>100</v>
      </c>
      <c r="M105" s="24">
        <v>25</v>
      </c>
      <c r="N105" s="104">
        <v>20</v>
      </c>
    </row>
    <row r="106" spans="2:24" ht="13.5" customHeight="1" x14ac:dyDescent="0.15">
      <c r="B106" s="1">
        <f>B105+1</f>
        <v>89</v>
      </c>
      <c r="C106" s="3"/>
      <c r="D106" s="75"/>
      <c r="E106" s="120"/>
      <c r="F106" s="120" t="s">
        <v>43</v>
      </c>
      <c r="G106" s="120"/>
      <c r="H106" s="120"/>
      <c r="I106" s="120"/>
      <c r="J106" s="120"/>
      <c r="K106" s="24">
        <v>75</v>
      </c>
      <c r="L106" s="24">
        <v>200</v>
      </c>
      <c r="M106" s="24">
        <v>25</v>
      </c>
      <c r="N106" s="104">
        <v>20</v>
      </c>
    </row>
    <row r="107" spans="2:24" ht="13.9" customHeight="1" thickBot="1" x14ac:dyDescent="0.2">
      <c r="B107" s="145">
        <f>B106+1</f>
        <v>90</v>
      </c>
      <c r="C107" s="144"/>
      <c r="D107" s="143"/>
      <c r="E107" s="9"/>
      <c r="F107" s="9" t="s">
        <v>73</v>
      </c>
      <c r="G107" s="9"/>
      <c r="H107" s="9"/>
      <c r="I107" s="9"/>
      <c r="J107" s="9"/>
      <c r="K107" s="142">
        <v>50</v>
      </c>
      <c r="L107" s="142">
        <v>75</v>
      </c>
      <c r="M107" s="142">
        <v>100</v>
      </c>
      <c r="N107" s="141">
        <v>50</v>
      </c>
    </row>
    <row r="108" spans="2:24" ht="19.899999999999999" customHeight="1" thickTop="1" x14ac:dyDescent="0.15">
      <c r="B108" s="135" t="s">
        <v>45</v>
      </c>
      <c r="C108" s="136"/>
      <c r="D108" s="136"/>
      <c r="E108" s="136"/>
      <c r="F108" s="136"/>
      <c r="G108" s="136"/>
      <c r="H108" s="136"/>
      <c r="I108" s="136"/>
      <c r="J108" s="73"/>
      <c r="K108" s="30">
        <f>SUM(K109:K117)</f>
        <v>16910</v>
      </c>
      <c r="L108" s="30">
        <f>SUM(L109:L117)</f>
        <v>17691</v>
      </c>
      <c r="M108" s="30">
        <f>SUM(M109:M117)</f>
        <v>12162</v>
      </c>
      <c r="N108" s="108">
        <f>SUM(N109:N117)</f>
        <v>13554</v>
      </c>
    </row>
    <row r="109" spans="2:24" ht="13.9" customHeight="1" x14ac:dyDescent="0.15">
      <c r="B109" s="123" t="s">
        <v>46</v>
      </c>
      <c r="C109" s="124"/>
      <c r="D109" s="137"/>
      <c r="E109" s="12"/>
      <c r="F109" s="13"/>
      <c r="G109" s="122" t="s">
        <v>14</v>
      </c>
      <c r="H109" s="122"/>
      <c r="I109" s="13"/>
      <c r="J109" s="14"/>
      <c r="K109" s="4">
        <f>SUM(U$11:U$25)</f>
        <v>349</v>
      </c>
      <c r="L109" s="4">
        <f>SUM(V$11:V$25)</f>
        <v>329</v>
      </c>
      <c r="M109" s="4">
        <f>SUM(W$11:W$25)</f>
        <v>1410</v>
      </c>
      <c r="N109" s="5">
        <f>SUM(X$11:X$25)</f>
        <v>2038</v>
      </c>
    </row>
    <row r="110" spans="2:24" ht="13.9" customHeight="1" x14ac:dyDescent="0.15">
      <c r="B110" s="78"/>
      <c r="C110" s="56"/>
      <c r="D110" s="79"/>
      <c r="E110" s="15"/>
      <c r="F110" s="120"/>
      <c r="G110" s="122" t="s">
        <v>23</v>
      </c>
      <c r="H110" s="122"/>
      <c r="I110" s="114"/>
      <c r="J110" s="16"/>
      <c r="K110" s="4">
        <f>SUM(K$26)</f>
        <v>1100</v>
      </c>
      <c r="L110" s="4">
        <f>SUM(L$26)</f>
        <v>2050</v>
      </c>
      <c r="M110" s="4">
        <f>SUM(M$26)</f>
        <v>1250</v>
      </c>
      <c r="N110" s="5">
        <f>SUM(N$26)</f>
        <v>2375</v>
      </c>
    </row>
    <row r="111" spans="2:24" ht="13.9" customHeight="1" x14ac:dyDescent="0.15">
      <c r="B111" s="78"/>
      <c r="C111" s="56"/>
      <c r="D111" s="79"/>
      <c r="E111" s="15"/>
      <c r="F111" s="120"/>
      <c r="G111" s="122" t="s">
        <v>25</v>
      </c>
      <c r="H111" s="122"/>
      <c r="I111" s="13"/>
      <c r="J111" s="14"/>
      <c r="K111" s="4">
        <f>SUM(K$27:K$29)</f>
        <v>50</v>
      </c>
      <c r="L111" s="4">
        <f>SUM(L$27:L$29)</f>
        <v>50</v>
      </c>
      <c r="M111" s="4">
        <f>SUM(M$27:M$29)</f>
        <v>200</v>
      </c>
      <c r="N111" s="5">
        <f>SUM(N$27:N$29)</f>
        <v>76</v>
      </c>
    </row>
    <row r="112" spans="2:24" ht="13.9" customHeight="1" x14ac:dyDescent="0.15">
      <c r="B112" s="78"/>
      <c r="C112" s="56"/>
      <c r="D112" s="79"/>
      <c r="E112" s="15"/>
      <c r="F112" s="120"/>
      <c r="G112" s="122" t="s">
        <v>78</v>
      </c>
      <c r="H112" s="122"/>
      <c r="I112" s="13"/>
      <c r="J112" s="14"/>
      <c r="K112" s="4">
        <f>SUM(K$30:K$31)</f>
        <v>50</v>
      </c>
      <c r="L112" s="4">
        <f>SUM(L$30:L$31)</f>
        <v>75</v>
      </c>
      <c r="M112" s="4">
        <f>SUM(M$30:M$31)</f>
        <v>50</v>
      </c>
      <c r="N112" s="5">
        <f>SUM(N$30:N$31)</f>
        <v>50</v>
      </c>
    </row>
    <row r="113" spans="2:14" ht="13.9" customHeight="1" x14ac:dyDescent="0.15">
      <c r="B113" s="78"/>
      <c r="C113" s="56"/>
      <c r="D113" s="79"/>
      <c r="E113" s="15"/>
      <c r="F113" s="120"/>
      <c r="G113" s="122" t="s">
        <v>79</v>
      </c>
      <c r="H113" s="122"/>
      <c r="I113" s="13"/>
      <c r="J113" s="14"/>
      <c r="K113" s="4">
        <f>SUM(K$33:K$52)</f>
        <v>12804</v>
      </c>
      <c r="L113" s="4">
        <f>SUM(L$33:L$52)</f>
        <v>12669</v>
      </c>
      <c r="M113" s="4">
        <f>SUM(M$33:M$52)</f>
        <v>7183</v>
      </c>
      <c r="N113" s="5">
        <f>SUM(N$33:N$52)</f>
        <v>5759</v>
      </c>
    </row>
    <row r="114" spans="2:14" ht="13.9" customHeight="1" x14ac:dyDescent="0.15">
      <c r="B114" s="78"/>
      <c r="C114" s="56"/>
      <c r="D114" s="79"/>
      <c r="E114" s="15"/>
      <c r="F114" s="120"/>
      <c r="G114" s="122" t="s">
        <v>76</v>
      </c>
      <c r="H114" s="122"/>
      <c r="I114" s="13"/>
      <c r="J114" s="14"/>
      <c r="K114" s="4">
        <f>SUM(K$53:K$55)</f>
        <v>0</v>
      </c>
      <c r="L114" s="4">
        <f>SUM(L$53:L$55)</f>
        <v>75</v>
      </c>
      <c r="M114" s="4">
        <f>SUM(M$53:M$55)</f>
        <v>25</v>
      </c>
      <c r="N114" s="5">
        <f>SUM(N$53:N$55)</f>
        <v>25</v>
      </c>
    </row>
    <row r="115" spans="2:14" ht="13.9" customHeight="1" x14ac:dyDescent="0.15">
      <c r="B115" s="78"/>
      <c r="C115" s="56"/>
      <c r="D115" s="79"/>
      <c r="E115" s="15"/>
      <c r="F115" s="120"/>
      <c r="G115" s="122" t="s">
        <v>26</v>
      </c>
      <c r="H115" s="122"/>
      <c r="I115" s="13"/>
      <c r="J115" s="14"/>
      <c r="K115" s="4">
        <f>SUM(K$56:K$85)</f>
        <v>2348</v>
      </c>
      <c r="L115" s="4">
        <f>SUM(L$56:L$85)</f>
        <v>1980</v>
      </c>
      <c r="M115" s="4">
        <f>SUM(M$56:M$85)</f>
        <v>1786</v>
      </c>
      <c r="N115" s="5">
        <f>SUM(N$56:N$85)</f>
        <v>3027</v>
      </c>
    </row>
    <row r="116" spans="2:14" ht="13.9" customHeight="1" x14ac:dyDescent="0.15">
      <c r="B116" s="78"/>
      <c r="C116" s="56"/>
      <c r="D116" s="79"/>
      <c r="E116" s="15"/>
      <c r="F116" s="120"/>
      <c r="G116" s="122" t="s">
        <v>47</v>
      </c>
      <c r="H116" s="122"/>
      <c r="I116" s="13"/>
      <c r="J116" s="14"/>
      <c r="K116" s="4">
        <f>SUM(K$32:K$32,K$105:K$106)</f>
        <v>101</v>
      </c>
      <c r="L116" s="4">
        <f>SUM(L$32:L$32,L$105:L$106)</f>
        <v>306</v>
      </c>
      <c r="M116" s="4">
        <f>SUM(M$32:M$32,M$105:M$106)</f>
        <v>52</v>
      </c>
      <c r="N116" s="5">
        <f>SUM(N$32:N$32,N$105:N$106)</f>
        <v>48</v>
      </c>
    </row>
    <row r="117" spans="2:14" ht="13.9" customHeight="1" thickBot="1" x14ac:dyDescent="0.2">
      <c r="B117" s="80"/>
      <c r="C117" s="81"/>
      <c r="D117" s="82"/>
      <c r="E117" s="17"/>
      <c r="F117" s="9"/>
      <c r="G117" s="125" t="s">
        <v>44</v>
      </c>
      <c r="H117" s="125"/>
      <c r="I117" s="18"/>
      <c r="J117" s="19"/>
      <c r="K117" s="10">
        <f>SUM(K$86:K$104,K$107)</f>
        <v>108</v>
      </c>
      <c r="L117" s="10">
        <f>SUM(L$86:L$104,L$107)</f>
        <v>157</v>
      </c>
      <c r="M117" s="10">
        <f>SUM(M$86:M$104,M$107)</f>
        <v>206</v>
      </c>
      <c r="N117" s="11">
        <f>SUM(N$86:N$104,N$107)</f>
        <v>156</v>
      </c>
    </row>
    <row r="118" spans="2:14" ht="18" customHeight="1" thickTop="1" x14ac:dyDescent="0.15">
      <c r="B118" s="126" t="s">
        <v>48</v>
      </c>
      <c r="C118" s="127"/>
      <c r="D118" s="128"/>
      <c r="E118" s="83"/>
      <c r="F118" s="116"/>
      <c r="G118" s="129" t="s">
        <v>49</v>
      </c>
      <c r="H118" s="129"/>
      <c r="I118" s="116"/>
      <c r="J118" s="117"/>
      <c r="K118" s="31" t="s">
        <v>50</v>
      </c>
      <c r="L118" s="37"/>
      <c r="M118" s="37"/>
      <c r="N118" s="49"/>
    </row>
    <row r="119" spans="2:14" ht="18" customHeight="1" x14ac:dyDescent="0.15">
      <c r="B119" s="84"/>
      <c r="C119" s="85"/>
      <c r="D119" s="85"/>
      <c r="E119" s="86"/>
      <c r="F119" s="118"/>
      <c r="G119" s="109"/>
      <c r="H119" s="109"/>
      <c r="I119" s="118"/>
      <c r="J119" s="87"/>
      <c r="K119" s="32" t="s">
        <v>51</v>
      </c>
      <c r="L119" s="38"/>
      <c r="M119" s="38"/>
      <c r="N119" s="41"/>
    </row>
    <row r="120" spans="2:14" ht="18" customHeight="1" x14ac:dyDescent="0.15">
      <c r="B120" s="78"/>
      <c r="C120" s="56"/>
      <c r="D120" s="56"/>
      <c r="E120" s="88"/>
      <c r="F120" s="22"/>
      <c r="G120" s="130" t="s">
        <v>52</v>
      </c>
      <c r="H120" s="130"/>
      <c r="I120" s="115"/>
      <c r="J120" s="119"/>
      <c r="K120" s="33" t="s">
        <v>53</v>
      </c>
      <c r="L120" s="39"/>
      <c r="M120" s="43"/>
      <c r="N120" s="39"/>
    </row>
    <row r="121" spans="2:14" ht="18" customHeight="1" x14ac:dyDescent="0.15">
      <c r="B121" s="78"/>
      <c r="C121" s="56"/>
      <c r="D121" s="56"/>
      <c r="E121" s="89"/>
      <c r="F121" s="56"/>
      <c r="G121" s="90"/>
      <c r="H121" s="90"/>
      <c r="I121" s="85"/>
      <c r="J121" s="91"/>
      <c r="K121" s="34" t="s">
        <v>87</v>
      </c>
      <c r="L121" s="40"/>
      <c r="M121" s="44"/>
      <c r="N121" s="40"/>
    </row>
    <row r="122" spans="2:14" ht="18" customHeight="1" x14ac:dyDescent="0.15">
      <c r="B122" s="78"/>
      <c r="C122" s="56"/>
      <c r="D122" s="56"/>
      <c r="E122" s="89"/>
      <c r="F122" s="56"/>
      <c r="G122" s="90"/>
      <c r="H122" s="90"/>
      <c r="I122" s="85"/>
      <c r="J122" s="91"/>
      <c r="K122" s="34" t="s">
        <v>81</v>
      </c>
      <c r="L122" s="38"/>
      <c r="M122" s="44"/>
      <c r="N122" s="40"/>
    </row>
    <row r="123" spans="2:14" ht="18" customHeight="1" x14ac:dyDescent="0.15">
      <c r="B123" s="78"/>
      <c r="C123" s="56"/>
      <c r="D123" s="56"/>
      <c r="E123" s="88"/>
      <c r="F123" s="22"/>
      <c r="G123" s="130" t="s">
        <v>54</v>
      </c>
      <c r="H123" s="130"/>
      <c r="I123" s="115"/>
      <c r="J123" s="119"/>
      <c r="K123" s="33" t="s">
        <v>91</v>
      </c>
      <c r="L123" s="39"/>
      <c r="M123" s="43"/>
      <c r="N123" s="39"/>
    </row>
    <row r="124" spans="2:14" ht="18" customHeight="1" x14ac:dyDescent="0.15">
      <c r="B124" s="78"/>
      <c r="C124" s="56"/>
      <c r="D124" s="56"/>
      <c r="E124" s="89"/>
      <c r="F124" s="56"/>
      <c r="G124" s="90"/>
      <c r="H124" s="90"/>
      <c r="I124" s="85"/>
      <c r="J124" s="91"/>
      <c r="K124" s="34" t="s">
        <v>88</v>
      </c>
      <c r="L124" s="40"/>
      <c r="M124" s="44"/>
      <c r="N124" s="40"/>
    </row>
    <row r="125" spans="2:14" ht="18" customHeight="1" x14ac:dyDescent="0.15">
      <c r="B125" s="78"/>
      <c r="C125" s="56"/>
      <c r="D125" s="56"/>
      <c r="E125" s="89"/>
      <c r="F125" s="56"/>
      <c r="G125" s="90"/>
      <c r="H125" s="90"/>
      <c r="I125" s="85"/>
      <c r="J125" s="91"/>
      <c r="K125" s="34" t="s">
        <v>89</v>
      </c>
      <c r="L125" s="40"/>
      <c r="M125" s="40"/>
      <c r="N125" s="40"/>
    </row>
    <row r="126" spans="2:14" ht="18" customHeight="1" x14ac:dyDescent="0.15">
      <c r="B126" s="78"/>
      <c r="C126" s="56"/>
      <c r="D126" s="56"/>
      <c r="E126" s="71"/>
      <c r="F126" s="72"/>
      <c r="G126" s="109"/>
      <c r="H126" s="109"/>
      <c r="I126" s="118"/>
      <c r="J126" s="87"/>
      <c r="K126" s="34" t="s">
        <v>90</v>
      </c>
      <c r="L126" s="41"/>
      <c r="M126" s="38"/>
      <c r="N126" s="41"/>
    </row>
    <row r="127" spans="2:14" ht="18" customHeight="1" x14ac:dyDescent="0.15">
      <c r="B127" s="92"/>
      <c r="C127" s="72"/>
      <c r="D127" s="72"/>
      <c r="E127" s="15"/>
      <c r="F127" s="120"/>
      <c r="G127" s="122" t="s">
        <v>55</v>
      </c>
      <c r="H127" s="122"/>
      <c r="I127" s="13"/>
      <c r="J127" s="14"/>
      <c r="K127" s="25" t="s">
        <v>141</v>
      </c>
      <c r="L127" s="42"/>
      <c r="M127" s="45"/>
      <c r="N127" s="42"/>
    </row>
    <row r="128" spans="2:14" ht="18" customHeight="1" x14ac:dyDescent="0.15">
      <c r="B128" s="123" t="s">
        <v>56</v>
      </c>
      <c r="C128" s="124"/>
      <c r="D128" s="124"/>
      <c r="E128" s="22"/>
      <c r="F128" s="22"/>
      <c r="G128" s="22"/>
      <c r="H128" s="22"/>
      <c r="I128" s="22"/>
      <c r="J128" s="22"/>
      <c r="K128" s="22"/>
      <c r="L128" s="22"/>
      <c r="M128" s="22"/>
      <c r="N128" s="50"/>
    </row>
    <row r="129" spans="2:14" ht="14.1" customHeight="1" x14ac:dyDescent="0.15">
      <c r="B129" s="93"/>
      <c r="C129" s="35" t="s">
        <v>57</v>
      </c>
      <c r="D129" s="94"/>
      <c r="E129" s="35"/>
      <c r="F129" s="35"/>
      <c r="G129" s="35"/>
      <c r="H129" s="35"/>
      <c r="I129" s="35"/>
      <c r="J129" s="35"/>
      <c r="K129" s="35"/>
      <c r="L129" s="35"/>
      <c r="M129" s="35"/>
      <c r="N129" s="51"/>
    </row>
    <row r="130" spans="2:14" ht="14.1" customHeight="1" x14ac:dyDescent="0.15">
      <c r="B130" s="93"/>
      <c r="C130" s="35" t="s">
        <v>58</v>
      </c>
      <c r="D130" s="94"/>
      <c r="E130" s="35"/>
      <c r="F130" s="35"/>
      <c r="G130" s="35"/>
      <c r="H130" s="35"/>
      <c r="I130" s="35"/>
      <c r="J130" s="35"/>
      <c r="K130" s="35"/>
      <c r="L130" s="35"/>
      <c r="M130" s="35"/>
      <c r="N130" s="51"/>
    </row>
    <row r="131" spans="2:14" ht="14.1" customHeight="1" x14ac:dyDescent="0.15">
      <c r="B131" s="93"/>
      <c r="C131" s="35" t="s">
        <v>59</v>
      </c>
      <c r="D131" s="94"/>
      <c r="E131" s="35"/>
      <c r="F131" s="35"/>
      <c r="G131" s="35"/>
      <c r="H131" s="35"/>
      <c r="I131" s="35"/>
      <c r="J131" s="35"/>
      <c r="K131" s="35"/>
      <c r="L131" s="35"/>
      <c r="M131" s="35"/>
      <c r="N131" s="51"/>
    </row>
    <row r="132" spans="2:14" ht="14.1" customHeight="1" x14ac:dyDescent="0.15">
      <c r="B132" s="93"/>
      <c r="C132" s="35" t="s">
        <v>119</v>
      </c>
      <c r="D132" s="94"/>
      <c r="E132" s="35"/>
      <c r="F132" s="35"/>
      <c r="G132" s="35"/>
      <c r="H132" s="35"/>
      <c r="I132" s="35"/>
      <c r="J132" s="35"/>
      <c r="K132" s="35"/>
      <c r="L132" s="35"/>
      <c r="M132" s="35"/>
      <c r="N132" s="51"/>
    </row>
    <row r="133" spans="2:14" ht="14.1" customHeight="1" x14ac:dyDescent="0.15">
      <c r="B133" s="95"/>
      <c r="C133" s="35" t="s">
        <v>120</v>
      </c>
      <c r="D133" s="35"/>
      <c r="E133" s="35"/>
      <c r="F133" s="35"/>
      <c r="G133" s="35"/>
      <c r="H133" s="35"/>
      <c r="I133" s="35"/>
      <c r="J133" s="35"/>
      <c r="K133" s="35"/>
      <c r="L133" s="35"/>
      <c r="M133" s="35"/>
      <c r="N133" s="51"/>
    </row>
    <row r="134" spans="2:14" ht="14.1" customHeight="1" x14ac:dyDescent="0.15">
      <c r="B134" s="95"/>
      <c r="C134" s="35" t="s">
        <v>116</v>
      </c>
      <c r="D134" s="35"/>
      <c r="E134" s="35"/>
      <c r="F134" s="35"/>
      <c r="G134" s="35"/>
      <c r="H134" s="35"/>
      <c r="I134" s="35"/>
      <c r="J134" s="35"/>
      <c r="K134" s="35"/>
      <c r="L134" s="35"/>
      <c r="M134" s="35"/>
      <c r="N134" s="51"/>
    </row>
    <row r="135" spans="2:14" ht="14.1" customHeight="1" x14ac:dyDescent="0.15">
      <c r="B135" s="95"/>
      <c r="C135" s="35" t="s">
        <v>85</v>
      </c>
      <c r="D135" s="35"/>
      <c r="E135" s="35"/>
      <c r="F135" s="35"/>
      <c r="G135" s="35"/>
      <c r="H135" s="35"/>
      <c r="I135" s="35"/>
      <c r="J135" s="35"/>
      <c r="K135" s="35"/>
      <c r="L135" s="35"/>
      <c r="M135" s="35"/>
      <c r="N135" s="51"/>
    </row>
    <row r="136" spans="2:14" ht="14.1" customHeight="1" x14ac:dyDescent="0.15">
      <c r="B136" s="95"/>
      <c r="C136" s="35" t="s">
        <v>86</v>
      </c>
      <c r="D136" s="35"/>
      <c r="E136" s="35"/>
      <c r="F136" s="35"/>
      <c r="G136" s="35"/>
      <c r="H136" s="35"/>
      <c r="I136" s="35"/>
      <c r="J136" s="35"/>
      <c r="K136" s="35"/>
      <c r="L136" s="35"/>
      <c r="M136" s="35"/>
      <c r="N136" s="51"/>
    </row>
    <row r="137" spans="2:14" ht="14.1" customHeight="1" x14ac:dyDescent="0.15">
      <c r="B137" s="95"/>
      <c r="C137" s="35" t="s">
        <v>77</v>
      </c>
      <c r="D137" s="35"/>
      <c r="E137" s="35"/>
      <c r="F137" s="35"/>
      <c r="G137" s="35"/>
      <c r="H137" s="35"/>
      <c r="I137" s="35"/>
      <c r="J137" s="35"/>
      <c r="K137" s="35"/>
      <c r="L137" s="35"/>
      <c r="M137" s="35"/>
      <c r="N137" s="51"/>
    </row>
    <row r="138" spans="2:14" ht="14.1" customHeight="1" x14ac:dyDescent="0.15">
      <c r="B138" s="95"/>
      <c r="C138" s="35" t="s">
        <v>125</v>
      </c>
      <c r="D138" s="35"/>
      <c r="E138" s="35"/>
      <c r="F138" s="35"/>
      <c r="G138" s="35"/>
      <c r="H138" s="35"/>
      <c r="I138" s="35"/>
      <c r="J138" s="35"/>
      <c r="K138" s="35"/>
      <c r="L138" s="35"/>
      <c r="M138" s="35"/>
      <c r="N138" s="51"/>
    </row>
    <row r="139" spans="2:14" ht="14.1" customHeight="1" x14ac:dyDescent="0.15">
      <c r="B139" s="95"/>
      <c r="C139" s="35" t="s">
        <v>121</v>
      </c>
      <c r="D139" s="35"/>
      <c r="E139" s="35"/>
      <c r="F139" s="35"/>
      <c r="G139" s="35"/>
      <c r="H139" s="35"/>
      <c r="I139" s="35"/>
      <c r="J139" s="35"/>
      <c r="K139" s="35"/>
      <c r="L139" s="35"/>
      <c r="M139" s="35"/>
      <c r="N139" s="51"/>
    </row>
    <row r="140" spans="2:14" ht="14.1" customHeight="1" x14ac:dyDescent="0.15">
      <c r="B140" s="95"/>
      <c r="C140" s="35" t="s">
        <v>122</v>
      </c>
      <c r="D140" s="35"/>
      <c r="E140" s="35"/>
      <c r="F140" s="35"/>
      <c r="G140" s="35"/>
      <c r="H140" s="35"/>
      <c r="I140" s="35"/>
      <c r="J140" s="35"/>
      <c r="K140" s="35"/>
      <c r="L140" s="35"/>
      <c r="M140" s="35"/>
      <c r="N140" s="51"/>
    </row>
    <row r="141" spans="2:14" ht="14.1" customHeight="1" x14ac:dyDescent="0.15">
      <c r="B141" s="95"/>
      <c r="C141" s="35" t="s">
        <v>123</v>
      </c>
      <c r="D141" s="35"/>
      <c r="E141" s="35"/>
      <c r="F141" s="35"/>
      <c r="G141" s="35"/>
      <c r="H141" s="35"/>
      <c r="I141" s="35"/>
      <c r="J141" s="35"/>
      <c r="K141" s="35"/>
      <c r="L141" s="35"/>
      <c r="M141" s="35"/>
      <c r="N141" s="51"/>
    </row>
    <row r="142" spans="2:14" ht="14.1" customHeight="1" x14ac:dyDescent="0.15">
      <c r="B142" s="95"/>
      <c r="C142" s="35" t="s">
        <v>113</v>
      </c>
      <c r="D142" s="35"/>
      <c r="E142" s="35"/>
      <c r="F142" s="35"/>
      <c r="G142" s="35"/>
      <c r="H142" s="35"/>
      <c r="I142" s="35"/>
      <c r="J142" s="35"/>
      <c r="K142" s="35"/>
      <c r="L142" s="35"/>
      <c r="M142" s="35"/>
      <c r="N142" s="51"/>
    </row>
    <row r="143" spans="2:14" ht="14.1" customHeight="1" x14ac:dyDescent="0.15">
      <c r="B143" s="95"/>
      <c r="C143" s="35" t="s">
        <v>124</v>
      </c>
      <c r="D143" s="35"/>
      <c r="E143" s="35"/>
      <c r="F143" s="35"/>
      <c r="G143" s="35"/>
      <c r="H143" s="35"/>
      <c r="I143" s="35"/>
      <c r="J143" s="35"/>
      <c r="K143" s="35"/>
      <c r="L143" s="35"/>
      <c r="M143" s="35"/>
      <c r="N143" s="51"/>
    </row>
    <row r="144" spans="2:14" ht="14.1" customHeight="1" x14ac:dyDescent="0.15">
      <c r="B144" s="95"/>
      <c r="C144" s="35" t="s">
        <v>142</v>
      </c>
      <c r="D144" s="35"/>
      <c r="E144" s="35"/>
      <c r="F144" s="35"/>
      <c r="G144" s="35"/>
      <c r="H144" s="35"/>
      <c r="I144" s="35"/>
      <c r="J144" s="35"/>
      <c r="K144" s="35"/>
      <c r="L144" s="35"/>
      <c r="M144" s="35"/>
      <c r="N144" s="51"/>
    </row>
    <row r="145" spans="2:14" ht="14.1" customHeight="1" x14ac:dyDescent="0.15">
      <c r="B145" s="95"/>
      <c r="C145" s="35" t="s">
        <v>118</v>
      </c>
      <c r="D145" s="35"/>
      <c r="E145" s="35"/>
      <c r="F145" s="35"/>
      <c r="G145" s="35"/>
      <c r="H145" s="35"/>
      <c r="I145" s="35"/>
      <c r="J145" s="35"/>
      <c r="K145" s="35"/>
      <c r="L145" s="35"/>
      <c r="M145" s="35"/>
      <c r="N145" s="51"/>
    </row>
    <row r="146" spans="2:14" x14ac:dyDescent="0.15">
      <c r="B146" s="96"/>
      <c r="C146" s="35" t="s">
        <v>130</v>
      </c>
      <c r="N146" s="55"/>
    </row>
    <row r="147" spans="2:14" x14ac:dyDescent="0.15">
      <c r="B147" s="96"/>
      <c r="C147" s="35" t="s">
        <v>126</v>
      </c>
      <c r="N147" s="55"/>
    </row>
    <row r="148" spans="2:14" ht="14.1" customHeight="1" x14ac:dyDescent="0.15">
      <c r="B148" s="95"/>
      <c r="C148" s="35" t="s">
        <v>105</v>
      </c>
      <c r="D148" s="35"/>
      <c r="E148" s="35"/>
      <c r="F148" s="35"/>
      <c r="G148" s="35"/>
      <c r="H148" s="35"/>
      <c r="I148" s="35"/>
      <c r="J148" s="35"/>
      <c r="K148" s="35"/>
      <c r="L148" s="35"/>
      <c r="M148" s="35"/>
      <c r="N148" s="51"/>
    </row>
    <row r="149" spans="2:14" ht="18" customHeight="1" x14ac:dyDescent="0.15">
      <c r="B149" s="95"/>
      <c r="C149" s="35" t="s">
        <v>60</v>
      </c>
      <c r="D149" s="35"/>
      <c r="E149" s="35"/>
      <c r="F149" s="35"/>
      <c r="G149" s="35"/>
      <c r="H149" s="35"/>
      <c r="I149" s="35"/>
      <c r="J149" s="35"/>
      <c r="K149" s="35"/>
      <c r="L149" s="35"/>
      <c r="M149" s="35"/>
      <c r="N149" s="51"/>
    </row>
    <row r="150" spans="2:14" x14ac:dyDescent="0.15">
      <c r="B150" s="96"/>
      <c r="C150" s="35" t="s">
        <v>117</v>
      </c>
      <c r="N150" s="55"/>
    </row>
    <row r="151" spans="2:14" x14ac:dyDescent="0.15">
      <c r="B151" s="96"/>
      <c r="C151" s="35" t="s">
        <v>135</v>
      </c>
      <c r="N151" s="55"/>
    </row>
    <row r="152" spans="2:14" ht="14.25" thickBot="1" x14ac:dyDescent="0.2">
      <c r="B152" s="97"/>
      <c r="C152" s="36" t="s">
        <v>127</v>
      </c>
      <c r="D152" s="53"/>
      <c r="E152" s="53"/>
      <c r="F152" s="53"/>
      <c r="G152" s="53"/>
      <c r="H152" s="53"/>
      <c r="I152" s="53"/>
      <c r="J152" s="53"/>
      <c r="K152" s="53"/>
      <c r="L152" s="53"/>
      <c r="M152" s="53"/>
      <c r="N152" s="54"/>
    </row>
  </sheetData>
  <mergeCells count="28">
    <mergeCell ref="G111:H111"/>
    <mergeCell ref="G112:H112"/>
    <mergeCell ref="D9:F9"/>
    <mergeCell ref="D4:G4"/>
    <mergeCell ref="D5:G5"/>
    <mergeCell ref="D6:G6"/>
    <mergeCell ref="D7:F7"/>
    <mergeCell ref="D8:F8"/>
    <mergeCell ref="G113:H113"/>
    <mergeCell ref="G10:H10"/>
    <mergeCell ref="D100:G100"/>
    <mergeCell ref="D101:G101"/>
    <mergeCell ref="G102:H102"/>
    <mergeCell ref="C105:D105"/>
    <mergeCell ref="B108:I108"/>
    <mergeCell ref="B109:D109"/>
    <mergeCell ref="G109:H109"/>
    <mergeCell ref="G110:H110"/>
    <mergeCell ref="G120:H120"/>
    <mergeCell ref="G123:H123"/>
    <mergeCell ref="G127:H127"/>
    <mergeCell ref="B128:D128"/>
    <mergeCell ref="G114:H114"/>
    <mergeCell ref="G115:H115"/>
    <mergeCell ref="G116:H116"/>
    <mergeCell ref="G117:H117"/>
    <mergeCell ref="B118:D118"/>
    <mergeCell ref="G118:H118"/>
  </mergeCells>
  <phoneticPr fontId="23"/>
  <conditionalFormatting sqref="O11:O95">
    <cfRule type="expression" dxfId="10" priority="1" stopIfTrue="1">
      <formula>COUNTBLANK(K11:N11)=4</formula>
    </cfRule>
  </conditionalFormatting>
  <conditionalFormatting sqref="O103:O107">
    <cfRule type="expression" dxfId="9"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CF921-F044-4B7B-A73F-B948605E09D5}">
  <sheetPr>
    <tabColor rgb="FFC00000"/>
  </sheetPr>
  <dimension ref="B1:AC145"/>
  <sheetViews>
    <sheetView view="pageBreakPreview" zoomScale="75" zoomScaleNormal="75" zoomScaleSheetLayoutView="75" workbookViewId="0">
      <pane xSplit="10" ySplit="10" topLeftCell="K11" activePane="bottomRight" state="frozen"/>
      <selection pane="topRight"/>
      <selection pane="bottomLeft"/>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562</v>
      </c>
      <c r="L5" s="27" t="str">
        <f>K5</f>
        <v>2024.11.25</v>
      </c>
      <c r="M5" s="27" t="str">
        <f>K5</f>
        <v>2024.11.25</v>
      </c>
      <c r="N5" s="103" t="str">
        <f>K5</f>
        <v>2024.11.25</v>
      </c>
    </row>
    <row r="6" spans="2:24" ht="18" customHeight="1" x14ac:dyDescent="0.15">
      <c r="B6" s="60"/>
      <c r="C6" s="120"/>
      <c r="D6" s="122" t="s">
        <v>4</v>
      </c>
      <c r="E6" s="122"/>
      <c r="F6" s="122"/>
      <c r="G6" s="122"/>
      <c r="H6" s="120"/>
      <c r="I6" s="120"/>
      <c r="J6" s="61"/>
      <c r="K6" s="98">
        <v>0.42916666666666664</v>
      </c>
      <c r="L6" s="98">
        <v>0.41249999999999998</v>
      </c>
      <c r="M6" s="98">
        <v>0.3972222222222222</v>
      </c>
      <c r="N6" s="99">
        <v>0.375</v>
      </c>
    </row>
    <row r="7" spans="2:24" ht="18" customHeight="1" x14ac:dyDescent="0.15">
      <c r="B7" s="60"/>
      <c r="C7" s="120"/>
      <c r="D7" s="122" t="s">
        <v>5</v>
      </c>
      <c r="E7" s="138"/>
      <c r="F7" s="138"/>
      <c r="G7" s="62" t="s">
        <v>6</v>
      </c>
      <c r="H7" s="120"/>
      <c r="I7" s="120"/>
      <c r="J7" s="61"/>
      <c r="K7" s="100">
        <v>2.2000000000000002</v>
      </c>
      <c r="L7" s="100">
        <v>1.47</v>
      </c>
      <c r="M7" s="100">
        <v>1.51</v>
      </c>
      <c r="N7" s="101">
        <v>1.49</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99</v>
      </c>
      <c r="G11" s="120"/>
      <c r="H11" s="120"/>
      <c r="I11" s="120"/>
      <c r="J11" s="120"/>
      <c r="K11" s="20" t="s">
        <v>150</v>
      </c>
      <c r="L11" s="20" t="s">
        <v>153</v>
      </c>
      <c r="M11" s="20" t="s">
        <v>189</v>
      </c>
      <c r="N11" s="21" t="s">
        <v>555</v>
      </c>
      <c r="P11" t="s">
        <v>15</v>
      </c>
      <c r="Q11">
        <f>IF(K11="",0,VALUE(MID(K11,2,LEN(K11)-2)))</f>
        <v>5</v>
      </c>
      <c r="R11">
        <f>IF(L11="",0,VALUE(MID(L11,2,LEN(L11)-2)))</f>
        <v>10</v>
      </c>
      <c r="S11">
        <f>IF(M11="",0,VALUE(MID(M11,2,LEN(M11)-2)))</f>
        <v>40</v>
      </c>
      <c r="T11">
        <f>IF(N11="",0,VALUE(MID(N11,2,LEN(N11)-2)))</f>
        <v>65</v>
      </c>
      <c r="U11">
        <f>IF(K11="＋",0,IF(K11="(＋)",0,ABS(K11)))</f>
        <v>5</v>
      </c>
      <c r="V11">
        <f>IF(L11="＋",0,IF(L11="(＋)",0,ABS(L11)))</f>
        <v>10</v>
      </c>
      <c r="W11">
        <f>IF(M11="＋",0,IF(M11="(＋)",0,ABS(M11)))</f>
        <v>40</v>
      </c>
      <c r="X11">
        <f>IF(N11="＋",0,IF(N11="(＋)",0,ABS(N11)))</f>
        <v>65</v>
      </c>
    </row>
    <row r="12" spans="2:24" ht="13.5" customHeight="1" x14ac:dyDescent="0.15">
      <c r="B12" s="1">
        <f>B11+1</f>
        <v>2</v>
      </c>
      <c r="C12" s="3"/>
      <c r="D12" s="6"/>
      <c r="E12" s="120"/>
      <c r="F12" s="120" t="s">
        <v>179</v>
      </c>
      <c r="G12" s="120"/>
      <c r="H12" s="120"/>
      <c r="I12" s="120"/>
      <c r="J12" s="120"/>
      <c r="K12" s="20"/>
      <c r="L12" s="20" t="s">
        <v>145</v>
      </c>
      <c r="M12" s="20" t="s">
        <v>145</v>
      </c>
      <c r="N12" s="21" t="s">
        <v>150</v>
      </c>
      <c r="P12" t="s">
        <v>15</v>
      </c>
      <c r="Q12">
        <f>IF(K12="",0,VALUE(MID(K12,2,LEN(K12)-2)))</f>
        <v>0</v>
      </c>
      <c r="R12" t="e">
        <f>IF(L12="",0,VALUE(MID(L12,2,LEN(L12)-2)))</f>
        <v>#VALUE!</v>
      </c>
      <c r="S12" t="e">
        <f>IF(M12="",0,VALUE(MID(M12,2,LEN(M12)-2)))</f>
        <v>#VALUE!</v>
      </c>
      <c r="T12">
        <f>IF(N12="",0,VALUE(MID(N12,2,LEN(N12)-2)))</f>
        <v>5</v>
      </c>
      <c r="U12">
        <f>IF(K12="＋",0,IF(K12="(＋)",0,ABS(K12)))</f>
        <v>0</v>
      </c>
      <c r="V12">
        <f>IF(L12="＋",0,IF(L12="(＋)",0,ABS(L12)))</f>
        <v>0</v>
      </c>
      <c r="W12">
        <f>IF(M12="＋",0,IF(M12="(＋)",0,ABS(M12)))</f>
        <v>0</v>
      </c>
      <c r="X12">
        <f>IF(N12="＋",0,IF(N12="(＋)",0,ABS(N12)))</f>
        <v>5</v>
      </c>
    </row>
    <row r="13" spans="2:24" ht="13.5" customHeight="1" x14ac:dyDescent="0.15">
      <c r="B13" s="1">
        <f>B12+1</f>
        <v>3</v>
      </c>
      <c r="C13" s="3"/>
      <c r="D13" s="6"/>
      <c r="E13" s="120"/>
      <c r="F13" s="120" t="s">
        <v>415</v>
      </c>
      <c r="G13" s="120"/>
      <c r="H13" s="120"/>
      <c r="I13" s="120"/>
      <c r="J13" s="120"/>
      <c r="K13" s="20"/>
      <c r="L13" s="20"/>
      <c r="M13" s="20"/>
      <c r="N13" s="21" t="s">
        <v>150</v>
      </c>
      <c r="P13" t="s">
        <v>15</v>
      </c>
      <c r="Q13">
        <f>IF(K13="",0,VALUE(MID(K13,2,LEN(K13)-2)))</f>
        <v>0</v>
      </c>
      <c r="R13">
        <f>IF(L13="",0,VALUE(MID(L13,2,LEN(L13)-2)))</f>
        <v>0</v>
      </c>
      <c r="S13">
        <f>IF(M13="",0,VALUE(MID(M13,2,LEN(M13)-2)))</f>
        <v>0</v>
      </c>
      <c r="T13">
        <f>IF(N13="",0,VALUE(MID(N13,2,LEN(N13)-2)))</f>
        <v>5</v>
      </c>
      <c r="U13">
        <f>IF(K13="＋",0,IF(K13="(＋)",0,ABS(K13)))</f>
        <v>0</v>
      </c>
      <c r="V13">
        <f>IF(L13="＋",0,IF(L13="(＋)",0,ABS(L13)))</f>
        <v>0</v>
      </c>
      <c r="W13">
        <f>IF(M13="＋",0,IF(M13="(＋)",0,ABS(M13)))</f>
        <v>0</v>
      </c>
      <c r="X13">
        <f>IF(N13="＋",0,IF(N13="(＋)",0,ABS(N13)))</f>
        <v>5</v>
      </c>
    </row>
    <row r="14" spans="2:24" ht="13.9" customHeight="1" x14ac:dyDescent="0.15">
      <c r="B14" s="1">
        <f>B13+1</f>
        <v>4</v>
      </c>
      <c r="C14" s="3"/>
      <c r="D14" s="6"/>
      <c r="E14" s="120"/>
      <c r="F14" s="120" t="s">
        <v>180</v>
      </c>
      <c r="G14" s="120"/>
      <c r="H14" s="120"/>
      <c r="I14" s="120"/>
      <c r="J14" s="120"/>
      <c r="K14" s="20"/>
      <c r="L14" s="20" t="s">
        <v>147</v>
      </c>
      <c r="M14" s="20" t="s">
        <v>146</v>
      </c>
      <c r="N14" s="21" t="s">
        <v>236</v>
      </c>
      <c r="P14" s="74" t="s">
        <v>181</v>
      </c>
      <c r="Q14">
        <f>K14</f>
        <v>0</v>
      </c>
      <c r="R14" t="str">
        <f>L14</f>
        <v>(20)</v>
      </c>
      <c r="S14" t="str">
        <f>M14</f>
        <v>(30)</v>
      </c>
      <c r="T14" t="str">
        <f>N14</f>
        <v>(35)</v>
      </c>
      <c r="U14">
        <f>IF(K14="＋",0,IF(K14="(＋)",0,ABS(K14)))</f>
        <v>0</v>
      </c>
      <c r="V14">
        <f>IF(L14="＋",0,IF(L14="(＋)",0,ABS(L14)))</f>
        <v>20</v>
      </c>
      <c r="W14">
        <f>IF(M14="＋",0,IF(M14="(＋)",0,ABS(M14)))</f>
        <v>30</v>
      </c>
      <c r="X14">
        <f>IF(N14="＋",0,IF(N14="(＋)",0,ABS(N14)))</f>
        <v>35</v>
      </c>
    </row>
    <row r="15" spans="2:24" ht="13.9" customHeight="1" x14ac:dyDescent="0.15">
      <c r="B15" s="1">
        <f>B14+1</f>
        <v>5</v>
      </c>
      <c r="C15" s="3"/>
      <c r="D15" s="6"/>
      <c r="E15" s="120"/>
      <c r="F15" s="120" t="s">
        <v>16</v>
      </c>
      <c r="G15" s="120"/>
      <c r="H15" s="120"/>
      <c r="I15" s="120"/>
      <c r="J15" s="120"/>
      <c r="K15" s="20" t="s">
        <v>561</v>
      </c>
      <c r="L15" s="20" t="s">
        <v>560</v>
      </c>
      <c r="M15" s="20" t="s">
        <v>559</v>
      </c>
      <c r="N15" s="21" t="s">
        <v>269</v>
      </c>
      <c r="P15" t="s">
        <v>15</v>
      </c>
      <c r="Q15">
        <f>IF(K15="",0,VALUE(MID(K15,2,LEN(K15)-2)))</f>
        <v>9</v>
      </c>
      <c r="R15">
        <f>IF(L15="",0,VALUE(MID(L15,2,LEN(L15)-2)))</f>
        <v>4</v>
      </c>
      <c r="S15">
        <f>IF(M15="",0,VALUE(MID(M15,2,LEN(M15)-2)))</f>
        <v>8</v>
      </c>
      <c r="T15">
        <f>IF(N15="",0,VALUE(MID(N15,2,LEN(N15)-2)))</f>
        <v>6</v>
      </c>
      <c r="U15">
        <f>IF(K15="＋",0,IF(K15="(＋)",0,ABS(K15)))</f>
        <v>292</v>
      </c>
      <c r="V15">
        <f>IF(L15="＋",0,IF(L15="(＋)",0,ABS(L15)))</f>
        <v>443</v>
      </c>
      <c r="W15">
        <f>IF(M15="＋",0,IF(M15="(＋)",0,ABS(M15)))</f>
        <v>489</v>
      </c>
      <c r="X15">
        <f>IF(N15="＋",0,IF(N15="(＋)",0,ABS(N15)))</f>
        <v>362</v>
      </c>
    </row>
    <row r="16" spans="2:24" ht="13.5" customHeight="1" x14ac:dyDescent="0.15">
      <c r="B16" s="1">
        <f>B15+1</f>
        <v>6</v>
      </c>
      <c r="C16" s="3"/>
      <c r="D16" s="6"/>
      <c r="E16" s="120"/>
      <c r="F16" s="120" t="s">
        <v>185</v>
      </c>
      <c r="G16" s="120"/>
      <c r="H16" s="120"/>
      <c r="I16" s="120"/>
      <c r="J16" s="120"/>
      <c r="K16" s="20" t="s">
        <v>148</v>
      </c>
      <c r="L16" s="20"/>
      <c r="M16" s="20"/>
      <c r="N16" s="21"/>
      <c r="P16" t="s">
        <v>15</v>
      </c>
      <c r="Q16" t="e">
        <f>IF(K16="",0,VALUE(MID(K16,2,LEN(K16)-2)))</f>
        <v>#VALUE!</v>
      </c>
      <c r="R16">
        <f>IF(L16="",0,VALUE(MID(L16,2,LEN(L16)-2)))</f>
        <v>0</v>
      </c>
      <c r="S16">
        <f>IF(M16="",0,VALUE(MID(M16,2,LEN(M16)-2)))</f>
        <v>0</v>
      </c>
      <c r="T16">
        <f>IF(N16="",0,VALUE(MID(N16,2,LEN(N16)-2)))</f>
        <v>0</v>
      </c>
      <c r="U16">
        <f>IF(K16="＋",0,IF(K16="(＋)",0,ABS(K16)))</f>
        <v>0</v>
      </c>
      <c r="V16">
        <f>IF(L16="＋",0,IF(L16="(＋)",0,ABS(L16)))</f>
        <v>0</v>
      </c>
      <c r="W16">
        <f>IF(M16="＋",0,IF(M16="(＋)",0,ABS(M16)))</f>
        <v>0</v>
      </c>
      <c r="X16">
        <f>IF(N16="＋",0,IF(N16="(＋)",0,ABS(N16)))</f>
        <v>0</v>
      </c>
    </row>
    <row r="17" spans="2:24" ht="13.5" customHeight="1" x14ac:dyDescent="0.15">
      <c r="B17" s="1">
        <f>B16+1</f>
        <v>7</v>
      </c>
      <c r="C17" s="3"/>
      <c r="D17" s="6"/>
      <c r="E17" s="120"/>
      <c r="F17" s="120" t="s">
        <v>107</v>
      </c>
      <c r="G17" s="120"/>
      <c r="H17" s="120"/>
      <c r="I17" s="120"/>
      <c r="J17" s="120"/>
      <c r="K17" s="20" t="s">
        <v>558</v>
      </c>
      <c r="L17" s="20" t="s">
        <v>557</v>
      </c>
      <c r="M17" s="20" t="s">
        <v>556</v>
      </c>
      <c r="N17" s="21" t="s">
        <v>376</v>
      </c>
      <c r="P17" t="s">
        <v>15</v>
      </c>
      <c r="Q17" t="e">
        <f>IF(K17="",0,VALUE(MID(K17,2,LEN(K17)-2)))</f>
        <v>#VALUE!</v>
      </c>
      <c r="R17" t="e">
        <f>IF(L17="",0,VALUE(MID(L17,2,LEN(L17)-2)))</f>
        <v>#VALUE!</v>
      </c>
      <c r="S17" t="e">
        <f>IF(M17="",0,VALUE(MID(M17,2,LEN(M17)-2)))</f>
        <v>#VALUE!</v>
      </c>
      <c r="T17" t="e">
        <f>IF(N17="",0,VALUE(MID(N17,2,LEN(N17)-2)))</f>
        <v>#VALUE!</v>
      </c>
      <c r="U17">
        <f>IF(K17="＋",0,IF(K17="(＋)",0,ABS(K17)))</f>
        <v>64</v>
      </c>
      <c r="V17">
        <f>IF(L17="＋",0,IF(L17="(＋)",0,ABS(L17)))</f>
        <v>42</v>
      </c>
      <c r="W17">
        <f>IF(M17="＋",0,IF(M17="(＋)",0,ABS(M17)))</f>
        <v>24</v>
      </c>
      <c r="X17">
        <f>IF(N17="＋",0,IF(N17="(＋)",0,ABS(N17)))</f>
        <v>74</v>
      </c>
    </row>
    <row r="18" spans="2:24" ht="13.9" customHeight="1" x14ac:dyDescent="0.15">
      <c r="B18" s="1">
        <f>B17+1</f>
        <v>8</v>
      </c>
      <c r="C18" s="3"/>
      <c r="D18" s="6"/>
      <c r="E18" s="120"/>
      <c r="F18" s="120" t="s">
        <v>136</v>
      </c>
      <c r="G18" s="120"/>
      <c r="H18" s="120"/>
      <c r="I18" s="120"/>
      <c r="J18" s="120"/>
      <c r="K18" s="20" t="s">
        <v>150</v>
      </c>
      <c r="L18" s="20" t="s">
        <v>342</v>
      </c>
      <c r="M18" s="20" t="s">
        <v>235</v>
      </c>
      <c r="N18" s="21" t="s">
        <v>253</v>
      </c>
      <c r="P18" t="s">
        <v>15</v>
      </c>
      <c r="Q18">
        <f>IF(K18="",0,VALUE(MID(K18,2,LEN(K18)-2)))</f>
        <v>5</v>
      </c>
      <c r="R18">
        <f>IF(L18="",0,VALUE(MID(L18,2,LEN(L18)-2)))</f>
        <v>70</v>
      </c>
      <c r="S18">
        <f>IF(M18="",0,VALUE(MID(M18,2,LEN(M18)-2)))</f>
        <v>55</v>
      </c>
      <c r="T18">
        <f>IF(N18="",0,VALUE(MID(N18,2,LEN(N18)-2)))</f>
        <v>190</v>
      </c>
      <c r="U18">
        <f>IF(K18="＋",0,IF(K18="(＋)",0,ABS(K18)))</f>
        <v>5</v>
      </c>
      <c r="V18">
        <f>IF(L18="＋",0,IF(L18="(＋)",0,ABS(L18)))</f>
        <v>70</v>
      </c>
      <c r="W18">
        <f>IF(M18="＋",0,IF(M18="(＋)",0,ABS(M18)))</f>
        <v>55</v>
      </c>
      <c r="X18">
        <f>IF(N18="＋",0,IF(N18="(＋)",0,ABS(N18)))</f>
        <v>190</v>
      </c>
    </row>
    <row r="19" spans="2:24" ht="13.5" customHeight="1" x14ac:dyDescent="0.15">
      <c r="B19" s="1">
        <f>B18+1</f>
        <v>9</v>
      </c>
      <c r="C19" s="3"/>
      <c r="D19" s="6"/>
      <c r="E19" s="120"/>
      <c r="F19" s="120" t="s">
        <v>435</v>
      </c>
      <c r="G19" s="120"/>
      <c r="H19" s="120"/>
      <c r="I19" s="120"/>
      <c r="J19" s="120"/>
      <c r="K19" s="20"/>
      <c r="L19" s="20" t="s">
        <v>150</v>
      </c>
      <c r="M19" s="20"/>
      <c r="N19" s="21" t="s">
        <v>145</v>
      </c>
      <c r="Q19">
        <f>IF(K19="",0,VALUE(MID(K19,2,LEN(K19)-2)))</f>
        <v>0</v>
      </c>
      <c r="R19">
        <f>IF(L19="",0,VALUE(MID(L19,2,LEN(L19)-2)))</f>
        <v>5</v>
      </c>
      <c r="S19">
        <f>IF(M19="",0,VALUE(MID(M19,2,LEN(M19)-2)))</f>
        <v>0</v>
      </c>
      <c r="T19" t="e">
        <f>IF(N19="",0,VALUE(MID(N19,2,LEN(N19)-2)))</f>
        <v>#VALUE!</v>
      </c>
      <c r="U19">
        <f>IF(K19="＋",0,IF(K19="(＋)",0,ABS(K19)))</f>
        <v>0</v>
      </c>
      <c r="V19">
        <f>IF(L19="＋",0,IF(L19="(＋)",0,ABS(L19)))</f>
        <v>5</v>
      </c>
      <c r="W19">
        <f>IF(M19="＋",0,IF(M19="(＋)",0,ABS(M19)))</f>
        <v>0</v>
      </c>
      <c r="X19">
        <f>IF(N19="＋",0,IF(N19="(＋)",0,ABS(N19)))</f>
        <v>0</v>
      </c>
    </row>
    <row r="20" spans="2:24" ht="13.5" customHeight="1" x14ac:dyDescent="0.15">
      <c r="B20" s="1">
        <f>B19+1</f>
        <v>10</v>
      </c>
      <c r="C20" s="3"/>
      <c r="D20" s="6"/>
      <c r="E20" s="120"/>
      <c r="F20" s="120" t="s">
        <v>434</v>
      </c>
      <c r="G20" s="140"/>
      <c r="H20" s="120"/>
      <c r="I20" s="120"/>
      <c r="J20" s="120"/>
      <c r="K20" s="20" t="s">
        <v>145</v>
      </c>
      <c r="L20" s="20" t="s">
        <v>153</v>
      </c>
      <c r="M20" s="20" t="s">
        <v>151</v>
      </c>
      <c r="N20" s="21" t="s">
        <v>236</v>
      </c>
      <c r="Q20" t="e">
        <f>IF(K20="",0,VALUE(MID(K20,2,LEN(K20)-2)))</f>
        <v>#VALUE!</v>
      </c>
      <c r="R20">
        <f>IF(L20="",0,VALUE(MID(L20,2,LEN(L20)-2)))</f>
        <v>10</v>
      </c>
      <c r="S20">
        <f>IF(M20="",0,VALUE(MID(M20,2,LEN(M20)-2)))</f>
        <v>25</v>
      </c>
      <c r="T20">
        <f>IF(N20="",0,VALUE(MID(N20,2,LEN(N20)-2)))</f>
        <v>35</v>
      </c>
      <c r="U20">
        <f>IF(K20="＋",0,IF(K20="(＋)",0,ABS(K20)))</f>
        <v>0</v>
      </c>
      <c r="V20">
        <f>IF(L20="＋",0,IF(L20="(＋)",0,ABS(L20)))</f>
        <v>10</v>
      </c>
      <c r="W20">
        <f>IF(M20="＋",0,IF(M20="(＋)",0,ABS(M20)))</f>
        <v>25</v>
      </c>
      <c r="X20">
        <f>IF(N20="＋",0,IF(N20="(＋)",0,ABS(N20)))</f>
        <v>35</v>
      </c>
    </row>
    <row r="21" spans="2:24" ht="13.9" customHeight="1" x14ac:dyDescent="0.15">
      <c r="B21" s="1">
        <f>B20+1</f>
        <v>11</v>
      </c>
      <c r="C21" s="3"/>
      <c r="D21" s="6"/>
      <c r="E21" s="120"/>
      <c r="F21" s="120" t="s">
        <v>192</v>
      </c>
      <c r="G21" s="120"/>
      <c r="H21" s="120"/>
      <c r="I21" s="120"/>
      <c r="J21" s="120"/>
      <c r="K21" s="20"/>
      <c r="L21" s="20"/>
      <c r="M21" s="20" t="s">
        <v>145</v>
      </c>
      <c r="N21" s="21" t="s">
        <v>150</v>
      </c>
      <c r="P21" s="74" t="s">
        <v>181</v>
      </c>
      <c r="Q21">
        <f>K21</f>
        <v>0</v>
      </c>
      <c r="R21">
        <f>L21</f>
        <v>0</v>
      </c>
      <c r="S21" t="str">
        <f>M21</f>
        <v>(＋)</v>
      </c>
      <c r="T21" t="str">
        <f>N21</f>
        <v>(5)</v>
      </c>
      <c r="U21">
        <f>IF(K21="＋",0,IF(K21="(＋)",0,ABS(K21)))</f>
        <v>0</v>
      </c>
      <c r="V21">
        <f>IF(L21="＋",0,IF(L21="(＋)",0,ABS(L21)))</f>
        <v>0</v>
      </c>
      <c r="W21">
        <f>IF(M21="＋",0,IF(M21="(＋)",0,ABS(M21)))</f>
        <v>0</v>
      </c>
      <c r="X21">
        <f>IF(N21="＋",0,IF(N21="(＋)",0,ABS(N21)))</f>
        <v>5</v>
      </c>
    </row>
    <row r="22" spans="2:24" ht="13.5" customHeight="1" x14ac:dyDescent="0.15">
      <c r="B22" s="1">
        <f>B21+1</f>
        <v>12</v>
      </c>
      <c r="C22" s="3"/>
      <c r="D22" s="6"/>
      <c r="E22" s="120"/>
      <c r="F22" s="120" t="s">
        <v>110</v>
      </c>
      <c r="G22" s="120"/>
      <c r="H22" s="120"/>
      <c r="I22" s="120"/>
      <c r="J22" s="120"/>
      <c r="K22" s="20" t="s">
        <v>150</v>
      </c>
      <c r="L22" s="20" t="s">
        <v>157</v>
      </c>
      <c r="M22" s="20" t="s">
        <v>146</v>
      </c>
      <c r="N22" s="21" t="s">
        <v>365</v>
      </c>
      <c r="U22">
        <f>IF(K22="＋",0,IF(K22="(＋)",0,ABS(K22)))</f>
        <v>5</v>
      </c>
      <c r="V22">
        <f>IF(L22="＋",0,IF(L22="(＋)",0,ABS(L22)))</f>
        <v>15</v>
      </c>
      <c r="W22">
        <f>IF(M22="＋",0,IF(M22="(＋)",0,ABS(M22)))</f>
        <v>30</v>
      </c>
      <c r="X22">
        <f>IF(N22="＋",0,IF(N22="(＋)",0,ABS(N22)))</f>
        <v>45</v>
      </c>
    </row>
    <row r="23" spans="2:24" ht="13.5" customHeight="1" x14ac:dyDescent="0.15">
      <c r="B23" s="1">
        <f>B22+1</f>
        <v>13</v>
      </c>
      <c r="C23" s="3"/>
      <c r="D23" s="6"/>
      <c r="E23" s="120"/>
      <c r="F23" s="120" t="s">
        <v>109</v>
      </c>
      <c r="G23" s="120"/>
      <c r="H23" s="120"/>
      <c r="I23" s="120"/>
      <c r="J23" s="120"/>
      <c r="K23" s="20" t="s">
        <v>365</v>
      </c>
      <c r="L23" s="20" t="s">
        <v>235</v>
      </c>
      <c r="M23" s="20" t="s">
        <v>555</v>
      </c>
      <c r="N23" s="21" t="s">
        <v>284</v>
      </c>
      <c r="P23" t="s">
        <v>15</v>
      </c>
      <c r="Q23">
        <f>IF(K23="",0,VALUE(MID(K23,2,LEN(K23)-2)))</f>
        <v>45</v>
      </c>
      <c r="R23" t="e">
        <f>IF(#REF!="",0,VALUE(MID(#REF!,2,LEN(#REF!)-2)))</f>
        <v>#REF!</v>
      </c>
      <c r="S23">
        <f>IF(M23="",0,VALUE(MID(M23,2,LEN(M23)-2)))</f>
        <v>65</v>
      </c>
      <c r="T23">
        <f>IF(N23="",0,VALUE(MID(N23,2,LEN(N23)-2)))</f>
        <v>125</v>
      </c>
      <c r="U23">
        <f>IF(K23="＋",0,IF(K23="(＋)",0,ABS(K23)))</f>
        <v>45</v>
      </c>
      <c r="V23">
        <f>IF(L23="＋",0,IF(L23="(＋)",0,ABS(L23)))</f>
        <v>55</v>
      </c>
      <c r="W23">
        <f>IF(M23="＋",0,IF(M23="(＋)",0,ABS(M23)))</f>
        <v>65</v>
      </c>
      <c r="X23">
        <f>IF(N23="＋",0,IF(N23="(＋)",0,ABS(N23)))</f>
        <v>125</v>
      </c>
    </row>
    <row r="24" spans="2:24" ht="13.5" customHeight="1" x14ac:dyDescent="0.15">
      <c r="B24" s="1">
        <f>B23+1</f>
        <v>14</v>
      </c>
      <c r="C24" s="2" t="s">
        <v>22</v>
      </c>
      <c r="D24" s="2" t="s">
        <v>23</v>
      </c>
      <c r="E24" s="120"/>
      <c r="F24" s="120" t="s">
        <v>108</v>
      </c>
      <c r="G24" s="120"/>
      <c r="H24" s="120"/>
      <c r="I24" s="120"/>
      <c r="J24" s="120"/>
      <c r="K24" s="24">
        <v>2000</v>
      </c>
      <c r="L24" s="24">
        <v>2050</v>
      </c>
      <c r="M24" s="24">
        <v>1450</v>
      </c>
      <c r="N24" s="104">
        <v>2850</v>
      </c>
      <c r="P24" s="74"/>
    </row>
    <row r="25" spans="2:24" ht="13.5" customHeight="1" x14ac:dyDescent="0.15">
      <c r="B25" s="1">
        <f>B24+1</f>
        <v>15</v>
      </c>
      <c r="C25" s="2" t="s">
        <v>24</v>
      </c>
      <c r="D25" s="2" t="s">
        <v>25</v>
      </c>
      <c r="E25" s="120"/>
      <c r="F25" s="120" t="s">
        <v>94</v>
      </c>
      <c r="G25" s="120"/>
      <c r="H25" s="120"/>
      <c r="I25" s="120"/>
      <c r="J25" s="120"/>
      <c r="K25" s="24">
        <v>15</v>
      </c>
      <c r="L25" s="24">
        <v>25</v>
      </c>
      <c r="M25" s="24">
        <v>20</v>
      </c>
      <c r="N25" s="104">
        <v>15</v>
      </c>
      <c r="P25" s="74"/>
    </row>
    <row r="26" spans="2:24" ht="14.85" customHeight="1" x14ac:dyDescent="0.15">
      <c r="B26" s="1">
        <f>B25+1</f>
        <v>16</v>
      </c>
      <c r="C26" s="2" t="s">
        <v>83</v>
      </c>
      <c r="D26" s="2" t="s">
        <v>194</v>
      </c>
      <c r="E26" s="120"/>
      <c r="F26" s="120" t="s">
        <v>195</v>
      </c>
      <c r="G26" s="120"/>
      <c r="H26" s="120"/>
      <c r="I26" s="120"/>
      <c r="J26" s="120"/>
      <c r="K26" s="24">
        <v>10</v>
      </c>
      <c r="L26" s="24">
        <v>35</v>
      </c>
      <c r="M26" s="24">
        <v>50</v>
      </c>
      <c r="N26" s="104">
        <v>75</v>
      </c>
    </row>
    <row r="27" spans="2:24" ht="13.5" customHeight="1" x14ac:dyDescent="0.15">
      <c r="B27" s="1">
        <f>B26+1</f>
        <v>17</v>
      </c>
      <c r="C27" s="6"/>
      <c r="D27" s="8" t="s">
        <v>233</v>
      </c>
      <c r="E27" s="120"/>
      <c r="F27" s="120" t="s">
        <v>232</v>
      </c>
      <c r="G27" s="120"/>
      <c r="H27" s="120"/>
      <c r="I27" s="120"/>
      <c r="J27" s="120"/>
      <c r="K27" s="24"/>
      <c r="L27" s="24"/>
      <c r="M27" s="24"/>
      <c r="N27" s="104">
        <v>1</v>
      </c>
      <c r="U27">
        <f>COUNTA(K27)</f>
        <v>0</v>
      </c>
      <c r="V27">
        <f>COUNTA(L27)</f>
        <v>0</v>
      </c>
      <c r="W27">
        <f>COUNTA(M27)</f>
        <v>0</v>
      </c>
      <c r="X27">
        <f>COUNTA(N27)</f>
        <v>1</v>
      </c>
    </row>
    <row r="28" spans="2:24" ht="13.9" customHeight="1" x14ac:dyDescent="0.15">
      <c r="B28" s="1">
        <f>B27+1</f>
        <v>18</v>
      </c>
      <c r="C28" s="6"/>
      <c r="D28" s="2" t="s">
        <v>17</v>
      </c>
      <c r="E28" s="120"/>
      <c r="F28" s="120" t="s">
        <v>114</v>
      </c>
      <c r="G28" s="120"/>
      <c r="H28" s="120"/>
      <c r="I28" s="120"/>
      <c r="J28" s="120"/>
      <c r="K28" s="24"/>
      <c r="L28" s="24">
        <v>20</v>
      </c>
      <c r="M28" s="24">
        <v>5</v>
      </c>
      <c r="N28" s="104">
        <v>10</v>
      </c>
    </row>
    <row r="29" spans="2:24" ht="13.9" customHeight="1" x14ac:dyDescent="0.15">
      <c r="B29" s="1">
        <f>B28+1</f>
        <v>19</v>
      </c>
      <c r="C29" s="6"/>
      <c r="D29" s="6"/>
      <c r="E29" s="120"/>
      <c r="F29" s="120" t="s">
        <v>554</v>
      </c>
      <c r="G29" s="120"/>
      <c r="H29" s="120"/>
      <c r="I29" s="120"/>
      <c r="J29" s="120"/>
      <c r="K29" s="24" t="s">
        <v>148</v>
      </c>
      <c r="L29" s="24"/>
      <c r="M29" s="24"/>
      <c r="N29" s="104"/>
    </row>
    <row r="30" spans="2:24" ht="13.9" customHeight="1" x14ac:dyDescent="0.15">
      <c r="B30" s="1">
        <f>B29+1</f>
        <v>20</v>
      </c>
      <c r="C30" s="6"/>
      <c r="D30" s="6"/>
      <c r="E30" s="120"/>
      <c r="F30" s="120" t="s">
        <v>106</v>
      </c>
      <c r="G30" s="120"/>
      <c r="H30" s="120"/>
      <c r="I30" s="120"/>
      <c r="J30" s="120"/>
      <c r="K30" s="24"/>
      <c r="L30" s="24">
        <v>34</v>
      </c>
      <c r="M30" s="24">
        <v>24</v>
      </c>
      <c r="N30" s="104"/>
    </row>
    <row r="31" spans="2:24" ht="13.5" customHeight="1" x14ac:dyDescent="0.15">
      <c r="B31" s="1">
        <f>B30+1</f>
        <v>21</v>
      </c>
      <c r="C31" s="6"/>
      <c r="D31" s="6"/>
      <c r="E31" s="120"/>
      <c r="F31" s="120" t="s">
        <v>95</v>
      </c>
      <c r="G31" s="120"/>
      <c r="H31" s="120"/>
      <c r="I31" s="120"/>
      <c r="J31" s="120"/>
      <c r="K31" s="24">
        <v>230</v>
      </c>
      <c r="L31" s="24">
        <v>100</v>
      </c>
      <c r="M31" s="24">
        <v>280</v>
      </c>
      <c r="N31" s="104" t="s">
        <v>148</v>
      </c>
    </row>
    <row r="32" spans="2:24" ht="13.9" customHeight="1" x14ac:dyDescent="0.15">
      <c r="B32" s="1">
        <f>B31+1</f>
        <v>22</v>
      </c>
      <c r="C32" s="6"/>
      <c r="D32" s="6"/>
      <c r="E32" s="120"/>
      <c r="F32" s="120" t="s">
        <v>96</v>
      </c>
      <c r="G32" s="120"/>
      <c r="H32" s="120"/>
      <c r="I32" s="120"/>
      <c r="J32" s="120"/>
      <c r="K32" s="24">
        <v>930</v>
      </c>
      <c r="L32" s="24">
        <v>2000</v>
      </c>
      <c r="M32" s="24">
        <v>2300</v>
      </c>
      <c r="N32" s="104">
        <v>960</v>
      </c>
    </row>
    <row r="33" spans="2:25" ht="13.9" customHeight="1" x14ac:dyDescent="0.15">
      <c r="B33" s="1">
        <f>B32+1</f>
        <v>23</v>
      </c>
      <c r="C33" s="6"/>
      <c r="D33" s="6"/>
      <c r="E33" s="120"/>
      <c r="F33" s="120" t="s">
        <v>478</v>
      </c>
      <c r="G33" s="120"/>
      <c r="H33" s="120"/>
      <c r="I33" s="120"/>
      <c r="J33" s="120"/>
      <c r="K33" s="24">
        <v>20</v>
      </c>
      <c r="L33" s="24"/>
      <c r="M33" s="24"/>
      <c r="N33" s="104"/>
    </row>
    <row r="34" spans="2:25" ht="13.9" customHeight="1" x14ac:dyDescent="0.15">
      <c r="B34" s="1">
        <f>B33+1</f>
        <v>24</v>
      </c>
      <c r="C34" s="6"/>
      <c r="D34" s="6"/>
      <c r="E34" s="120"/>
      <c r="F34" s="120" t="s">
        <v>542</v>
      </c>
      <c r="G34" s="120"/>
      <c r="H34" s="120"/>
      <c r="I34" s="120"/>
      <c r="J34" s="120"/>
      <c r="K34" s="24">
        <v>1</v>
      </c>
      <c r="L34" s="24"/>
      <c r="M34" s="24"/>
      <c r="N34" s="104"/>
    </row>
    <row r="35" spans="2:25" ht="13.9" customHeight="1" x14ac:dyDescent="0.15">
      <c r="B35" s="1">
        <f>B34+1</f>
        <v>25</v>
      </c>
      <c r="C35" s="6"/>
      <c r="D35" s="6"/>
      <c r="E35" s="120"/>
      <c r="F35" s="120" t="s">
        <v>70</v>
      </c>
      <c r="G35" s="120"/>
      <c r="H35" s="120"/>
      <c r="I35" s="120"/>
      <c r="J35" s="120"/>
      <c r="K35" s="24">
        <v>40</v>
      </c>
      <c r="L35" s="24"/>
      <c r="M35" s="24"/>
      <c r="N35" s="104"/>
    </row>
    <row r="36" spans="2:25" ht="13.5" customHeight="1" x14ac:dyDescent="0.15">
      <c r="B36" s="1">
        <f>B35+1</f>
        <v>26</v>
      </c>
      <c r="C36" s="6"/>
      <c r="D36" s="6"/>
      <c r="E36" s="120"/>
      <c r="F36" s="120" t="s">
        <v>18</v>
      </c>
      <c r="G36" s="120"/>
      <c r="H36" s="120"/>
      <c r="I36" s="120"/>
      <c r="J36" s="120"/>
      <c r="K36" s="24">
        <v>55</v>
      </c>
      <c r="L36" s="24">
        <v>170</v>
      </c>
      <c r="M36" s="24">
        <v>170</v>
      </c>
      <c r="N36" s="104">
        <v>120</v>
      </c>
    </row>
    <row r="37" spans="2:25" ht="13.5" customHeight="1" x14ac:dyDescent="0.15">
      <c r="B37" s="1">
        <f>B36+1</f>
        <v>27</v>
      </c>
      <c r="C37" s="6"/>
      <c r="D37" s="6"/>
      <c r="E37" s="120"/>
      <c r="F37" s="120" t="s">
        <v>98</v>
      </c>
      <c r="G37" s="120"/>
      <c r="H37" s="120"/>
      <c r="I37" s="120"/>
      <c r="J37" s="120"/>
      <c r="K37" s="24">
        <v>340</v>
      </c>
      <c r="L37" s="24">
        <v>900</v>
      </c>
      <c r="M37" s="24">
        <v>740</v>
      </c>
      <c r="N37" s="104">
        <v>40</v>
      </c>
    </row>
    <row r="38" spans="2:25" ht="13.5" customHeight="1" x14ac:dyDescent="0.15">
      <c r="B38" s="1">
        <f>B37+1</f>
        <v>28</v>
      </c>
      <c r="C38" s="6"/>
      <c r="D38" s="6"/>
      <c r="E38" s="120"/>
      <c r="F38" s="120" t="s">
        <v>100</v>
      </c>
      <c r="G38" s="120"/>
      <c r="H38" s="120"/>
      <c r="I38" s="120"/>
      <c r="J38" s="120"/>
      <c r="K38" s="24">
        <v>5</v>
      </c>
      <c r="L38" s="24">
        <v>50</v>
      </c>
      <c r="M38" s="24">
        <v>40</v>
      </c>
      <c r="N38" s="104">
        <v>15</v>
      </c>
    </row>
    <row r="39" spans="2:25" ht="13.5" customHeight="1" x14ac:dyDescent="0.15">
      <c r="B39" s="1">
        <f>B38+1</f>
        <v>29</v>
      </c>
      <c r="C39" s="6"/>
      <c r="D39" s="6"/>
      <c r="E39" s="120"/>
      <c r="F39" s="120" t="s">
        <v>198</v>
      </c>
      <c r="G39" s="120"/>
      <c r="H39" s="120"/>
      <c r="I39" s="120"/>
      <c r="J39" s="120"/>
      <c r="K39" s="24">
        <v>30</v>
      </c>
      <c r="L39" s="24">
        <v>20</v>
      </c>
      <c r="M39" s="24">
        <v>10</v>
      </c>
      <c r="N39" s="104"/>
    </row>
    <row r="40" spans="2:25" ht="13.5" customHeight="1" x14ac:dyDescent="0.15">
      <c r="B40" s="1">
        <f>B39+1</f>
        <v>30</v>
      </c>
      <c r="C40" s="6"/>
      <c r="D40" s="6"/>
      <c r="E40" s="120"/>
      <c r="F40" s="120" t="s">
        <v>363</v>
      </c>
      <c r="G40" s="120"/>
      <c r="H40" s="120"/>
      <c r="I40" s="120"/>
      <c r="J40" s="120"/>
      <c r="K40" s="24">
        <v>3</v>
      </c>
      <c r="L40" s="24">
        <v>3</v>
      </c>
      <c r="M40" s="24">
        <v>6</v>
      </c>
      <c r="N40" s="104">
        <v>1</v>
      </c>
    </row>
    <row r="41" spans="2:25" ht="13.5" customHeight="1" x14ac:dyDescent="0.15">
      <c r="B41" s="1">
        <f>B40+1</f>
        <v>31</v>
      </c>
      <c r="C41" s="6"/>
      <c r="D41" s="6"/>
      <c r="E41" s="120"/>
      <c r="F41" s="120" t="s">
        <v>115</v>
      </c>
      <c r="G41" s="120"/>
      <c r="H41" s="120"/>
      <c r="I41" s="120"/>
      <c r="J41" s="120"/>
      <c r="K41" s="24">
        <v>75</v>
      </c>
      <c r="L41" s="24">
        <v>45</v>
      </c>
      <c r="M41" s="24">
        <v>75</v>
      </c>
      <c r="N41" s="104">
        <v>50</v>
      </c>
    </row>
    <row r="42" spans="2:25" ht="13.9" customHeight="1" x14ac:dyDescent="0.15">
      <c r="B42" s="1">
        <f>B41+1</f>
        <v>32</v>
      </c>
      <c r="C42" s="6"/>
      <c r="D42" s="6"/>
      <c r="E42" s="120"/>
      <c r="F42" s="120" t="s">
        <v>476</v>
      </c>
      <c r="G42" s="120"/>
      <c r="H42" s="120"/>
      <c r="I42" s="120"/>
      <c r="J42" s="120"/>
      <c r="K42" s="24"/>
      <c r="L42" s="24">
        <v>5</v>
      </c>
      <c r="M42" s="24" t="s">
        <v>148</v>
      </c>
      <c r="N42" s="104"/>
    </row>
    <row r="43" spans="2:25" ht="13.9" customHeight="1" x14ac:dyDescent="0.15">
      <c r="B43" s="1">
        <f>B42+1</f>
        <v>33</v>
      </c>
      <c r="C43" s="6"/>
      <c r="D43" s="6"/>
      <c r="E43" s="120"/>
      <c r="F43" s="120" t="s">
        <v>312</v>
      </c>
      <c r="G43" s="120"/>
      <c r="H43" s="120"/>
      <c r="I43" s="120"/>
      <c r="J43" s="120"/>
      <c r="K43" s="24"/>
      <c r="L43" s="24"/>
      <c r="M43" s="24">
        <v>10</v>
      </c>
      <c r="N43" s="104">
        <v>10</v>
      </c>
      <c r="Y43" s="121"/>
    </row>
    <row r="44" spans="2:25" ht="13.9" customHeight="1" x14ac:dyDescent="0.15">
      <c r="B44" s="1">
        <f>B43+1</f>
        <v>34</v>
      </c>
      <c r="C44" s="6"/>
      <c r="D44" s="6"/>
      <c r="E44" s="120"/>
      <c r="F44" s="120" t="s">
        <v>19</v>
      </c>
      <c r="G44" s="120"/>
      <c r="H44" s="120"/>
      <c r="I44" s="120"/>
      <c r="J44" s="120"/>
      <c r="K44" s="24">
        <v>5</v>
      </c>
      <c r="L44" s="24">
        <v>325</v>
      </c>
      <c r="M44" s="24">
        <v>150</v>
      </c>
      <c r="N44" s="104">
        <v>600</v>
      </c>
    </row>
    <row r="45" spans="2:25" ht="13.5" customHeight="1" x14ac:dyDescent="0.15">
      <c r="B45" s="1">
        <f>B44+1</f>
        <v>35</v>
      </c>
      <c r="C45" s="6"/>
      <c r="D45" s="6"/>
      <c r="E45" s="120"/>
      <c r="F45" s="120" t="s">
        <v>20</v>
      </c>
      <c r="G45" s="120"/>
      <c r="H45" s="120"/>
      <c r="I45" s="120"/>
      <c r="J45" s="120"/>
      <c r="K45" s="24">
        <v>20250</v>
      </c>
      <c r="L45" s="24">
        <v>6900</v>
      </c>
      <c r="M45" s="24">
        <v>7350</v>
      </c>
      <c r="N45" s="52">
        <v>1400</v>
      </c>
    </row>
    <row r="46" spans="2:25" ht="13.9" customHeight="1" x14ac:dyDescent="0.15">
      <c r="B46" s="1">
        <f>B45+1</f>
        <v>36</v>
      </c>
      <c r="C46" s="6"/>
      <c r="D46" s="6"/>
      <c r="E46" s="120"/>
      <c r="F46" s="120" t="s">
        <v>21</v>
      </c>
      <c r="G46" s="120"/>
      <c r="H46" s="120"/>
      <c r="I46" s="120"/>
      <c r="J46" s="120"/>
      <c r="K46" s="24">
        <v>60</v>
      </c>
      <c r="L46" s="24">
        <v>40</v>
      </c>
      <c r="M46" s="24">
        <v>40</v>
      </c>
      <c r="N46" s="104">
        <v>30</v>
      </c>
    </row>
    <row r="47" spans="2:25" ht="13.5" customHeight="1" x14ac:dyDescent="0.15">
      <c r="B47" s="1">
        <f>B46+1</f>
        <v>37</v>
      </c>
      <c r="C47" s="2" t="s">
        <v>75</v>
      </c>
      <c r="D47" s="2" t="s">
        <v>76</v>
      </c>
      <c r="E47" s="120"/>
      <c r="F47" s="120" t="s">
        <v>92</v>
      </c>
      <c r="G47" s="120"/>
      <c r="H47" s="120"/>
      <c r="I47" s="120"/>
      <c r="J47" s="120"/>
      <c r="K47" s="24">
        <v>5</v>
      </c>
      <c r="L47" s="24">
        <v>5</v>
      </c>
      <c r="M47" s="24"/>
      <c r="N47" s="104">
        <v>15</v>
      </c>
    </row>
    <row r="48" spans="2:25" ht="13.9" customHeight="1" x14ac:dyDescent="0.15">
      <c r="B48" s="1">
        <f>B47+1</f>
        <v>38</v>
      </c>
      <c r="C48" s="6"/>
      <c r="D48" s="6"/>
      <c r="E48" s="120"/>
      <c r="F48" s="120" t="s">
        <v>139</v>
      </c>
      <c r="G48" s="120"/>
      <c r="H48" s="120"/>
      <c r="I48" s="120"/>
      <c r="J48" s="120"/>
      <c r="K48" s="24" t="s">
        <v>148</v>
      </c>
      <c r="L48" s="24" t="s">
        <v>148</v>
      </c>
      <c r="M48" s="24">
        <v>5</v>
      </c>
      <c r="N48" s="104">
        <v>10</v>
      </c>
    </row>
    <row r="49" spans="2:29" ht="13.9" customHeight="1" x14ac:dyDescent="0.15">
      <c r="B49" s="1">
        <f>B48+1</f>
        <v>39</v>
      </c>
      <c r="C49" s="6"/>
      <c r="D49" s="6"/>
      <c r="E49" s="120"/>
      <c r="F49" s="120" t="s">
        <v>200</v>
      </c>
      <c r="G49" s="120"/>
      <c r="H49" s="120"/>
      <c r="I49" s="120"/>
      <c r="J49" s="120"/>
      <c r="K49" s="24"/>
      <c r="L49" s="24"/>
      <c r="M49" s="24"/>
      <c r="N49" s="104">
        <v>5</v>
      </c>
      <c r="U49">
        <f>COUNTA(K47:K49)</f>
        <v>2</v>
      </c>
      <c r="V49">
        <f>COUNTA(L47:L49)</f>
        <v>2</v>
      </c>
      <c r="W49">
        <f>COUNTA(M47:M49)</f>
        <v>1</v>
      </c>
      <c r="X49">
        <f>COUNTA(N47:N49)</f>
        <v>3</v>
      </c>
    </row>
    <row r="50" spans="2:29" ht="13.5" customHeight="1" x14ac:dyDescent="0.15">
      <c r="B50" s="1">
        <f>B49+1</f>
        <v>40</v>
      </c>
      <c r="C50" s="2" t="s">
        <v>84</v>
      </c>
      <c r="D50" s="2" t="s">
        <v>26</v>
      </c>
      <c r="E50" s="120"/>
      <c r="F50" s="120" t="s">
        <v>519</v>
      </c>
      <c r="G50" s="120"/>
      <c r="H50" s="120"/>
      <c r="I50" s="120"/>
      <c r="J50" s="120"/>
      <c r="K50" s="24"/>
      <c r="L50" s="24"/>
      <c r="M50" s="24" t="s">
        <v>148</v>
      </c>
      <c r="N50" s="104"/>
    </row>
    <row r="51" spans="2:29" ht="13.9" customHeight="1" x14ac:dyDescent="0.15">
      <c r="B51" s="1">
        <f>B50+1</f>
        <v>41</v>
      </c>
      <c r="C51" s="139"/>
      <c r="D51" s="139"/>
      <c r="E51" s="120"/>
      <c r="F51" s="120" t="s">
        <v>201</v>
      </c>
      <c r="G51" s="120"/>
      <c r="H51" s="120"/>
      <c r="I51" s="120"/>
      <c r="J51" s="120"/>
      <c r="K51" s="24"/>
      <c r="L51" s="24"/>
      <c r="M51" s="24" t="s">
        <v>148</v>
      </c>
      <c r="N51" s="104" t="s">
        <v>148</v>
      </c>
      <c r="Y51" s="111"/>
    </row>
    <row r="52" spans="2:29" ht="13.9" customHeight="1" x14ac:dyDescent="0.15">
      <c r="B52" s="1">
        <f>B51+1</f>
        <v>42</v>
      </c>
      <c r="C52" s="6"/>
      <c r="D52" s="6"/>
      <c r="E52" s="120"/>
      <c r="F52" s="120" t="s">
        <v>427</v>
      </c>
      <c r="G52" s="120"/>
      <c r="H52" s="120"/>
      <c r="I52" s="120"/>
      <c r="J52" s="120"/>
      <c r="K52" s="24">
        <v>20</v>
      </c>
      <c r="L52" s="24">
        <v>120</v>
      </c>
      <c r="M52" s="24">
        <v>60</v>
      </c>
      <c r="N52" s="104">
        <v>100</v>
      </c>
      <c r="Y52" s="111"/>
    </row>
    <row r="53" spans="2:29" ht="13.9" customHeight="1" x14ac:dyDescent="0.15">
      <c r="B53" s="1">
        <f>B52+1</f>
        <v>43</v>
      </c>
      <c r="C53" s="6"/>
      <c r="D53" s="6"/>
      <c r="E53" s="120"/>
      <c r="F53" s="120" t="s">
        <v>132</v>
      </c>
      <c r="G53" s="120"/>
      <c r="H53" s="120"/>
      <c r="I53" s="120"/>
      <c r="J53" s="120"/>
      <c r="K53" s="24" t="s">
        <v>148</v>
      </c>
      <c r="L53" s="24" t="s">
        <v>148</v>
      </c>
      <c r="M53" s="24"/>
      <c r="N53" s="104">
        <v>30</v>
      </c>
      <c r="U53" s="112">
        <f>COUNTA($K11:$K53)</f>
        <v>30</v>
      </c>
      <c r="V53" s="112">
        <f>COUNTA($L11:$L53)</f>
        <v>31</v>
      </c>
      <c r="W53" s="112">
        <f>COUNTA($M11:$M53)</f>
        <v>32</v>
      </c>
      <c r="X53" s="112">
        <f>COUNTA($N11:$N53)</f>
        <v>34</v>
      </c>
      <c r="Y53" s="112"/>
      <c r="Z53" s="112"/>
      <c r="AA53" s="112"/>
      <c r="AB53" s="112"/>
      <c r="AC53" s="111"/>
    </row>
    <row r="54" spans="2:29" ht="13.9" customHeight="1" x14ac:dyDescent="0.15">
      <c r="B54" s="1">
        <f>B53+1</f>
        <v>44</v>
      </c>
      <c r="C54" s="6"/>
      <c r="D54" s="6"/>
      <c r="E54" s="120"/>
      <c r="F54" s="120" t="s">
        <v>426</v>
      </c>
      <c r="G54" s="120"/>
      <c r="H54" s="120"/>
      <c r="I54" s="120"/>
      <c r="J54" s="120"/>
      <c r="K54" s="24"/>
      <c r="L54" s="24"/>
      <c r="M54" s="24" t="s">
        <v>148</v>
      </c>
      <c r="N54" s="104">
        <v>1</v>
      </c>
      <c r="Y54" s="113"/>
    </row>
    <row r="55" spans="2:29" ht="13.5" customHeight="1" x14ac:dyDescent="0.15">
      <c r="B55" s="1">
        <f>B54+1</f>
        <v>45</v>
      </c>
      <c r="C55" s="6"/>
      <c r="D55" s="6"/>
      <c r="E55" s="120"/>
      <c r="F55" s="120" t="s">
        <v>223</v>
      </c>
      <c r="G55" s="120"/>
      <c r="H55" s="120"/>
      <c r="I55" s="120"/>
      <c r="J55" s="120"/>
      <c r="K55" s="24"/>
      <c r="L55" s="24"/>
      <c r="M55" s="24" t="s">
        <v>148</v>
      </c>
      <c r="N55" s="104"/>
      <c r="Y55" s="113"/>
    </row>
    <row r="56" spans="2:29" ht="13.5" customHeight="1" x14ac:dyDescent="0.15">
      <c r="B56" s="1">
        <f>B55+1</f>
        <v>46</v>
      </c>
      <c r="C56" s="6"/>
      <c r="D56" s="6"/>
      <c r="E56" s="120"/>
      <c r="F56" s="120" t="s">
        <v>101</v>
      </c>
      <c r="G56" s="120"/>
      <c r="H56" s="120"/>
      <c r="I56" s="120"/>
      <c r="J56" s="120"/>
      <c r="K56" s="24">
        <v>140</v>
      </c>
      <c r="L56" s="24">
        <v>260</v>
      </c>
      <c r="M56" s="24">
        <v>400</v>
      </c>
      <c r="N56" s="104">
        <v>660</v>
      </c>
      <c r="Y56" s="113"/>
    </row>
    <row r="57" spans="2:29" ht="13.9" customHeight="1" x14ac:dyDescent="0.15">
      <c r="B57" s="1">
        <f>B56+1</f>
        <v>47</v>
      </c>
      <c r="C57" s="6"/>
      <c r="D57" s="6"/>
      <c r="E57" s="120"/>
      <c r="F57" s="120" t="s">
        <v>221</v>
      </c>
      <c r="G57" s="120"/>
      <c r="H57" s="120"/>
      <c r="I57" s="120"/>
      <c r="J57" s="120"/>
      <c r="K57" s="24">
        <v>90</v>
      </c>
      <c r="L57" s="106">
        <v>95</v>
      </c>
      <c r="M57" s="24">
        <v>375</v>
      </c>
      <c r="N57" s="104">
        <v>105</v>
      </c>
      <c r="Y57" s="111"/>
    </row>
    <row r="58" spans="2:29" ht="13.5" customHeight="1" x14ac:dyDescent="0.15">
      <c r="B58" s="1">
        <f>B57+1</f>
        <v>48</v>
      </c>
      <c r="C58" s="6"/>
      <c r="D58" s="6"/>
      <c r="E58" s="120"/>
      <c r="F58" s="120" t="s">
        <v>310</v>
      </c>
      <c r="G58" s="120"/>
      <c r="H58" s="120"/>
      <c r="I58" s="120"/>
      <c r="J58" s="120"/>
      <c r="K58" s="24">
        <v>32</v>
      </c>
      <c r="L58" s="106">
        <v>8</v>
      </c>
      <c r="M58" s="106" t="s">
        <v>148</v>
      </c>
      <c r="N58" s="104"/>
      <c r="Y58" s="111"/>
    </row>
    <row r="59" spans="2:29" ht="13.9" customHeight="1" x14ac:dyDescent="0.15">
      <c r="B59" s="1">
        <f>B58+1</f>
        <v>49</v>
      </c>
      <c r="C59" s="6"/>
      <c r="D59" s="6"/>
      <c r="E59" s="120"/>
      <c r="F59" s="120" t="s">
        <v>102</v>
      </c>
      <c r="G59" s="120"/>
      <c r="H59" s="120"/>
      <c r="I59" s="120"/>
      <c r="J59" s="120"/>
      <c r="K59" s="24">
        <v>720</v>
      </c>
      <c r="L59" s="24">
        <v>1160</v>
      </c>
      <c r="M59" s="24">
        <v>1100</v>
      </c>
      <c r="N59" s="104">
        <v>1080</v>
      </c>
      <c r="Y59" s="111"/>
    </row>
    <row r="60" spans="2:29" ht="13.5" customHeight="1" x14ac:dyDescent="0.15">
      <c r="B60" s="1">
        <f>B59+1</f>
        <v>50</v>
      </c>
      <c r="C60" s="6"/>
      <c r="D60" s="6"/>
      <c r="E60" s="120"/>
      <c r="F60" s="120" t="s">
        <v>103</v>
      </c>
      <c r="G60" s="120"/>
      <c r="H60" s="120"/>
      <c r="I60" s="120"/>
      <c r="J60" s="120"/>
      <c r="K60" s="24">
        <v>85</v>
      </c>
      <c r="L60" s="24">
        <v>280</v>
      </c>
      <c r="M60" s="24">
        <v>220</v>
      </c>
      <c r="N60" s="104">
        <v>200</v>
      </c>
      <c r="Y60" s="111"/>
    </row>
    <row r="61" spans="2:29" ht="13.5" customHeight="1" x14ac:dyDescent="0.15">
      <c r="B61" s="1">
        <f>B60+1</f>
        <v>51</v>
      </c>
      <c r="C61" s="6"/>
      <c r="D61" s="6"/>
      <c r="E61" s="120"/>
      <c r="F61" s="120" t="s">
        <v>219</v>
      </c>
      <c r="G61" s="120"/>
      <c r="H61" s="120"/>
      <c r="I61" s="120"/>
      <c r="J61" s="120"/>
      <c r="K61" s="24"/>
      <c r="L61" s="24">
        <v>10</v>
      </c>
      <c r="M61" s="24">
        <v>10</v>
      </c>
      <c r="N61" s="104"/>
      <c r="Y61" s="111"/>
    </row>
    <row r="62" spans="2:29" ht="13.5" customHeight="1" x14ac:dyDescent="0.15">
      <c r="B62" s="1">
        <f>B61+1</f>
        <v>52</v>
      </c>
      <c r="C62" s="6"/>
      <c r="D62" s="6"/>
      <c r="E62" s="120"/>
      <c r="F62" s="120" t="s">
        <v>218</v>
      </c>
      <c r="G62" s="120"/>
      <c r="H62" s="120"/>
      <c r="I62" s="120"/>
      <c r="J62" s="120"/>
      <c r="K62" s="24" t="s">
        <v>148</v>
      </c>
      <c r="L62" s="24" t="s">
        <v>148</v>
      </c>
      <c r="M62" s="24">
        <v>8</v>
      </c>
      <c r="N62" s="104">
        <v>8</v>
      </c>
      <c r="Y62" s="111"/>
    </row>
    <row r="63" spans="2:29" ht="13.5" customHeight="1" x14ac:dyDescent="0.15">
      <c r="B63" s="1">
        <f>B62+1</f>
        <v>53</v>
      </c>
      <c r="C63" s="6"/>
      <c r="D63" s="6"/>
      <c r="E63" s="120"/>
      <c r="F63" s="120" t="s">
        <v>553</v>
      </c>
      <c r="G63" s="120"/>
      <c r="H63" s="120"/>
      <c r="I63" s="120"/>
      <c r="J63" s="120"/>
      <c r="K63" s="24" t="s">
        <v>148</v>
      </c>
      <c r="L63" s="24"/>
      <c r="M63" s="24"/>
      <c r="N63" s="104"/>
      <c r="Y63" s="111"/>
    </row>
    <row r="64" spans="2:29" ht="13.5" customHeight="1" x14ac:dyDescent="0.15">
      <c r="B64" s="1">
        <f>B63+1</f>
        <v>54</v>
      </c>
      <c r="C64" s="6"/>
      <c r="D64" s="6"/>
      <c r="E64" s="120"/>
      <c r="F64" s="120" t="s">
        <v>29</v>
      </c>
      <c r="G64" s="120"/>
      <c r="H64" s="120"/>
      <c r="I64" s="120"/>
      <c r="J64" s="120"/>
      <c r="K64" s="24">
        <v>32</v>
      </c>
      <c r="L64" s="24">
        <v>16</v>
      </c>
      <c r="M64" s="24">
        <v>32</v>
      </c>
      <c r="N64" s="104" t="s">
        <v>148</v>
      </c>
      <c r="Y64" s="111"/>
    </row>
    <row r="65" spans="2:25" ht="13.5" customHeight="1" x14ac:dyDescent="0.15">
      <c r="B65" s="1">
        <f>B64+1</f>
        <v>55</v>
      </c>
      <c r="C65" s="6"/>
      <c r="D65" s="6"/>
      <c r="E65" s="120"/>
      <c r="F65" s="120" t="s">
        <v>30</v>
      </c>
      <c r="G65" s="120"/>
      <c r="H65" s="120"/>
      <c r="I65" s="120"/>
      <c r="J65" s="120"/>
      <c r="K65" s="24">
        <v>8</v>
      </c>
      <c r="L65" s="24">
        <v>8</v>
      </c>
      <c r="M65" s="24" t="s">
        <v>148</v>
      </c>
      <c r="N65" s="104">
        <v>16</v>
      </c>
      <c r="Y65" s="111"/>
    </row>
    <row r="66" spans="2:25" ht="13.9" customHeight="1" x14ac:dyDescent="0.15">
      <c r="B66" s="1">
        <f>B65+1</f>
        <v>56</v>
      </c>
      <c r="C66" s="6"/>
      <c r="D66" s="6"/>
      <c r="E66" s="120"/>
      <c r="F66" s="120" t="s">
        <v>215</v>
      </c>
      <c r="G66" s="120"/>
      <c r="H66" s="120"/>
      <c r="I66" s="120"/>
      <c r="J66" s="120"/>
      <c r="K66" s="24"/>
      <c r="L66" s="24">
        <v>5</v>
      </c>
      <c r="M66" s="24"/>
      <c r="N66" s="104"/>
      <c r="Y66" s="111"/>
    </row>
    <row r="67" spans="2:25" ht="13.9" customHeight="1" x14ac:dyDescent="0.15">
      <c r="B67" s="1">
        <f>B66+1</f>
        <v>57</v>
      </c>
      <c r="C67" s="6"/>
      <c r="D67" s="6"/>
      <c r="E67" s="120"/>
      <c r="F67" s="120" t="s">
        <v>552</v>
      </c>
      <c r="G67" s="120"/>
      <c r="H67" s="120"/>
      <c r="I67" s="120"/>
      <c r="J67" s="120"/>
      <c r="K67" s="24">
        <v>5</v>
      </c>
      <c r="L67" s="24"/>
      <c r="M67" s="24"/>
      <c r="N67" s="104"/>
      <c r="Y67" s="111"/>
    </row>
    <row r="68" spans="2:25" ht="13.9" customHeight="1" x14ac:dyDescent="0.15">
      <c r="B68" s="1">
        <f>B67+1</f>
        <v>58</v>
      </c>
      <c r="C68" s="6"/>
      <c r="D68" s="6"/>
      <c r="E68" s="120"/>
      <c r="F68" s="120" t="s">
        <v>80</v>
      </c>
      <c r="G68" s="120"/>
      <c r="H68" s="120"/>
      <c r="I68" s="120"/>
      <c r="J68" s="120"/>
      <c r="K68" s="24" t="s">
        <v>148</v>
      </c>
      <c r="L68" s="24">
        <v>20</v>
      </c>
      <c r="M68" s="24">
        <v>80</v>
      </c>
      <c r="N68" s="104">
        <v>60</v>
      </c>
      <c r="Y68" s="111"/>
    </row>
    <row r="69" spans="2:25" ht="13.9" customHeight="1" x14ac:dyDescent="0.15">
      <c r="B69" s="1">
        <f>B68+1</f>
        <v>59</v>
      </c>
      <c r="C69" s="6"/>
      <c r="D69" s="6"/>
      <c r="E69" s="120"/>
      <c r="F69" s="120" t="s">
        <v>204</v>
      </c>
      <c r="G69" s="120"/>
      <c r="H69" s="120"/>
      <c r="I69" s="120"/>
      <c r="J69" s="120"/>
      <c r="K69" s="24" t="s">
        <v>148</v>
      </c>
      <c r="L69" s="24"/>
      <c r="M69" s="24"/>
      <c r="N69" s="104"/>
      <c r="Y69" s="111"/>
    </row>
    <row r="70" spans="2:25" ht="13.5" customHeight="1" x14ac:dyDescent="0.15">
      <c r="B70" s="1">
        <f>B69+1</f>
        <v>60</v>
      </c>
      <c r="C70" s="6"/>
      <c r="D70" s="6"/>
      <c r="E70" s="120"/>
      <c r="F70" s="120" t="s">
        <v>104</v>
      </c>
      <c r="G70" s="120"/>
      <c r="H70" s="120"/>
      <c r="I70" s="120"/>
      <c r="J70" s="120"/>
      <c r="K70" s="24">
        <v>140</v>
      </c>
      <c r="L70" s="24">
        <v>240</v>
      </c>
      <c r="M70" s="24">
        <v>420</v>
      </c>
      <c r="N70" s="104">
        <v>360</v>
      </c>
      <c r="Y70" s="111"/>
    </row>
    <row r="71" spans="2:25" ht="13.9" customHeight="1" x14ac:dyDescent="0.15">
      <c r="B71" s="1">
        <f>B70+1</f>
        <v>61</v>
      </c>
      <c r="C71" s="6"/>
      <c r="D71" s="6"/>
      <c r="E71" s="120"/>
      <c r="F71" s="120" t="s">
        <v>112</v>
      </c>
      <c r="G71" s="120"/>
      <c r="H71" s="120"/>
      <c r="I71" s="120"/>
      <c r="J71" s="120"/>
      <c r="K71" s="24">
        <v>10</v>
      </c>
      <c r="L71" s="24">
        <v>25</v>
      </c>
      <c r="M71" s="24">
        <v>20</v>
      </c>
      <c r="N71" s="104">
        <v>30</v>
      </c>
      <c r="Y71" s="111"/>
    </row>
    <row r="72" spans="2:25" ht="13.5" customHeight="1" x14ac:dyDescent="0.15">
      <c r="B72" s="1">
        <f>B71+1</f>
        <v>62</v>
      </c>
      <c r="C72" s="6"/>
      <c r="D72" s="6"/>
      <c r="E72" s="120"/>
      <c r="F72" s="120" t="s">
        <v>277</v>
      </c>
      <c r="G72" s="120"/>
      <c r="H72" s="120"/>
      <c r="I72" s="120"/>
      <c r="J72" s="120"/>
      <c r="K72" s="24"/>
      <c r="L72" s="24"/>
      <c r="M72" s="24" t="s">
        <v>148</v>
      </c>
      <c r="N72" s="104"/>
      <c r="Y72" s="111"/>
    </row>
    <row r="73" spans="2:25" ht="13.9" customHeight="1" x14ac:dyDescent="0.15">
      <c r="B73" s="1">
        <f>B72+1</f>
        <v>63</v>
      </c>
      <c r="C73" s="6"/>
      <c r="D73" s="6"/>
      <c r="E73" s="120"/>
      <c r="F73" s="120" t="s">
        <v>205</v>
      </c>
      <c r="G73" s="120"/>
      <c r="H73" s="120"/>
      <c r="I73" s="120"/>
      <c r="J73" s="120"/>
      <c r="K73" s="24"/>
      <c r="L73" s="24"/>
      <c r="M73" s="24">
        <v>5</v>
      </c>
      <c r="N73" s="104" t="s">
        <v>148</v>
      </c>
      <c r="Y73" s="111"/>
    </row>
    <row r="74" spans="2:25" ht="13.9" customHeight="1" x14ac:dyDescent="0.15">
      <c r="B74" s="1">
        <f>B73+1</f>
        <v>64</v>
      </c>
      <c r="C74" s="6"/>
      <c r="D74" s="6"/>
      <c r="E74" s="120"/>
      <c r="F74" s="120" t="s">
        <v>389</v>
      </c>
      <c r="G74" s="120"/>
      <c r="H74" s="120"/>
      <c r="I74" s="120"/>
      <c r="J74" s="120"/>
      <c r="K74" s="24"/>
      <c r="L74" s="24"/>
      <c r="M74" s="24"/>
      <c r="N74" s="104">
        <v>20</v>
      </c>
      <c r="Y74" s="111"/>
    </row>
    <row r="75" spans="2:25" ht="13.9" customHeight="1" x14ac:dyDescent="0.15">
      <c r="B75" s="1">
        <f>B74+1</f>
        <v>65</v>
      </c>
      <c r="C75" s="6"/>
      <c r="D75" s="6"/>
      <c r="E75" s="120"/>
      <c r="F75" s="120" t="s">
        <v>170</v>
      </c>
      <c r="G75" s="120"/>
      <c r="H75" s="120"/>
      <c r="I75" s="120"/>
      <c r="J75" s="120"/>
      <c r="K75" s="24"/>
      <c r="L75" s="24"/>
      <c r="M75" s="24"/>
      <c r="N75" s="104">
        <v>5</v>
      </c>
      <c r="Y75" s="111"/>
    </row>
    <row r="76" spans="2:25" ht="13.9" customHeight="1" x14ac:dyDescent="0.15">
      <c r="B76" s="1">
        <f>B75+1</f>
        <v>66</v>
      </c>
      <c r="C76" s="6"/>
      <c r="D76" s="6"/>
      <c r="E76" s="120"/>
      <c r="F76" s="120" t="s">
        <v>31</v>
      </c>
      <c r="G76" s="120"/>
      <c r="H76" s="120"/>
      <c r="I76" s="120"/>
      <c r="J76" s="120"/>
      <c r="K76" s="24">
        <v>170</v>
      </c>
      <c r="L76" s="24">
        <v>95</v>
      </c>
      <c r="M76" s="24">
        <v>180</v>
      </c>
      <c r="N76" s="104">
        <v>160</v>
      </c>
      <c r="Y76" s="111"/>
    </row>
    <row r="77" spans="2:25" ht="13.9" customHeight="1" x14ac:dyDescent="0.15">
      <c r="B77" s="1">
        <f>B76+1</f>
        <v>67</v>
      </c>
      <c r="C77" s="2" t="s">
        <v>32</v>
      </c>
      <c r="D77" s="2" t="s">
        <v>33</v>
      </c>
      <c r="E77" s="120"/>
      <c r="F77" s="120" t="s">
        <v>423</v>
      </c>
      <c r="G77" s="120"/>
      <c r="H77" s="120"/>
      <c r="I77" s="120"/>
      <c r="J77" s="120"/>
      <c r="K77" s="24" t="s">
        <v>148</v>
      </c>
      <c r="L77" s="24"/>
      <c r="M77" s="24" t="s">
        <v>148</v>
      </c>
      <c r="N77" s="104">
        <v>1</v>
      </c>
    </row>
    <row r="78" spans="2:25" ht="14.25" customHeight="1" x14ac:dyDescent="0.15">
      <c r="B78" s="1">
        <f>B77+1</f>
        <v>68</v>
      </c>
      <c r="C78" s="6"/>
      <c r="D78" s="6"/>
      <c r="E78" s="120"/>
      <c r="F78" s="120" t="s">
        <v>306</v>
      </c>
      <c r="G78" s="120"/>
      <c r="H78" s="120"/>
      <c r="I78" s="120"/>
      <c r="J78" s="120"/>
      <c r="K78" s="24"/>
      <c r="L78" s="24"/>
      <c r="M78" s="24"/>
      <c r="N78" s="104">
        <v>1</v>
      </c>
    </row>
    <row r="79" spans="2:25" ht="13.5" customHeight="1" x14ac:dyDescent="0.15">
      <c r="B79" s="1">
        <f>B78+1</f>
        <v>69</v>
      </c>
      <c r="C79" s="6"/>
      <c r="D79" s="6"/>
      <c r="E79" s="120"/>
      <c r="F79" s="120" t="s">
        <v>134</v>
      </c>
      <c r="G79" s="120"/>
      <c r="H79" s="120"/>
      <c r="I79" s="120"/>
      <c r="J79" s="120"/>
      <c r="K79" s="24">
        <v>1</v>
      </c>
      <c r="L79" s="24"/>
      <c r="M79" s="24">
        <v>2</v>
      </c>
      <c r="N79" s="104" t="s">
        <v>148</v>
      </c>
    </row>
    <row r="80" spans="2:25" ht="13.9" customHeight="1" x14ac:dyDescent="0.15">
      <c r="B80" s="1">
        <f>B79+1</f>
        <v>70</v>
      </c>
      <c r="C80" s="6"/>
      <c r="D80" s="6"/>
      <c r="E80" s="120"/>
      <c r="F80" s="120" t="s">
        <v>206</v>
      </c>
      <c r="G80" s="120"/>
      <c r="H80" s="120"/>
      <c r="I80" s="120"/>
      <c r="J80" s="120"/>
      <c r="K80" s="24">
        <v>1</v>
      </c>
      <c r="L80" s="24">
        <v>1</v>
      </c>
      <c r="M80" s="24"/>
      <c r="N80" s="104">
        <v>1</v>
      </c>
    </row>
    <row r="81" spans="2:24" ht="13.9" customHeight="1" x14ac:dyDescent="0.15">
      <c r="B81" s="1">
        <f>B80+1</f>
        <v>71</v>
      </c>
      <c r="C81" s="6"/>
      <c r="D81" s="6"/>
      <c r="E81" s="120"/>
      <c r="F81" s="120" t="s">
        <v>454</v>
      </c>
      <c r="G81" s="120"/>
      <c r="H81" s="120"/>
      <c r="I81" s="120"/>
      <c r="J81" s="120"/>
      <c r="K81" s="24" t="s">
        <v>148</v>
      </c>
      <c r="L81" s="24" t="s">
        <v>148</v>
      </c>
      <c r="M81" s="24" t="s">
        <v>148</v>
      </c>
      <c r="N81" s="104" t="s">
        <v>148</v>
      </c>
    </row>
    <row r="82" spans="2:24" ht="13.9" customHeight="1" x14ac:dyDescent="0.15">
      <c r="B82" s="1">
        <f>B81+1</f>
        <v>72</v>
      </c>
      <c r="C82" s="6"/>
      <c r="D82" s="6"/>
      <c r="E82" s="120"/>
      <c r="F82" s="120" t="s">
        <v>304</v>
      </c>
      <c r="G82" s="120"/>
      <c r="H82" s="120"/>
      <c r="I82" s="120"/>
      <c r="J82" s="120"/>
      <c r="K82" s="24" t="s">
        <v>148</v>
      </c>
      <c r="L82" s="24"/>
      <c r="M82" s="24"/>
      <c r="N82" s="104">
        <v>1</v>
      </c>
    </row>
    <row r="83" spans="2:24" ht="13.5" customHeight="1" x14ac:dyDescent="0.15">
      <c r="B83" s="1">
        <f>B82+1</f>
        <v>73</v>
      </c>
      <c r="C83" s="6"/>
      <c r="D83" s="6"/>
      <c r="E83" s="120"/>
      <c r="F83" s="120" t="s">
        <v>209</v>
      </c>
      <c r="G83" s="120"/>
      <c r="H83" s="120"/>
      <c r="I83" s="120"/>
      <c r="J83" s="120"/>
      <c r="K83" s="24"/>
      <c r="L83" s="24" t="s">
        <v>148</v>
      </c>
      <c r="M83" s="24" t="s">
        <v>148</v>
      </c>
      <c r="N83" s="104" t="s">
        <v>148</v>
      </c>
    </row>
    <row r="84" spans="2:24" ht="13.5" customHeight="1" x14ac:dyDescent="0.15">
      <c r="B84" s="1">
        <f>B83+1</f>
        <v>74</v>
      </c>
      <c r="C84" s="6"/>
      <c r="D84" s="6"/>
      <c r="E84" s="120"/>
      <c r="F84" s="120" t="s">
        <v>34</v>
      </c>
      <c r="G84" s="120"/>
      <c r="H84" s="120"/>
      <c r="I84" s="120"/>
      <c r="J84" s="120"/>
      <c r="K84" s="24">
        <v>2</v>
      </c>
      <c r="L84" s="24">
        <v>1</v>
      </c>
      <c r="M84" s="24"/>
      <c r="N84" s="104"/>
    </row>
    <row r="85" spans="2:24" ht="13.5" customHeight="1" x14ac:dyDescent="0.15">
      <c r="B85" s="1">
        <f>B84+1</f>
        <v>75</v>
      </c>
      <c r="C85" s="2" t="s">
        <v>128</v>
      </c>
      <c r="D85" s="2" t="s">
        <v>208</v>
      </c>
      <c r="E85" s="120"/>
      <c r="F85" s="120" t="s">
        <v>420</v>
      </c>
      <c r="G85" s="120"/>
      <c r="H85" s="120"/>
      <c r="I85" s="120"/>
      <c r="J85" s="120"/>
      <c r="K85" s="24" t="s">
        <v>148</v>
      </c>
      <c r="L85" s="24"/>
      <c r="M85" s="24"/>
      <c r="N85" s="104" t="s">
        <v>148</v>
      </c>
    </row>
    <row r="86" spans="2:24" ht="13.5" customHeight="1" x14ac:dyDescent="0.15">
      <c r="B86" s="1">
        <f>B85+1</f>
        <v>76</v>
      </c>
      <c r="C86" s="6"/>
      <c r="D86" s="2" t="s">
        <v>71</v>
      </c>
      <c r="E86" s="120"/>
      <c r="F86" s="120" t="s">
        <v>93</v>
      </c>
      <c r="G86" s="120"/>
      <c r="H86" s="120"/>
      <c r="I86" s="120"/>
      <c r="J86" s="120"/>
      <c r="K86" s="24"/>
      <c r="L86" s="24" t="s">
        <v>148</v>
      </c>
      <c r="M86" s="24" t="s">
        <v>148</v>
      </c>
      <c r="N86" s="104"/>
    </row>
    <row r="87" spans="2:24" ht="13.5" customHeight="1" x14ac:dyDescent="0.15">
      <c r="B87" s="1">
        <f>B86+1</f>
        <v>77</v>
      </c>
      <c r="C87" s="6"/>
      <c r="D87" s="2" t="s">
        <v>35</v>
      </c>
      <c r="E87" s="120"/>
      <c r="F87" s="120" t="s">
        <v>111</v>
      </c>
      <c r="G87" s="120"/>
      <c r="H87" s="120"/>
      <c r="I87" s="120"/>
      <c r="J87" s="120"/>
      <c r="K87" s="24">
        <v>7</v>
      </c>
      <c r="L87" s="24">
        <v>3</v>
      </c>
      <c r="M87" s="24">
        <v>3</v>
      </c>
      <c r="N87" s="104">
        <v>2</v>
      </c>
    </row>
    <row r="88" spans="2:24" ht="13.5" customHeight="1" x14ac:dyDescent="0.15">
      <c r="B88" s="1">
        <f>B87+1</f>
        <v>78</v>
      </c>
      <c r="C88" s="6"/>
      <c r="D88" s="7"/>
      <c r="E88" s="120"/>
      <c r="F88" s="120" t="s">
        <v>36</v>
      </c>
      <c r="G88" s="120"/>
      <c r="H88" s="120"/>
      <c r="I88" s="120"/>
      <c r="J88" s="120"/>
      <c r="K88" s="24">
        <v>5</v>
      </c>
      <c r="L88" s="24">
        <v>40</v>
      </c>
      <c r="M88" s="24">
        <v>35</v>
      </c>
      <c r="N88" s="104">
        <v>15</v>
      </c>
    </row>
    <row r="89" spans="2:24" ht="13.5" customHeight="1" x14ac:dyDescent="0.15">
      <c r="B89" s="1">
        <f>B88+1</f>
        <v>79</v>
      </c>
      <c r="C89" s="7"/>
      <c r="D89" s="8" t="s">
        <v>37</v>
      </c>
      <c r="E89" s="120"/>
      <c r="F89" s="120" t="s">
        <v>38</v>
      </c>
      <c r="G89" s="120"/>
      <c r="H89" s="120"/>
      <c r="I89" s="120"/>
      <c r="J89" s="120"/>
      <c r="K89" s="24">
        <v>45</v>
      </c>
      <c r="L89" s="24">
        <v>25</v>
      </c>
      <c r="M89" s="24">
        <v>80</v>
      </c>
      <c r="N89" s="104">
        <v>50</v>
      </c>
    </row>
    <row r="90" spans="2:24" ht="13.9" customHeight="1" x14ac:dyDescent="0.15">
      <c r="B90" s="1">
        <f>B89+1</f>
        <v>80</v>
      </c>
      <c r="C90" s="2" t="s">
        <v>0</v>
      </c>
      <c r="D90" s="2" t="s">
        <v>72</v>
      </c>
      <c r="E90" s="120"/>
      <c r="F90" s="120" t="s">
        <v>1</v>
      </c>
      <c r="G90" s="120"/>
      <c r="H90" s="120"/>
      <c r="I90" s="120"/>
      <c r="J90" s="120"/>
      <c r="K90" s="24"/>
      <c r="L90" s="24" t="s">
        <v>148</v>
      </c>
      <c r="M90" s="24" t="s">
        <v>148</v>
      </c>
      <c r="N90" s="104"/>
    </row>
    <row r="91" spans="2:24" ht="13.5" customHeight="1" x14ac:dyDescent="0.15">
      <c r="B91" s="1">
        <f>B90+1</f>
        <v>81</v>
      </c>
      <c r="C91" s="6"/>
      <c r="D91" s="8" t="s">
        <v>39</v>
      </c>
      <c r="E91" s="120"/>
      <c r="F91" s="120" t="s">
        <v>40</v>
      </c>
      <c r="G91" s="120"/>
      <c r="H91" s="120"/>
      <c r="I91" s="120"/>
      <c r="J91" s="120"/>
      <c r="K91" s="24"/>
      <c r="L91" s="24">
        <v>20</v>
      </c>
      <c r="M91" s="24">
        <v>15</v>
      </c>
      <c r="N91" s="104">
        <v>5</v>
      </c>
      <c r="U91">
        <f>COUNTA(K77:K91)</f>
        <v>10</v>
      </c>
      <c r="V91">
        <f>COUNTA(L77:L91)</f>
        <v>10</v>
      </c>
      <c r="W91">
        <f>COUNTA(M77:M91)</f>
        <v>10</v>
      </c>
      <c r="X91">
        <f>COUNTA(N77:N91)</f>
        <v>12</v>
      </c>
    </row>
    <row r="92" spans="2:24" ht="13.5" customHeight="1" x14ac:dyDescent="0.15">
      <c r="B92" s="1">
        <f>B91+1</f>
        <v>82</v>
      </c>
      <c r="C92" s="132" t="s">
        <v>41</v>
      </c>
      <c r="D92" s="133"/>
      <c r="E92" s="120"/>
      <c r="F92" s="120" t="s">
        <v>42</v>
      </c>
      <c r="G92" s="120"/>
      <c r="H92" s="120"/>
      <c r="I92" s="120"/>
      <c r="J92" s="120"/>
      <c r="K92" s="24">
        <v>150</v>
      </c>
      <c r="L92" s="24">
        <v>75</v>
      </c>
      <c r="M92" s="24">
        <v>125</v>
      </c>
      <c r="N92" s="104">
        <v>300</v>
      </c>
    </row>
    <row r="93" spans="2:24" ht="13.5" customHeight="1" x14ac:dyDescent="0.15">
      <c r="B93" s="1">
        <f>B92+1</f>
        <v>83</v>
      </c>
      <c r="C93" s="3"/>
      <c r="D93" s="75"/>
      <c r="E93" s="120"/>
      <c r="F93" s="120" t="s">
        <v>43</v>
      </c>
      <c r="G93" s="120"/>
      <c r="H93" s="120"/>
      <c r="I93" s="120"/>
      <c r="J93" s="120"/>
      <c r="K93" s="24">
        <v>100</v>
      </c>
      <c r="L93" s="24">
        <v>175</v>
      </c>
      <c r="M93" s="24">
        <v>50</v>
      </c>
      <c r="N93" s="104">
        <v>150</v>
      </c>
    </row>
    <row r="94" spans="2:24" ht="13.9" customHeight="1" thickBot="1" x14ac:dyDescent="0.2">
      <c r="B94" s="1">
        <f>B93+1</f>
        <v>84</v>
      </c>
      <c r="C94" s="3"/>
      <c r="D94" s="75"/>
      <c r="E94" s="120"/>
      <c r="F94" s="120" t="s">
        <v>73</v>
      </c>
      <c r="G94" s="120"/>
      <c r="H94" s="120"/>
      <c r="I94" s="120"/>
      <c r="J94" s="120"/>
      <c r="K94" s="24">
        <v>125</v>
      </c>
      <c r="L94" s="24">
        <v>100</v>
      </c>
      <c r="M94" s="24">
        <v>75</v>
      </c>
      <c r="N94" s="107">
        <v>125</v>
      </c>
    </row>
    <row r="95" spans="2:24" ht="13.9" customHeight="1" x14ac:dyDescent="0.15">
      <c r="B95" s="76"/>
      <c r="C95" s="77"/>
      <c r="D95" s="77"/>
      <c r="E95" s="23"/>
      <c r="F95" s="23"/>
      <c r="G95" s="23"/>
      <c r="H95" s="23"/>
      <c r="I95" s="23"/>
      <c r="J95" s="23"/>
      <c r="K95" s="23"/>
      <c r="L95" s="23"/>
      <c r="M95" s="23"/>
      <c r="N95" s="23"/>
      <c r="U95">
        <f>COUNTA(K11:K94)</f>
        <v>58</v>
      </c>
      <c r="V95">
        <f>COUNTA(L11:L94)</f>
        <v>58</v>
      </c>
      <c r="W95">
        <f>COUNTA(M11:M94)</f>
        <v>62</v>
      </c>
      <c r="X95">
        <f>COUNTA(N11:N94)</f>
        <v>64</v>
      </c>
    </row>
    <row r="96" spans="2:24" ht="18" customHeight="1" x14ac:dyDescent="0.15"/>
    <row r="97" spans="2:24" ht="18" customHeight="1" x14ac:dyDescent="0.15">
      <c r="B97" s="56"/>
    </row>
    <row r="98" spans="2:24" ht="9" customHeight="1" thickBot="1" x14ac:dyDescent="0.2"/>
    <row r="99" spans="2:24" ht="18" customHeight="1" x14ac:dyDescent="0.15">
      <c r="B99" s="57"/>
      <c r="C99" s="58"/>
      <c r="D99" s="134" t="s">
        <v>2</v>
      </c>
      <c r="E99" s="134"/>
      <c r="F99" s="134"/>
      <c r="G99" s="134"/>
      <c r="H99" s="58"/>
      <c r="I99" s="58"/>
      <c r="J99" s="59"/>
      <c r="K99" s="26" t="s">
        <v>62</v>
      </c>
      <c r="L99" s="26" t="s">
        <v>63</v>
      </c>
      <c r="M99" s="26" t="s">
        <v>64</v>
      </c>
      <c r="N99" s="48" t="s">
        <v>65</v>
      </c>
      <c r="U99">
        <f>SUM(U11:U23,K24:K94)</f>
        <v>26378</v>
      </c>
      <c r="V99">
        <f>SUM(V11:V23,L24:L94)</f>
        <v>16179</v>
      </c>
      <c r="W99">
        <f>SUM(W11:W23,M24:M94)</f>
        <v>16778</v>
      </c>
      <c r="X99">
        <f>SUM(X11:X23,N24:N94)</f>
        <v>10639</v>
      </c>
    </row>
    <row r="100" spans="2:24" ht="18" customHeight="1" thickBot="1" x14ac:dyDescent="0.2">
      <c r="B100" s="65"/>
      <c r="C100" s="9"/>
      <c r="D100" s="125" t="s">
        <v>3</v>
      </c>
      <c r="E100" s="125"/>
      <c r="F100" s="125"/>
      <c r="G100" s="125"/>
      <c r="H100" s="9"/>
      <c r="I100" s="9"/>
      <c r="J100" s="67"/>
      <c r="K100" s="29" t="str">
        <f>K5</f>
        <v>2024.11.25</v>
      </c>
      <c r="L100" s="29" t="str">
        <f>L5</f>
        <v>2024.11.25</v>
      </c>
      <c r="M100" s="29" t="str">
        <f>M5</f>
        <v>2024.11.25</v>
      </c>
      <c r="N100" s="47" t="str">
        <f>N5</f>
        <v>2024.11.25</v>
      </c>
    </row>
    <row r="101" spans="2:24" ht="19.899999999999999" customHeight="1" thickTop="1" x14ac:dyDescent="0.15">
      <c r="B101" s="135" t="s">
        <v>45</v>
      </c>
      <c r="C101" s="136"/>
      <c r="D101" s="136"/>
      <c r="E101" s="136"/>
      <c r="F101" s="136"/>
      <c r="G101" s="136"/>
      <c r="H101" s="136"/>
      <c r="I101" s="136"/>
      <c r="J101" s="73"/>
      <c r="K101" s="30">
        <f>SUM(K102:K110)</f>
        <v>26378</v>
      </c>
      <c r="L101" s="30">
        <f>SUM(L102:L110)</f>
        <v>16179</v>
      </c>
      <c r="M101" s="30">
        <f>SUM(M102:M110)</f>
        <v>16778</v>
      </c>
      <c r="N101" s="108">
        <f>SUM(N102:N110)</f>
        <v>10639</v>
      </c>
    </row>
    <row r="102" spans="2:24" ht="13.9" customHeight="1" x14ac:dyDescent="0.15">
      <c r="B102" s="123" t="s">
        <v>46</v>
      </c>
      <c r="C102" s="124"/>
      <c r="D102" s="137"/>
      <c r="E102" s="12"/>
      <c r="F102" s="13"/>
      <c r="G102" s="122" t="s">
        <v>14</v>
      </c>
      <c r="H102" s="122"/>
      <c r="I102" s="13"/>
      <c r="J102" s="14"/>
      <c r="K102" s="4">
        <f>SUM(U$11:U$23)</f>
        <v>416</v>
      </c>
      <c r="L102" s="4">
        <f>SUM(V$11:V$23)</f>
        <v>670</v>
      </c>
      <c r="M102" s="4">
        <f>SUM(W$11:W$23)</f>
        <v>758</v>
      </c>
      <c r="N102" s="5">
        <f>SUM(X$11:X$23)</f>
        <v>946</v>
      </c>
    </row>
    <row r="103" spans="2:24" ht="13.9" customHeight="1" x14ac:dyDescent="0.15">
      <c r="B103" s="78"/>
      <c r="C103" s="56"/>
      <c r="D103" s="79"/>
      <c r="E103" s="15"/>
      <c r="F103" s="120"/>
      <c r="G103" s="122" t="s">
        <v>23</v>
      </c>
      <c r="H103" s="122"/>
      <c r="I103" s="114"/>
      <c r="J103" s="16"/>
      <c r="K103" s="4">
        <f>SUM(K$24)</f>
        <v>2000</v>
      </c>
      <c r="L103" s="4">
        <f>SUM(L$24)</f>
        <v>2050</v>
      </c>
      <c r="M103" s="4">
        <f>SUM(M$24)</f>
        <v>1450</v>
      </c>
      <c r="N103" s="5">
        <f>SUM(N$24)</f>
        <v>2850</v>
      </c>
    </row>
    <row r="104" spans="2:24" ht="13.9" customHeight="1" x14ac:dyDescent="0.15">
      <c r="B104" s="78"/>
      <c r="C104" s="56"/>
      <c r="D104" s="79"/>
      <c r="E104" s="15"/>
      <c r="F104" s="120"/>
      <c r="G104" s="122" t="s">
        <v>25</v>
      </c>
      <c r="H104" s="122"/>
      <c r="I104" s="13"/>
      <c r="J104" s="14"/>
      <c r="K104" s="4">
        <f>SUM(K$25:K$25)</f>
        <v>15</v>
      </c>
      <c r="L104" s="4">
        <f>SUM(L$25:L$25)</f>
        <v>25</v>
      </c>
      <c r="M104" s="4">
        <f>SUM(M$25:M$25)</f>
        <v>20</v>
      </c>
      <c r="N104" s="5">
        <f>SUM(N$25:N$25)</f>
        <v>15</v>
      </c>
    </row>
    <row r="105" spans="2:24" ht="13.9" customHeight="1" x14ac:dyDescent="0.15">
      <c r="B105" s="78"/>
      <c r="C105" s="56"/>
      <c r="D105" s="79"/>
      <c r="E105" s="15"/>
      <c r="F105" s="120"/>
      <c r="G105" s="122" t="s">
        <v>78</v>
      </c>
      <c r="H105" s="122"/>
      <c r="I105" s="13"/>
      <c r="J105" s="14"/>
      <c r="K105" s="4">
        <f>SUM(K$26:K$26)</f>
        <v>10</v>
      </c>
      <c r="L105" s="4">
        <f>SUM(L$26:L$26)</f>
        <v>35</v>
      </c>
      <c r="M105" s="4">
        <f>SUM(M$26:M$26)</f>
        <v>50</v>
      </c>
      <c r="N105" s="5">
        <f>SUM(N$26:N$26)</f>
        <v>75</v>
      </c>
    </row>
    <row r="106" spans="2:24" ht="13.9" customHeight="1" x14ac:dyDescent="0.15">
      <c r="B106" s="78"/>
      <c r="C106" s="56"/>
      <c r="D106" s="79"/>
      <c r="E106" s="15"/>
      <c r="F106" s="120"/>
      <c r="G106" s="122" t="s">
        <v>79</v>
      </c>
      <c r="H106" s="122"/>
      <c r="I106" s="13"/>
      <c r="J106" s="14"/>
      <c r="K106" s="4">
        <f>SUM(K$28:K$46)</f>
        <v>22044</v>
      </c>
      <c r="L106" s="4">
        <f>SUM(L$28:L$46)</f>
        <v>10612</v>
      </c>
      <c r="M106" s="4">
        <f>SUM(M$28:M$46)</f>
        <v>11200</v>
      </c>
      <c r="N106" s="5">
        <f>SUM(N$28:N$46)</f>
        <v>3236</v>
      </c>
    </row>
    <row r="107" spans="2:24" ht="13.9" customHeight="1" x14ac:dyDescent="0.15">
      <c r="B107" s="78"/>
      <c r="C107" s="56"/>
      <c r="D107" s="79"/>
      <c r="E107" s="15"/>
      <c r="F107" s="120"/>
      <c r="G107" s="122" t="s">
        <v>76</v>
      </c>
      <c r="H107" s="122"/>
      <c r="I107" s="13"/>
      <c r="J107" s="14"/>
      <c r="K107" s="4">
        <f>SUM(K$47:K$49)</f>
        <v>5</v>
      </c>
      <c r="L107" s="4">
        <f>SUM(L$47:L$49)</f>
        <v>5</v>
      </c>
      <c r="M107" s="4">
        <f>SUM(M$47:M$49)</f>
        <v>5</v>
      </c>
      <c r="N107" s="5">
        <f>SUM(N$47:N$49)</f>
        <v>30</v>
      </c>
    </row>
    <row r="108" spans="2:24" ht="13.9" customHeight="1" x14ac:dyDescent="0.15">
      <c r="B108" s="78"/>
      <c r="C108" s="56"/>
      <c r="D108" s="79"/>
      <c r="E108" s="15"/>
      <c r="F108" s="120"/>
      <c r="G108" s="122" t="s">
        <v>26</v>
      </c>
      <c r="H108" s="122"/>
      <c r="I108" s="13"/>
      <c r="J108" s="14"/>
      <c r="K108" s="4">
        <f>SUM(K$50:K$76)</f>
        <v>1452</v>
      </c>
      <c r="L108" s="4">
        <f>SUM(L$50:L$76)</f>
        <v>2342</v>
      </c>
      <c r="M108" s="4">
        <f>SUM(M$50:M$76)</f>
        <v>2910</v>
      </c>
      <c r="N108" s="5">
        <f>SUM(N$50:N$76)</f>
        <v>2835</v>
      </c>
    </row>
    <row r="109" spans="2:24" ht="13.9" customHeight="1" x14ac:dyDescent="0.15">
      <c r="B109" s="78"/>
      <c r="C109" s="56"/>
      <c r="D109" s="79"/>
      <c r="E109" s="15"/>
      <c r="F109" s="120"/>
      <c r="G109" s="122" t="s">
        <v>47</v>
      </c>
      <c r="H109" s="122"/>
      <c r="I109" s="13"/>
      <c r="J109" s="14"/>
      <c r="K109" s="4">
        <f>SUM(K$27:K$27,K$92:K$93)</f>
        <v>250</v>
      </c>
      <c r="L109" s="4">
        <f>SUM(L$27:L$27,L$92:L$93)</f>
        <v>250</v>
      </c>
      <c r="M109" s="4">
        <f>SUM(M$27:M$27,M$92:M$93)</f>
        <v>175</v>
      </c>
      <c r="N109" s="5">
        <f>SUM(N$27:N$27,N$92:N$93)</f>
        <v>451</v>
      </c>
    </row>
    <row r="110" spans="2:24" ht="13.9" customHeight="1" thickBot="1" x14ac:dyDescent="0.2">
      <c r="B110" s="80"/>
      <c r="C110" s="81"/>
      <c r="D110" s="82"/>
      <c r="E110" s="17"/>
      <c r="F110" s="9"/>
      <c r="G110" s="125" t="s">
        <v>44</v>
      </c>
      <c r="H110" s="125"/>
      <c r="I110" s="18"/>
      <c r="J110" s="19"/>
      <c r="K110" s="10">
        <f>SUM(K$77:K$91,K$94)</f>
        <v>186</v>
      </c>
      <c r="L110" s="10">
        <f>SUM(L$77:L$91,L$94)</f>
        <v>190</v>
      </c>
      <c r="M110" s="10">
        <f>SUM(M$77:M$91,M$94)</f>
        <v>210</v>
      </c>
      <c r="N110" s="11">
        <f>SUM(N$77:N$91,N$94)</f>
        <v>201</v>
      </c>
    </row>
    <row r="111" spans="2:24" ht="18" customHeight="1" thickTop="1" x14ac:dyDescent="0.15">
      <c r="B111" s="126" t="s">
        <v>48</v>
      </c>
      <c r="C111" s="127"/>
      <c r="D111" s="128"/>
      <c r="E111" s="83"/>
      <c r="F111" s="116"/>
      <c r="G111" s="129" t="s">
        <v>49</v>
      </c>
      <c r="H111" s="129"/>
      <c r="I111" s="116"/>
      <c r="J111" s="117"/>
      <c r="K111" s="31" t="s">
        <v>50</v>
      </c>
      <c r="L111" s="37"/>
      <c r="M111" s="37"/>
      <c r="N111" s="49"/>
    </row>
    <row r="112" spans="2:24" ht="18" customHeight="1" x14ac:dyDescent="0.15">
      <c r="B112" s="84"/>
      <c r="C112" s="85"/>
      <c r="D112" s="85"/>
      <c r="E112" s="86"/>
      <c r="F112" s="118"/>
      <c r="G112" s="109"/>
      <c r="H112" s="109"/>
      <c r="I112" s="118"/>
      <c r="J112" s="87"/>
      <c r="K112" s="32" t="s">
        <v>51</v>
      </c>
      <c r="L112" s="38"/>
      <c r="M112" s="38"/>
      <c r="N112" s="41"/>
    </row>
    <row r="113" spans="2:14" ht="18" customHeight="1" x14ac:dyDescent="0.15">
      <c r="B113" s="78"/>
      <c r="C113" s="56"/>
      <c r="D113" s="56"/>
      <c r="E113" s="88"/>
      <c r="F113" s="22"/>
      <c r="G113" s="130" t="s">
        <v>52</v>
      </c>
      <c r="H113" s="130"/>
      <c r="I113" s="115"/>
      <c r="J113" s="119"/>
      <c r="K113" s="33" t="s">
        <v>53</v>
      </c>
      <c r="L113" s="39"/>
      <c r="M113" s="43"/>
      <c r="N113" s="39"/>
    </row>
    <row r="114" spans="2:14" ht="18" customHeight="1" x14ac:dyDescent="0.15">
      <c r="B114" s="78"/>
      <c r="C114" s="56"/>
      <c r="D114" s="56"/>
      <c r="E114" s="89"/>
      <c r="F114" s="56"/>
      <c r="G114" s="90"/>
      <c r="H114" s="90"/>
      <c r="I114" s="85"/>
      <c r="J114" s="91"/>
      <c r="K114" s="34" t="s">
        <v>87</v>
      </c>
      <c r="L114" s="40"/>
      <c r="M114" s="44"/>
      <c r="N114" s="40"/>
    </row>
    <row r="115" spans="2:14" ht="18" customHeight="1" x14ac:dyDescent="0.15">
      <c r="B115" s="78"/>
      <c r="C115" s="56"/>
      <c r="D115" s="56"/>
      <c r="E115" s="89"/>
      <c r="F115" s="56"/>
      <c r="G115" s="90"/>
      <c r="H115" s="90"/>
      <c r="I115" s="85"/>
      <c r="J115" s="91"/>
      <c r="K115" s="34" t="s">
        <v>81</v>
      </c>
      <c r="L115" s="38"/>
      <c r="M115" s="44"/>
      <c r="N115" s="40"/>
    </row>
    <row r="116" spans="2:14" ht="18" customHeight="1" x14ac:dyDescent="0.15">
      <c r="B116" s="78"/>
      <c r="C116" s="56"/>
      <c r="D116" s="56"/>
      <c r="E116" s="88"/>
      <c r="F116" s="22"/>
      <c r="G116" s="130" t="s">
        <v>54</v>
      </c>
      <c r="H116" s="130"/>
      <c r="I116" s="115"/>
      <c r="J116" s="119"/>
      <c r="K116" s="33" t="s">
        <v>91</v>
      </c>
      <c r="L116" s="39"/>
      <c r="M116" s="43"/>
      <c r="N116" s="39"/>
    </row>
    <row r="117" spans="2:14" ht="18" customHeight="1" x14ac:dyDescent="0.15">
      <c r="B117" s="78"/>
      <c r="C117" s="56"/>
      <c r="D117" s="56"/>
      <c r="E117" s="89"/>
      <c r="F117" s="56"/>
      <c r="G117" s="90"/>
      <c r="H117" s="90"/>
      <c r="I117" s="85"/>
      <c r="J117" s="91"/>
      <c r="K117" s="34" t="s">
        <v>88</v>
      </c>
      <c r="L117" s="40"/>
      <c r="M117" s="44"/>
      <c r="N117" s="40"/>
    </row>
    <row r="118" spans="2:14" ht="18" customHeight="1" x14ac:dyDescent="0.15">
      <c r="B118" s="78"/>
      <c r="C118" s="56"/>
      <c r="D118" s="56"/>
      <c r="E118" s="89"/>
      <c r="F118" s="56"/>
      <c r="G118" s="90"/>
      <c r="H118" s="90"/>
      <c r="I118" s="85"/>
      <c r="J118" s="91"/>
      <c r="K118" s="34" t="s">
        <v>89</v>
      </c>
      <c r="L118" s="40"/>
      <c r="M118" s="40"/>
      <c r="N118" s="40"/>
    </row>
    <row r="119" spans="2:14" ht="18" customHeight="1" x14ac:dyDescent="0.15">
      <c r="B119" s="78"/>
      <c r="C119" s="56"/>
      <c r="D119" s="56"/>
      <c r="E119" s="71"/>
      <c r="F119" s="72"/>
      <c r="G119" s="109"/>
      <c r="H119" s="109"/>
      <c r="I119" s="118"/>
      <c r="J119" s="87"/>
      <c r="K119" s="34" t="s">
        <v>90</v>
      </c>
      <c r="L119" s="41"/>
      <c r="M119" s="38"/>
      <c r="N119" s="41"/>
    </row>
    <row r="120" spans="2:14" ht="18" customHeight="1" x14ac:dyDescent="0.15">
      <c r="B120" s="92"/>
      <c r="C120" s="72"/>
      <c r="D120" s="72"/>
      <c r="E120" s="15"/>
      <c r="F120" s="120"/>
      <c r="G120" s="122" t="s">
        <v>55</v>
      </c>
      <c r="H120" s="122"/>
      <c r="I120" s="13"/>
      <c r="J120" s="14"/>
      <c r="K120" s="25" t="s">
        <v>141</v>
      </c>
      <c r="L120" s="42"/>
      <c r="M120" s="45"/>
      <c r="N120" s="42"/>
    </row>
    <row r="121" spans="2:14" ht="18" customHeight="1" x14ac:dyDescent="0.15">
      <c r="B121" s="123" t="s">
        <v>56</v>
      </c>
      <c r="C121" s="124"/>
      <c r="D121" s="124"/>
      <c r="E121" s="22"/>
      <c r="F121" s="22"/>
      <c r="G121" s="22"/>
      <c r="H121" s="22"/>
      <c r="I121" s="22"/>
      <c r="J121" s="22"/>
      <c r="K121" s="22"/>
      <c r="L121" s="22"/>
      <c r="M121" s="22"/>
      <c r="N121" s="50"/>
    </row>
    <row r="122" spans="2:14" ht="14.1" customHeight="1" x14ac:dyDescent="0.15">
      <c r="B122" s="93"/>
      <c r="C122" s="35" t="s">
        <v>57</v>
      </c>
      <c r="D122" s="94"/>
      <c r="E122" s="35"/>
      <c r="F122" s="35"/>
      <c r="G122" s="35"/>
      <c r="H122" s="35"/>
      <c r="I122" s="35"/>
      <c r="J122" s="35"/>
      <c r="K122" s="35"/>
      <c r="L122" s="35"/>
      <c r="M122" s="35"/>
      <c r="N122" s="51"/>
    </row>
    <row r="123" spans="2:14" ht="14.1" customHeight="1" x14ac:dyDescent="0.15">
      <c r="B123" s="93"/>
      <c r="C123" s="35" t="s">
        <v>58</v>
      </c>
      <c r="D123" s="94"/>
      <c r="E123" s="35"/>
      <c r="F123" s="35"/>
      <c r="G123" s="35"/>
      <c r="H123" s="35"/>
      <c r="I123" s="35"/>
      <c r="J123" s="35"/>
      <c r="K123" s="35"/>
      <c r="L123" s="35"/>
      <c r="M123" s="35"/>
      <c r="N123" s="51"/>
    </row>
    <row r="124" spans="2:14" ht="14.1" customHeight="1" x14ac:dyDescent="0.15">
      <c r="B124" s="93"/>
      <c r="C124" s="35" t="s">
        <v>59</v>
      </c>
      <c r="D124" s="94"/>
      <c r="E124" s="35"/>
      <c r="F124" s="35"/>
      <c r="G124" s="35"/>
      <c r="H124" s="35"/>
      <c r="I124" s="35"/>
      <c r="J124" s="35"/>
      <c r="K124" s="35"/>
      <c r="L124" s="35"/>
      <c r="M124" s="35"/>
      <c r="N124" s="51"/>
    </row>
    <row r="125" spans="2:14" ht="14.1" customHeight="1" x14ac:dyDescent="0.15">
      <c r="B125" s="93"/>
      <c r="C125" s="35" t="s">
        <v>119</v>
      </c>
      <c r="D125" s="94"/>
      <c r="E125" s="35"/>
      <c r="F125" s="35"/>
      <c r="G125" s="35"/>
      <c r="H125" s="35"/>
      <c r="I125" s="35"/>
      <c r="J125" s="35"/>
      <c r="K125" s="35"/>
      <c r="L125" s="35"/>
      <c r="M125" s="35"/>
      <c r="N125" s="51"/>
    </row>
    <row r="126" spans="2:14" ht="14.1" customHeight="1" x14ac:dyDescent="0.15">
      <c r="B126" s="95"/>
      <c r="C126" s="35" t="s">
        <v>120</v>
      </c>
      <c r="D126" s="35"/>
      <c r="E126" s="35"/>
      <c r="F126" s="35"/>
      <c r="G126" s="35"/>
      <c r="H126" s="35"/>
      <c r="I126" s="35"/>
      <c r="J126" s="35"/>
      <c r="K126" s="35"/>
      <c r="L126" s="35"/>
      <c r="M126" s="35"/>
      <c r="N126" s="51"/>
    </row>
    <row r="127" spans="2:14" ht="14.1" customHeight="1" x14ac:dyDescent="0.15">
      <c r="B127" s="95"/>
      <c r="C127" s="35" t="s">
        <v>116</v>
      </c>
      <c r="D127" s="35"/>
      <c r="E127" s="35"/>
      <c r="F127" s="35"/>
      <c r="G127" s="35"/>
      <c r="H127" s="35"/>
      <c r="I127" s="35"/>
      <c r="J127" s="35"/>
      <c r="K127" s="35"/>
      <c r="L127" s="35"/>
      <c r="M127" s="35"/>
      <c r="N127" s="51"/>
    </row>
    <row r="128" spans="2:14" ht="14.1" customHeight="1" x14ac:dyDescent="0.15">
      <c r="B128" s="95"/>
      <c r="C128" s="35" t="s">
        <v>85</v>
      </c>
      <c r="D128" s="35"/>
      <c r="E128" s="35"/>
      <c r="F128" s="35"/>
      <c r="G128" s="35"/>
      <c r="H128" s="35"/>
      <c r="I128" s="35"/>
      <c r="J128" s="35"/>
      <c r="K128" s="35"/>
      <c r="L128" s="35"/>
      <c r="M128" s="35"/>
      <c r="N128" s="51"/>
    </row>
    <row r="129" spans="2:14" ht="14.1" customHeight="1" x14ac:dyDescent="0.15">
      <c r="B129" s="95"/>
      <c r="C129" s="35" t="s">
        <v>86</v>
      </c>
      <c r="D129" s="35"/>
      <c r="E129" s="35"/>
      <c r="F129" s="35"/>
      <c r="G129" s="35"/>
      <c r="H129" s="35"/>
      <c r="I129" s="35"/>
      <c r="J129" s="35"/>
      <c r="K129" s="35"/>
      <c r="L129" s="35"/>
      <c r="M129" s="35"/>
      <c r="N129" s="51"/>
    </row>
    <row r="130" spans="2:14" ht="14.1" customHeight="1" x14ac:dyDescent="0.15">
      <c r="B130" s="95"/>
      <c r="C130" s="35" t="s">
        <v>77</v>
      </c>
      <c r="D130" s="35"/>
      <c r="E130" s="35"/>
      <c r="F130" s="35"/>
      <c r="G130" s="35"/>
      <c r="H130" s="35"/>
      <c r="I130" s="35"/>
      <c r="J130" s="35"/>
      <c r="K130" s="35"/>
      <c r="L130" s="35"/>
      <c r="M130" s="35"/>
      <c r="N130" s="51"/>
    </row>
    <row r="131" spans="2:14" ht="14.1" customHeight="1" x14ac:dyDescent="0.15">
      <c r="B131" s="95"/>
      <c r="C131" s="35" t="s">
        <v>125</v>
      </c>
      <c r="D131" s="35"/>
      <c r="E131" s="35"/>
      <c r="F131" s="35"/>
      <c r="G131" s="35"/>
      <c r="H131" s="35"/>
      <c r="I131" s="35"/>
      <c r="J131" s="35"/>
      <c r="K131" s="35"/>
      <c r="L131" s="35"/>
      <c r="M131" s="35"/>
      <c r="N131" s="51"/>
    </row>
    <row r="132" spans="2:14" ht="14.1" customHeight="1" x14ac:dyDescent="0.15">
      <c r="B132" s="95"/>
      <c r="C132" s="35" t="s">
        <v>121</v>
      </c>
      <c r="D132" s="35"/>
      <c r="E132" s="35"/>
      <c r="F132" s="35"/>
      <c r="G132" s="35"/>
      <c r="H132" s="35"/>
      <c r="I132" s="35"/>
      <c r="J132" s="35"/>
      <c r="K132" s="35"/>
      <c r="L132" s="35"/>
      <c r="M132" s="35"/>
      <c r="N132" s="51"/>
    </row>
    <row r="133" spans="2:14" ht="14.1" customHeight="1" x14ac:dyDescent="0.15">
      <c r="B133" s="95"/>
      <c r="C133" s="35" t="s">
        <v>122</v>
      </c>
      <c r="D133" s="35"/>
      <c r="E133" s="35"/>
      <c r="F133" s="35"/>
      <c r="G133" s="35"/>
      <c r="H133" s="35"/>
      <c r="I133" s="35"/>
      <c r="J133" s="35"/>
      <c r="K133" s="35"/>
      <c r="L133" s="35"/>
      <c r="M133" s="35"/>
      <c r="N133" s="51"/>
    </row>
    <row r="134" spans="2:14" ht="14.1" customHeight="1" x14ac:dyDescent="0.15">
      <c r="B134" s="95"/>
      <c r="C134" s="35" t="s">
        <v>123</v>
      </c>
      <c r="D134" s="35"/>
      <c r="E134" s="35"/>
      <c r="F134" s="35"/>
      <c r="G134" s="35"/>
      <c r="H134" s="35"/>
      <c r="I134" s="35"/>
      <c r="J134" s="35"/>
      <c r="K134" s="35"/>
      <c r="L134" s="35"/>
      <c r="M134" s="35"/>
      <c r="N134" s="51"/>
    </row>
    <row r="135" spans="2:14" ht="14.1" customHeight="1" x14ac:dyDescent="0.15">
      <c r="B135" s="95"/>
      <c r="C135" s="35" t="s">
        <v>113</v>
      </c>
      <c r="D135" s="35"/>
      <c r="E135" s="35"/>
      <c r="F135" s="35"/>
      <c r="G135" s="35"/>
      <c r="H135" s="35"/>
      <c r="I135" s="35"/>
      <c r="J135" s="35"/>
      <c r="K135" s="35"/>
      <c r="L135" s="35"/>
      <c r="M135" s="35"/>
      <c r="N135" s="51"/>
    </row>
    <row r="136" spans="2:14" ht="14.1" customHeight="1" x14ac:dyDescent="0.15">
      <c r="B136" s="95"/>
      <c r="C136" s="35" t="s">
        <v>124</v>
      </c>
      <c r="D136" s="35"/>
      <c r="E136" s="35"/>
      <c r="F136" s="35"/>
      <c r="G136" s="35"/>
      <c r="H136" s="35"/>
      <c r="I136" s="35"/>
      <c r="J136" s="35"/>
      <c r="K136" s="35"/>
      <c r="L136" s="35"/>
      <c r="M136" s="35"/>
      <c r="N136" s="51"/>
    </row>
    <row r="137" spans="2:14" ht="14.1" customHeight="1" x14ac:dyDescent="0.15">
      <c r="B137" s="95"/>
      <c r="C137" s="35" t="s">
        <v>142</v>
      </c>
      <c r="D137" s="35"/>
      <c r="E137" s="35"/>
      <c r="F137" s="35"/>
      <c r="G137" s="35"/>
      <c r="H137" s="35"/>
      <c r="I137" s="35"/>
      <c r="J137" s="35"/>
      <c r="K137" s="35"/>
      <c r="L137" s="35"/>
      <c r="M137" s="35"/>
      <c r="N137" s="51"/>
    </row>
    <row r="138" spans="2:14" ht="14.1" customHeight="1" x14ac:dyDescent="0.15">
      <c r="B138" s="95"/>
      <c r="C138" s="35" t="s">
        <v>118</v>
      </c>
      <c r="D138" s="35"/>
      <c r="E138" s="35"/>
      <c r="F138" s="35"/>
      <c r="G138" s="35"/>
      <c r="H138" s="35"/>
      <c r="I138" s="35"/>
      <c r="J138" s="35"/>
      <c r="K138" s="35"/>
      <c r="L138" s="35"/>
      <c r="M138" s="35"/>
      <c r="N138" s="51"/>
    </row>
    <row r="139" spans="2:14" x14ac:dyDescent="0.15">
      <c r="B139" s="96"/>
      <c r="C139" s="35" t="s">
        <v>130</v>
      </c>
      <c r="N139" s="55"/>
    </row>
    <row r="140" spans="2:14" x14ac:dyDescent="0.15">
      <c r="B140" s="96"/>
      <c r="C140" s="35" t="s">
        <v>126</v>
      </c>
      <c r="N140" s="55"/>
    </row>
    <row r="141" spans="2:14" ht="14.1" customHeight="1" x14ac:dyDescent="0.15">
      <c r="B141" s="95"/>
      <c r="C141" s="35" t="s">
        <v>105</v>
      </c>
      <c r="D141" s="35"/>
      <c r="E141" s="35"/>
      <c r="F141" s="35"/>
      <c r="G141" s="35"/>
      <c r="H141" s="35"/>
      <c r="I141" s="35"/>
      <c r="J141" s="35"/>
      <c r="K141" s="35"/>
      <c r="L141" s="35"/>
      <c r="M141" s="35"/>
      <c r="N141" s="51"/>
    </row>
    <row r="142" spans="2:14" ht="18" customHeight="1" x14ac:dyDescent="0.15">
      <c r="B142" s="95"/>
      <c r="C142" s="35" t="s">
        <v>60</v>
      </c>
      <c r="D142" s="35"/>
      <c r="E142" s="35"/>
      <c r="F142" s="35"/>
      <c r="G142" s="35"/>
      <c r="H142" s="35"/>
      <c r="I142" s="35"/>
      <c r="J142" s="35"/>
      <c r="K142" s="35"/>
      <c r="L142" s="35"/>
      <c r="M142" s="35"/>
      <c r="N142" s="51"/>
    </row>
    <row r="143" spans="2:14" x14ac:dyDescent="0.15">
      <c r="B143" s="96"/>
      <c r="C143" s="35" t="s">
        <v>117</v>
      </c>
      <c r="N143" s="55"/>
    </row>
    <row r="144" spans="2:14" x14ac:dyDescent="0.15">
      <c r="B144" s="96"/>
      <c r="C144" s="35" t="s">
        <v>135</v>
      </c>
      <c r="N144" s="55"/>
    </row>
    <row r="145" spans="2:14" ht="14.25" thickBot="1" x14ac:dyDescent="0.2">
      <c r="B145" s="97"/>
      <c r="C145" s="36" t="s">
        <v>127</v>
      </c>
      <c r="D145" s="53"/>
      <c r="E145" s="53"/>
      <c r="F145" s="53"/>
      <c r="G145" s="53"/>
      <c r="H145" s="53"/>
      <c r="I145" s="53"/>
      <c r="J145" s="53"/>
      <c r="K145" s="53"/>
      <c r="L145" s="53"/>
      <c r="M145" s="53"/>
      <c r="N145" s="54"/>
    </row>
  </sheetData>
  <mergeCells count="27">
    <mergeCell ref="G105:H105"/>
    <mergeCell ref="G106:H106"/>
    <mergeCell ref="G107:H107"/>
    <mergeCell ref="D9:F9"/>
    <mergeCell ref="D4:G4"/>
    <mergeCell ref="D5:G5"/>
    <mergeCell ref="D6:G6"/>
    <mergeCell ref="D7:F7"/>
    <mergeCell ref="D8:F8"/>
    <mergeCell ref="G108:H108"/>
    <mergeCell ref="G10:H10"/>
    <mergeCell ref="C92:D92"/>
    <mergeCell ref="D99:G99"/>
    <mergeCell ref="D100:G100"/>
    <mergeCell ref="B101:I101"/>
    <mergeCell ref="B102:D102"/>
    <mergeCell ref="G102:H102"/>
    <mergeCell ref="G103:H103"/>
    <mergeCell ref="G104:H104"/>
    <mergeCell ref="G120:H120"/>
    <mergeCell ref="B121:D121"/>
    <mergeCell ref="G109:H109"/>
    <mergeCell ref="G110:H110"/>
    <mergeCell ref="B111:D111"/>
    <mergeCell ref="G111:H111"/>
    <mergeCell ref="G113:H113"/>
    <mergeCell ref="G116:H116"/>
  </mergeCells>
  <phoneticPr fontId="23"/>
  <conditionalFormatting sqref="O11:O94">
    <cfRule type="expression" dxfId="8"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5" max="16383" man="1"/>
  </rowBreaks>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8A84C-2B58-44EE-B804-7B055B019BC2}">
  <sheetPr>
    <tabColor rgb="FFC00000"/>
  </sheetPr>
  <dimension ref="B1:AC136"/>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568</v>
      </c>
      <c r="L5" s="27" t="str">
        <f>K5</f>
        <v>2024.12.9</v>
      </c>
      <c r="M5" s="27" t="str">
        <f>K5</f>
        <v>2024.12.9</v>
      </c>
      <c r="N5" s="103" t="str">
        <f>K5</f>
        <v>2024.12.9</v>
      </c>
    </row>
    <row r="6" spans="2:24" ht="18" customHeight="1" x14ac:dyDescent="0.15">
      <c r="B6" s="60"/>
      <c r="C6" s="120"/>
      <c r="D6" s="122" t="s">
        <v>4</v>
      </c>
      <c r="E6" s="122"/>
      <c r="F6" s="122"/>
      <c r="G6" s="122"/>
      <c r="H6" s="120"/>
      <c r="I6" s="120"/>
      <c r="J6" s="61"/>
      <c r="K6" s="98">
        <v>0.43541666666666667</v>
      </c>
      <c r="L6" s="98">
        <v>0.4152777777777778</v>
      </c>
      <c r="M6" s="98">
        <v>0.40069444444444446</v>
      </c>
      <c r="N6" s="99">
        <v>0.37847222222222221</v>
      </c>
    </row>
    <row r="7" spans="2:24" ht="18" customHeight="1" x14ac:dyDescent="0.15">
      <c r="B7" s="60"/>
      <c r="C7" s="120"/>
      <c r="D7" s="122" t="s">
        <v>5</v>
      </c>
      <c r="E7" s="138"/>
      <c r="F7" s="138"/>
      <c r="G7" s="62" t="s">
        <v>6</v>
      </c>
      <c r="H7" s="120"/>
      <c r="I7" s="120"/>
      <c r="J7" s="61"/>
      <c r="K7" s="100">
        <v>2.35</v>
      </c>
      <c r="L7" s="100">
        <v>1.45</v>
      </c>
      <c r="M7" s="100">
        <v>1.55</v>
      </c>
      <c r="N7" s="101">
        <v>1.48</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c r="L11" s="20"/>
      <c r="M11" s="20" t="s">
        <v>145</v>
      </c>
      <c r="N11" s="21" t="s">
        <v>316</v>
      </c>
      <c r="P11" t="s">
        <v>15</v>
      </c>
      <c r="Q11">
        <f>IF(K11="",0,VALUE(MID(K11,2,LEN(K11)-2)))</f>
        <v>0</v>
      </c>
      <c r="R11">
        <f>IF(L11="",0,VALUE(MID(L11,2,LEN(L11)-2)))</f>
        <v>0</v>
      </c>
      <c r="S11" t="e">
        <f>IF(M11="",0,VALUE(MID(M11,2,LEN(M11)-2)))</f>
        <v>#VALUE!</v>
      </c>
      <c r="T11">
        <f>IF(N11="",0,VALUE(MID(N11,2,LEN(N11)-2)))</f>
        <v>4</v>
      </c>
      <c r="U11">
        <f>IF(K11="＋",0,IF(K11="(＋)",0,ABS(K11)))</f>
        <v>0</v>
      </c>
      <c r="V11">
        <f>IF(L11="＋",0,IF(L11="(＋)",0,ABS(L11)))</f>
        <v>0</v>
      </c>
      <c r="W11">
        <f>IF(M11="＋",0,IF(M11="(＋)",0,ABS(M11)))</f>
        <v>0</v>
      </c>
      <c r="X11">
        <f>IF(N11="＋",0,IF(N11="(＋)",0,ABS(N11)))</f>
        <v>4</v>
      </c>
    </row>
    <row r="12" spans="2:24" ht="13.5" customHeight="1" x14ac:dyDescent="0.15">
      <c r="B12" s="1">
        <f>B11+1</f>
        <v>2</v>
      </c>
      <c r="C12" s="3"/>
      <c r="D12" s="6"/>
      <c r="E12" s="120"/>
      <c r="F12" s="120" t="s">
        <v>99</v>
      </c>
      <c r="G12" s="120"/>
      <c r="H12" s="120"/>
      <c r="I12" s="120"/>
      <c r="J12" s="120"/>
      <c r="K12" s="20" t="s">
        <v>150</v>
      </c>
      <c r="L12" s="20" t="s">
        <v>157</v>
      </c>
      <c r="M12" s="20" t="s">
        <v>150</v>
      </c>
      <c r="N12" s="21" t="s">
        <v>146</v>
      </c>
      <c r="P12" t="s">
        <v>15</v>
      </c>
      <c r="Q12">
        <f>IF(K12="",0,VALUE(MID(K12,2,LEN(K12)-2)))</f>
        <v>5</v>
      </c>
      <c r="R12">
        <f>IF(L12="",0,VALUE(MID(L12,2,LEN(L12)-2)))</f>
        <v>15</v>
      </c>
      <c r="S12">
        <f>IF(M12="",0,VALUE(MID(M12,2,LEN(M12)-2)))</f>
        <v>5</v>
      </c>
      <c r="T12">
        <f>IF(N12="",0,VALUE(MID(N12,2,LEN(N12)-2)))</f>
        <v>30</v>
      </c>
      <c r="U12">
        <f>IF(K12="＋",0,IF(K12="(＋)",0,ABS(K12)))</f>
        <v>5</v>
      </c>
      <c r="V12">
        <f>IF(L12="＋",0,IF(L12="(＋)",0,ABS(L12)))</f>
        <v>15</v>
      </c>
      <c r="W12">
        <f>IF(M12="＋",0,IF(M12="(＋)",0,ABS(M12)))</f>
        <v>5</v>
      </c>
      <c r="X12">
        <f>IF(N12="＋",0,IF(N12="(＋)",0,ABS(N12)))</f>
        <v>30</v>
      </c>
    </row>
    <row r="13" spans="2:24" ht="13.5" customHeight="1" x14ac:dyDescent="0.15">
      <c r="B13" s="1">
        <f>B12+1</f>
        <v>3</v>
      </c>
      <c r="C13" s="3"/>
      <c r="D13" s="6"/>
      <c r="E13" s="120"/>
      <c r="F13" s="120" t="s">
        <v>271</v>
      </c>
      <c r="G13" s="120"/>
      <c r="H13" s="120"/>
      <c r="I13" s="120"/>
      <c r="J13" s="120"/>
      <c r="K13" s="20"/>
      <c r="L13" s="20"/>
      <c r="M13" s="20"/>
      <c r="N13" s="21" t="s">
        <v>150</v>
      </c>
      <c r="P13" t="s">
        <v>15</v>
      </c>
      <c r="Q13">
        <f>IF(K13="",0,VALUE(MID(K13,2,LEN(K13)-2)))</f>
        <v>0</v>
      </c>
      <c r="R13">
        <f>IF(L13="",0,VALUE(MID(L13,2,LEN(L13)-2)))</f>
        <v>0</v>
      </c>
      <c r="S13">
        <f>IF(M13="",0,VALUE(MID(M13,2,LEN(M13)-2)))</f>
        <v>0</v>
      </c>
      <c r="T13">
        <f>IF(N13="",0,VALUE(MID(N13,2,LEN(N13)-2)))</f>
        <v>5</v>
      </c>
      <c r="U13">
        <f>IF(K13="＋",0,IF(K13="(＋)",0,ABS(K13)))</f>
        <v>0</v>
      </c>
      <c r="V13">
        <f>IF(L13="＋",0,IF(L13="(＋)",0,ABS(L13)))</f>
        <v>0</v>
      </c>
      <c r="W13">
        <f>IF(M13="＋",0,IF(M13="(＋)",0,ABS(M13)))</f>
        <v>0</v>
      </c>
      <c r="X13">
        <f>IF(N13="＋",0,IF(N13="(＋)",0,ABS(N13)))</f>
        <v>5</v>
      </c>
    </row>
    <row r="14" spans="2:24" ht="13.5" customHeight="1" x14ac:dyDescent="0.15">
      <c r="B14" s="1">
        <f>B13+1</f>
        <v>4</v>
      </c>
      <c r="C14" s="3"/>
      <c r="D14" s="6"/>
      <c r="E14" s="120"/>
      <c r="F14" s="120" t="s">
        <v>567</v>
      </c>
      <c r="G14" s="120"/>
      <c r="H14" s="120"/>
      <c r="I14" s="120"/>
      <c r="J14" s="120"/>
      <c r="K14" s="20"/>
      <c r="L14" s="20"/>
      <c r="M14" s="20" t="s">
        <v>145</v>
      </c>
      <c r="N14" s="21" t="s">
        <v>150</v>
      </c>
      <c r="P14" t="s">
        <v>15</v>
      </c>
      <c r="Q14">
        <f>IF(K14="",0,VALUE(MID(K14,2,LEN(K14)-2)))</f>
        <v>0</v>
      </c>
      <c r="R14">
        <f>IF(L14="",0,VALUE(MID(L14,2,LEN(L14)-2)))</f>
        <v>0</v>
      </c>
      <c r="S14" t="e">
        <f>IF(M14="",0,VALUE(MID(M14,2,LEN(M14)-2)))</f>
        <v>#VALUE!</v>
      </c>
      <c r="T14">
        <f>IF(N14="",0,VALUE(MID(N14,2,LEN(N14)-2)))</f>
        <v>5</v>
      </c>
      <c r="U14">
        <f>IF(K14="＋",0,IF(K14="(＋)",0,ABS(K14)))</f>
        <v>0</v>
      </c>
      <c r="V14">
        <f>IF(L14="＋",0,IF(L14="(＋)",0,ABS(L14)))</f>
        <v>0</v>
      </c>
      <c r="W14">
        <f>IF(M14="＋",0,IF(M14="(＋)",0,ABS(M14)))</f>
        <v>0</v>
      </c>
      <c r="X14">
        <f>IF(N14="＋",0,IF(N14="(＋)",0,ABS(N14)))</f>
        <v>5</v>
      </c>
    </row>
    <row r="15" spans="2:24" ht="13.5" customHeight="1" x14ac:dyDescent="0.15">
      <c r="B15" s="1">
        <f>B14+1</f>
        <v>5</v>
      </c>
      <c r="C15" s="3"/>
      <c r="D15" s="6"/>
      <c r="E15" s="120"/>
      <c r="F15" s="120" t="s">
        <v>451</v>
      </c>
      <c r="G15" s="120"/>
      <c r="H15" s="120"/>
      <c r="I15" s="120"/>
      <c r="J15" s="120"/>
      <c r="K15" s="20"/>
      <c r="L15" s="20" t="s">
        <v>285</v>
      </c>
      <c r="M15" s="20"/>
      <c r="N15" s="21" t="s">
        <v>153</v>
      </c>
      <c r="S15">
        <f>IF(M15="",0,VALUE(MID(M15,2,LEN(M15)-2)))</f>
        <v>0</v>
      </c>
      <c r="T15">
        <f>IF(N15="",0,VALUE(MID(N15,2,LEN(N15)-2)))</f>
        <v>10</v>
      </c>
      <c r="U15">
        <f>IF(K15="＋",0,IF(K15="(＋)",0,ABS(K15)))</f>
        <v>0</v>
      </c>
      <c r="V15">
        <f>IF(L15="＋",0,IF(L15="(＋)",0,ABS(L15)))</f>
        <v>2</v>
      </c>
      <c r="W15">
        <f>IF(M15="＋",0,IF(M15="(＋)",0,ABS(M15)))</f>
        <v>0</v>
      </c>
      <c r="X15">
        <f>IF(N15="＋",0,IF(N15="(＋)",0,ABS(N15)))</f>
        <v>10</v>
      </c>
    </row>
    <row r="16" spans="2:24" ht="13.9" customHeight="1" x14ac:dyDescent="0.15">
      <c r="B16" s="1">
        <f>B15+1</f>
        <v>6</v>
      </c>
      <c r="C16" s="3"/>
      <c r="D16" s="6"/>
      <c r="E16" s="120"/>
      <c r="F16" s="120" t="s">
        <v>180</v>
      </c>
      <c r="G16" s="120"/>
      <c r="H16" s="120"/>
      <c r="I16" s="120"/>
      <c r="J16" s="120"/>
      <c r="K16" s="20" t="s">
        <v>157</v>
      </c>
      <c r="L16" s="20" t="s">
        <v>157</v>
      </c>
      <c r="M16" s="20" t="s">
        <v>147</v>
      </c>
      <c r="N16" s="21" t="s">
        <v>151</v>
      </c>
      <c r="P16" s="74" t="s">
        <v>181</v>
      </c>
      <c r="Q16" t="str">
        <f>K16</f>
        <v>(15)</v>
      </c>
      <c r="R16" t="str">
        <f>L16</f>
        <v>(15)</v>
      </c>
      <c r="S16" t="str">
        <f>M16</f>
        <v>(20)</v>
      </c>
      <c r="T16" t="str">
        <f>N16</f>
        <v>(25)</v>
      </c>
      <c r="U16">
        <f>IF(K16="＋",0,IF(K16="(＋)",0,ABS(K16)))</f>
        <v>15</v>
      </c>
      <c r="V16">
        <f>IF(L16="＋",0,IF(L16="(＋)",0,ABS(L16)))</f>
        <v>15</v>
      </c>
      <c r="W16">
        <f>IF(M16="＋",0,IF(M16="(＋)",0,ABS(M16)))</f>
        <v>20</v>
      </c>
      <c r="X16">
        <f>IF(N16="＋",0,IF(N16="(＋)",0,ABS(N16)))</f>
        <v>25</v>
      </c>
    </row>
    <row r="17" spans="2:24" ht="13.9" customHeight="1" x14ac:dyDescent="0.15">
      <c r="B17" s="1">
        <f>B16+1</f>
        <v>7</v>
      </c>
      <c r="C17" s="3"/>
      <c r="D17" s="6"/>
      <c r="E17" s="120"/>
      <c r="F17" s="120" t="s">
        <v>16</v>
      </c>
      <c r="G17" s="120"/>
      <c r="H17" s="120"/>
      <c r="I17" s="120"/>
      <c r="J17" s="120"/>
      <c r="K17" s="20" t="s">
        <v>290</v>
      </c>
      <c r="L17" s="20"/>
      <c r="M17" s="20" t="s">
        <v>566</v>
      </c>
      <c r="N17" s="21" t="s">
        <v>565</v>
      </c>
      <c r="P17" t="s">
        <v>15</v>
      </c>
      <c r="Q17" t="e">
        <f>IF(K17="",0,VALUE(MID(K17,2,LEN(K17)-2)))</f>
        <v>#VALUE!</v>
      </c>
      <c r="R17">
        <f>IF(L17="",0,VALUE(MID(L17,2,LEN(L17)-2)))</f>
        <v>0</v>
      </c>
      <c r="S17">
        <f>IF(M17="",0,VALUE(MID(M17,2,LEN(M17)-2)))</f>
        <v>7</v>
      </c>
      <c r="T17" t="e">
        <f>IF(N17="",0,VALUE(MID(N17,2,LEN(N17)-2)))</f>
        <v>#VALUE!</v>
      </c>
      <c r="U17">
        <f>IF(K17="＋",0,IF(K17="(＋)",0,ABS(K17)))</f>
        <v>80</v>
      </c>
      <c r="V17">
        <f>IF(L17="＋",0,IF(L17="(＋)",0,ABS(L17)))</f>
        <v>0</v>
      </c>
      <c r="W17">
        <f>IF(M17="＋",0,IF(M17="(＋)",0,ABS(M17)))</f>
        <v>274</v>
      </c>
      <c r="X17">
        <f>IF(N17="＋",0,IF(N17="(＋)",0,ABS(N17)))</f>
        <v>67</v>
      </c>
    </row>
    <row r="18" spans="2:24" ht="13.5" customHeight="1" x14ac:dyDescent="0.15">
      <c r="B18" s="1">
        <f>B17+1</f>
        <v>8</v>
      </c>
      <c r="C18" s="3"/>
      <c r="D18" s="6"/>
      <c r="E18" s="120"/>
      <c r="F18" s="120" t="s">
        <v>107</v>
      </c>
      <c r="G18" s="120"/>
      <c r="H18" s="120"/>
      <c r="I18" s="120"/>
      <c r="J18" s="120"/>
      <c r="K18" s="20" t="s">
        <v>564</v>
      </c>
      <c r="L18" s="20"/>
      <c r="M18" s="20" t="s">
        <v>547</v>
      </c>
      <c r="N18" s="21" t="s">
        <v>563</v>
      </c>
      <c r="P18" t="s">
        <v>15</v>
      </c>
      <c r="Q18" t="e">
        <f>IF(K18="",0,VALUE(MID(K18,2,LEN(K18)-2)))</f>
        <v>#VALUE!</v>
      </c>
      <c r="R18">
        <f>IF(L18="",0,VALUE(MID(L18,2,LEN(L18)-2)))</f>
        <v>0</v>
      </c>
      <c r="S18" t="e">
        <f>IF(M18="",0,VALUE(MID(M18,2,LEN(M18)-2)))</f>
        <v>#VALUE!</v>
      </c>
      <c r="T18" t="e">
        <f>IF(N18="",0,VALUE(MID(N18,2,LEN(N18)-2)))</f>
        <v>#VALUE!</v>
      </c>
      <c r="U18">
        <f>IF(K18="＋",0,IF(K18="(＋)",0,ABS(K18)))</f>
        <v>33</v>
      </c>
      <c r="V18">
        <f>IF(L18="＋",0,IF(L18="(＋)",0,ABS(L18)))</f>
        <v>0</v>
      </c>
      <c r="W18">
        <f>IF(M18="＋",0,IF(M18="(＋)",0,ABS(M18)))</f>
        <v>26</v>
      </c>
      <c r="X18">
        <f>IF(N18="＋",0,IF(N18="(＋)",0,ABS(N18)))</f>
        <v>23</v>
      </c>
    </row>
    <row r="19" spans="2:24" ht="13.9" customHeight="1" x14ac:dyDescent="0.15">
      <c r="B19" s="1">
        <f>B18+1</f>
        <v>9</v>
      </c>
      <c r="C19" s="3"/>
      <c r="D19" s="6"/>
      <c r="E19" s="120"/>
      <c r="F19" s="120" t="s">
        <v>136</v>
      </c>
      <c r="G19" s="120"/>
      <c r="H19" s="120"/>
      <c r="I19" s="120"/>
      <c r="J19" s="120"/>
      <c r="K19" s="20" t="s">
        <v>145</v>
      </c>
      <c r="L19" s="20" t="s">
        <v>555</v>
      </c>
      <c r="M19" s="20" t="s">
        <v>342</v>
      </c>
      <c r="N19" s="21" t="s">
        <v>382</v>
      </c>
      <c r="P19" t="s">
        <v>15</v>
      </c>
      <c r="Q19" t="e">
        <f>IF(K19="",0,VALUE(MID(K19,2,LEN(K19)-2)))</f>
        <v>#VALUE!</v>
      </c>
      <c r="R19">
        <f>IF(L19="",0,VALUE(MID(L19,2,LEN(L19)-2)))</f>
        <v>65</v>
      </c>
      <c r="S19">
        <f>IF(M19="",0,VALUE(MID(M19,2,LEN(M19)-2)))</f>
        <v>70</v>
      </c>
      <c r="T19">
        <f>IF(N19="",0,VALUE(MID(N19,2,LEN(N19)-2)))</f>
        <v>330</v>
      </c>
      <c r="U19">
        <f>IF(K19="＋",0,IF(K19="(＋)",0,ABS(K19)))</f>
        <v>0</v>
      </c>
      <c r="V19">
        <f>IF(L19="＋",0,IF(L19="(＋)",0,ABS(L19)))</f>
        <v>65</v>
      </c>
      <c r="W19">
        <f>IF(M19="＋",0,IF(M19="(＋)",0,ABS(M19)))</f>
        <v>70</v>
      </c>
      <c r="X19">
        <f>IF(N19="＋",0,IF(N19="(＋)",0,ABS(N19)))</f>
        <v>330</v>
      </c>
    </row>
    <row r="20" spans="2:24" ht="13.5" customHeight="1" x14ac:dyDescent="0.15">
      <c r="B20" s="1">
        <f>B19+1</f>
        <v>10</v>
      </c>
      <c r="C20" s="3"/>
      <c r="D20" s="6"/>
      <c r="E20" s="120"/>
      <c r="F20" s="120" t="s">
        <v>434</v>
      </c>
      <c r="G20" s="140"/>
      <c r="H20" s="120"/>
      <c r="I20" s="120"/>
      <c r="J20" s="120"/>
      <c r="K20" s="20" t="s">
        <v>145</v>
      </c>
      <c r="L20" s="20" t="s">
        <v>157</v>
      </c>
      <c r="M20" s="20" t="s">
        <v>145</v>
      </c>
      <c r="N20" s="21" t="s">
        <v>189</v>
      </c>
      <c r="Q20" t="e">
        <f>IF(K20="",0,VALUE(MID(K20,2,LEN(K20)-2)))</f>
        <v>#VALUE!</v>
      </c>
      <c r="R20">
        <f>IF(L20="",0,VALUE(MID(L20,2,LEN(L20)-2)))</f>
        <v>15</v>
      </c>
      <c r="S20" t="e">
        <f>IF(M20="",0,VALUE(MID(M20,2,LEN(M20)-2)))</f>
        <v>#VALUE!</v>
      </c>
      <c r="T20">
        <f>IF(N20="",0,VALUE(MID(N20,2,LEN(N20)-2)))</f>
        <v>40</v>
      </c>
      <c r="U20">
        <f>IF(K20="＋",0,IF(K20="(＋)",0,ABS(K20)))</f>
        <v>0</v>
      </c>
      <c r="V20">
        <f>IF(L20="＋",0,IF(L20="(＋)",0,ABS(L20)))</f>
        <v>15</v>
      </c>
      <c r="W20">
        <f>IF(M20="＋",0,IF(M20="(＋)",0,ABS(M20)))</f>
        <v>0</v>
      </c>
      <c r="X20">
        <f>IF(N20="＋",0,IF(N20="(＋)",0,ABS(N20)))</f>
        <v>40</v>
      </c>
    </row>
    <row r="21" spans="2:24" ht="13.9" customHeight="1" x14ac:dyDescent="0.15">
      <c r="B21" s="1">
        <f>B20+1</f>
        <v>11</v>
      </c>
      <c r="C21" s="3"/>
      <c r="D21" s="6"/>
      <c r="E21" s="120"/>
      <c r="F21" s="120" t="s">
        <v>192</v>
      </c>
      <c r="G21" s="120"/>
      <c r="H21" s="120"/>
      <c r="I21" s="120"/>
      <c r="J21" s="120"/>
      <c r="K21" s="20"/>
      <c r="L21" s="20" t="s">
        <v>285</v>
      </c>
      <c r="M21" s="20" t="s">
        <v>145</v>
      </c>
      <c r="N21" s="21" t="s">
        <v>150</v>
      </c>
      <c r="P21" s="74" t="s">
        <v>181</v>
      </c>
      <c r="Q21">
        <f>K21</f>
        <v>0</v>
      </c>
      <c r="R21" t="str">
        <f>L21</f>
        <v>(2)</v>
      </c>
      <c r="S21" t="str">
        <f>M21</f>
        <v>(＋)</v>
      </c>
      <c r="T21" t="str">
        <f>N21</f>
        <v>(5)</v>
      </c>
      <c r="U21">
        <f>IF(K21="＋",0,IF(K21="(＋)",0,ABS(K21)))</f>
        <v>0</v>
      </c>
      <c r="V21">
        <f>IF(L21="＋",0,IF(L21="(＋)",0,ABS(L21)))</f>
        <v>2</v>
      </c>
      <c r="W21">
        <f>IF(M21="＋",0,IF(M21="(＋)",0,ABS(M21)))</f>
        <v>0</v>
      </c>
      <c r="X21">
        <f>IF(N21="＋",0,IF(N21="(＋)",0,ABS(N21)))</f>
        <v>5</v>
      </c>
    </row>
    <row r="22" spans="2:24" ht="13.5" customHeight="1" x14ac:dyDescent="0.15">
      <c r="B22" s="1">
        <f>B21+1</f>
        <v>12</v>
      </c>
      <c r="C22" s="3"/>
      <c r="D22" s="6"/>
      <c r="E22" s="120"/>
      <c r="F22" s="120" t="s">
        <v>110</v>
      </c>
      <c r="G22" s="120"/>
      <c r="H22" s="120"/>
      <c r="I22" s="120"/>
      <c r="J22" s="120"/>
      <c r="K22" s="20"/>
      <c r="L22" s="20"/>
      <c r="M22" s="20" t="s">
        <v>145</v>
      </c>
      <c r="N22" s="21" t="s">
        <v>153</v>
      </c>
      <c r="U22">
        <f>IF(K22="＋",0,IF(K22="(＋)",0,ABS(K22)))</f>
        <v>0</v>
      </c>
      <c r="V22">
        <f>IF(L22="＋",0,IF(L22="(＋)",0,ABS(L22)))</f>
        <v>0</v>
      </c>
      <c r="W22">
        <f>IF(M22="＋",0,IF(M22="(＋)",0,ABS(M22)))</f>
        <v>0</v>
      </c>
      <c r="X22">
        <f>IF(N22="＋",0,IF(N22="(＋)",0,ABS(N22)))</f>
        <v>10</v>
      </c>
    </row>
    <row r="23" spans="2:24" ht="13.5" customHeight="1" x14ac:dyDescent="0.15">
      <c r="B23" s="1">
        <f>B22+1</f>
        <v>13</v>
      </c>
      <c r="C23" s="3"/>
      <c r="D23" s="6"/>
      <c r="E23" s="120"/>
      <c r="F23" s="120" t="s">
        <v>109</v>
      </c>
      <c r="G23" s="120"/>
      <c r="H23" s="120"/>
      <c r="I23" s="120"/>
      <c r="J23" s="120"/>
      <c r="K23" s="20" t="s">
        <v>147</v>
      </c>
      <c r="L23" s="20" t="s">
        <v>365</v>
      </c>
      <c r="M23" s="20" t="s">
        <v>146</v>
      </c>
      <c r="N23" s="21" t="s">
        <v>235</v>
      </c>
      <c r="P23" t="s">
        <v>15</v>
      </c>
      <c r="Q23">
        <f>IF(K23="",0,VALUE(MID(K23,2,LEN(K23)-2)))</f>
        <v>20</v>
      </c>
      <c r="R23" t="e">
        <f>IF(#REF!="",0,VALUE(MID(#REF!,2,LEN(#REF!)-2)))</f>
        <v>#REF!</v>
      </c>
      <c r="S23">
        <f>IF(M23="",0,VALUE(MID(M23,2,LEN(M23)-2)))</f>
        <v>30</v>
      </c>
      <c r="T23">
        <f>IF(N23="",0,VALUE(MID(N23,2,LEN(N23)-2)))</f>
        <v>55</v>
      </c>
      <c r="U23">
        <f>IF(K23="＋",0,IF(K23="(＋)",0,ABS(K23)))</f>
        <v>20</v>
      </c>
      <c r="V23">
        <f>IF(L23="＋",0,IF(L23="(＋)",0,ABS(L23)))</f>
        <v>45</v>
      </c>
      <c r="W23">
        <f>IF(M23="＋",0,IF(M23="(＋)",0,ABS(M23)))</f>
        <v>30</v>
      </c>
      <c r="X23">
        <f>IF(N23="＋",0,IF(N23="(＋)",0,ABS(N23)))</f>
        <v>55</v>
      </c>
    </row>
    <row r="24" spans="2:24" ht="13.5" customHeight="1" x14ac:dyDescent="0.15">
      <c r="B24" s="1">
        <f>B23+1</f>
        <v>14</v>
      </c>
      <c r="C24" s="2" t="s">
        <v>22</v>
      </c>
      <c r="D24" s="2" t="s">
        <v>23</v>
      </c>
      <c r="E24" s="120"/>
      <c r="F24" s="120" t="s">
        <v>108</v>
      </c>
      <c r="G24" s="120"/>
      <c r="H24" s="120"/>
      <c r="I24" s="120"/>
      <c r="J24" s="120"/>
      <c r="K24" s="24">
        <v>1100</v>
      </c>
      <c r="L24" s="24">
        <v>475</v>
      </c>
      <c r="M24" s="24">
        <v>1000</v>
      </c>
      <c r="N24" s="104">
        <v>750</v>
      </c>
      <c r="P24" s="74"/>
    </row>
    <row r="25" spans="2:24" ht="13.5" customHeight="1" x14ac:dyDescent="0.15">
      <c r="B25" s="1">
        <f>B24+1</f>
        <v>15</v>
      </c>
      <c r="C25" s="2" t="s">
        <v>24</v>
      </c>
      <c r="D25" s="2" t="s">
        <v>25</v>
      </c>
      <c r="E25" s="120"/>
      <c r="F25" s="120" t="s">
        <v>94</v>
      </c>
      <c r="G25" s="120"/>
      <c r="H25" s="120"/>
      <c r="I25" s="120"/>
      <c r="J25" s="120"/>
      <c r="K25" s="24" t="s">
        <v>148</v>
      </c>
      <c r="L25" s="24">
        <v>20</v>
      </c>
      <c r="M25" s="24">
        <v>10</v>
      </c>
      <c r="N25" s="104">
        <v>10</v>
      </c>
      <c r="P25" s="74"/>
    </row>
    <row r="26" spans="2:24" ht="14.85" customHeight="1" x14ac:dyDescent="0.15">
      <c r="B26" s="1">
        <f>B25+1</f>
        <v>16</v>
      </c>
      <c r="C26" s="2" t="s">
        <v>83</v>
      </c>
      <c r="D26" s="2" t="s">
        <v>194</v>
      </c>
      <c r="E26" s="120"/>
      <c r="F26" s="120" t="s">
        <v>195</v>
      </c>
      <c r="G26" s="120"/>
      <c r="H26" s="120"/>
      <c r="I26" s="120"/>
      <c r="J26" s="120"/>
      <c r="K26" s="24" t="s">
        <v>148</v>
      </c>
      <c r="L26" s="24"/>
      <c r="M26" s="24">
        <v>5</v>
      </c>
      <c r="N26" s="104">
        <v>55</v>
      </c>
    </row>
    <row r="27" spans="2:24" ht="13.5" customHeight="1" x14ac:dyDescent="0.15">
      <c r="B27" s="1">
        <f>B26+1</f>
        <v>17</v>
      </c>
      <c r="C27" s="6"/>
      <c r="D27" s="2" t="s">
        <v>17</v>
      </c>
      <c r="E27" s="120"/>
      <c r="F27" s="120" t="s">
        <v>543</v>
      </c>
      <c r="G27" s="120"/>
      <c r="H27" s="120"/>
      <c r="I27" s="120"/>
      <c r="J27" s="120"/>
      <c r="K27" s="24">
        <v>10</v>
      </c>
      <c r="L27" s="24"/>
      <c r="M27" s="24"/>
      <c r="N27" s="104"/>
    </row>
    <row r="28" spans="2:24" ht="13.9" customHeight="1" x14ac:dyDescent="0.15">
      <c r="B28" s="1">
        <f>B27+1</f>
        <v>18</v>
      </c>
      <c r="C28" s="6"/>
      <c r="D28" s="6"/>
      <c r="E28" s="120"/>
      <c r="F28" s="120" t="s">
        <v>106</v>
      </c>
      <c r="G28" s="120"/>
      <c r="H28" s="120"/>
      <c r="I28" s="120"/>
      <c r="J28" s="120"/>
      <c r="K28" s="24"/>
      <c r="L28" s="24">
        <v>4</v>
      </c>
      <c r="M28" s="24">
        <v>15</v>
      </c>
      <c r="N28" s="104" t="s">
        <v>148</v>
      </c>
    </row>
    <row r="29" spans="2:24" ht="13.5" customHeight="1" x14ac:dyDescent="0.15">
      <c r="B29" s="1">
        <f>B28+1</f>
        <v>19</v>
      </c>
      <c r="C29" s="6"/>
      <c r="D29" s="6"/>
      <c r="E29" s="120"/>
      <c r="F29" s="120" t="s">
        <v>95</v>
      </c>
      <c r="G29" s="120"/>
      <c r="H29" s="120"/>
      <c r="I29" s="120"/>
      <c r="J29" s="120"/>
      <c r="K29" s="24">
        <v>240</v>
      </c>
      <c r="L29" s="24">
        <v>30</v>
      </c>
      <c r="M29" s="24">
        <v>75</v>
      </c>
      <c r="N29" s="104" t="s">
        <v>148</v>
      </c>
    </row>
    <row r="30" spans="2:24" ht="13.9" customHeight="1" x14ac:dyDescent="0.15">
      <c r="B30" s="1">
        <f>B29+1</f>
        <v>20</v>
      </c>
      <c r="C30" s="6"/>
      <c r="D30" s="6"/>
      <c r="E30" s="120"/>
      <c r="F30" s="120" t="s">
        <v>96</v>
      </c>
      <c r="G30" s="120"/>
      <c r="H30" s="120"/>
      <c r="I30" s="120"/>
      <c r="J30" s="120"/>
      <c r="K30" s="24">
        <v>1210</v>
      </c>
      <c r="L30" s="24">
        <v>690</v>
      </c>
      <c r="M30" s="24">
        <v>535</v>
      </c>
      <c r="N30" s="104">
        <v>150</v>
      </c>
    </row>
    <row r="31" spans="2:24" ht="13.9" customHeight="1" x14ac:dyDescent="0.15">
      <c r="B31" s="1">
        <f>B30+1</f>
        <v>21</v>
      </c>
      <c r="C31" s="6"/>
      <c r="D31" s="6"/>
      <c r="E31" s="120"/>
      <c r="F31" s="120" t="s">
        <v>478</v>
      </c>
      <c r="G31" s="120"/>
      <c r="H31" s="120"/>
      <c r="I31" s="120"/>
      <c r="J31" s="120"/>
      <c r="K31" s="24" t="s">
        <v>148</v>
      </c>
      <c r="L31" s="24"/>
      <c r="M31" s="24"/>
      <c r="N31" s="104"/>
    </row>
    <row r="32" spans="2:24" ht="13.9" customHeight="1" x14ac:dyDescent="0.15">
      <c r="B32" s="1">
        <f>B31+1</f>
        <v>22</v>
      </c>
      <c r="C32" s="6"/>
      <c r="D32" s="6"/>
      <c r="E32" s="120"/>
      <c r="F32" s="120" t="s">
        <v>542</v>
      </c>
      <c r="G32" s="120"/>
      <c r="H32" s="120"/>
      <c r="I32" s="120"/>
      <c r="J32" s="120"/>
      <c r="K32" s="24" t="s">
        <v>148</v>
      </c>
      <c r="L32" s="24"/>
      <c r="M32" s="24"/>
      <c r="N32" s="104"/>
    </row>
    <row r="33" spans="2:25" ht="13.9" customHeight="1" x14ac:dyDescent="0.15">
      <c r="B33" s="1">
        <f>B32+1</f>
        <v>23</v>
      </c>
      <c r="C33" s="6"/>
      <c r="D33" s="6"/>
      <c r="E33" s="120"/>
      <c r="F33" s="120" t="s">
        <v>70</v>
      </c>
      <c r="G33" s="120"/>
      <c r="H33" s="120"/>
      <c r="I33" s="120"/>
      <c r="J33" s="120"/>
      <c r="K33" s="24">
        <v>20</v>
      </c>
      <c r="L33" s="24"/>
      <c r="M33" s="24"/>
      <c r="N33" s="104"/>
    </row>
    <row r="34" spans="2:25" ht="13.5" customHeight="1" x14ac:dyDescent="0.15">
      <c r="B34" s="1">
        <f>B33+1</f>
        <v>24</v>
      </c>
      <c r="C34" s="6"/>
      <c r="D34" s="6"/>
      <c r="E34" s="120"/>
      <c r="F34" s="120" t="s">
        <v>161</v>
      </c>
      <c r="G34" s="120"/>
      <c r="H34" s="120"/>
      <c r="I34" s="120"/>
      <c r="J34" s="120"/>
      <c r="K34" s="24" t="s">
        <v>148</v>
      </c>
      <c r="L34" s="24"/>
      <c r="M34" s="24"/>
      <c r="N34" s="104"/>
    </row>
    <row r="35" spans="2:25" ht="13.5" customHeight="1" x14ac:dyDescent="0.15">
      <c r="B35" s="1">
        <f>B34+1</f>
        <v>25</v>
      </c>
      <c r="C35" s="6"/>
      <c r="D35" s="6"/>
      <c r="E35" s="120"/>
      <c r="F35" s="120" t="s">
        <v>18</v>
      </c>
      <c r="G35" s="120"/>
      <c r="H35" s="120"/>
      <c r="I35" s="120"/>
      <c r="J35" s="120"/>
      <c r="K35" s="24">
        <v>35</v>
      </c>
      <c r="L35" s="24">
        <v>600</v>
      </c>
      <c r="M35" s="24">
        <v>370</v>
      </c>
      <c r="N35" s="104">
        <v>240</v>
      </c>
    </row>
    <row r="36" spans="2:25" ht="13.5" customHeight="1" x14ac:dyDescent="0.15">
      <c r="B36" s="1">
        <f>B35+1</f>
        <v>26</v>
      </c>
      <c r="C36" s="6"/>
      <c r="D36" s="6"/>
      <c r="E36" s="120"/>
      <c r="F36" s="120" t="s">
        <v>98</v>
      </c>
      <c r="G36" s="120"/>
      <c r="H36" s="120"/>
      <c r="I36" s="120"/>
      <c r="J36" s="120"/>
      <c r="K36" s="24">
        <v>540</v>
      </c>
      <c r="L36" s="24">
        <v>280</v>
      </c>
      <c r="M36" s="24">
        <v>440</v>
      </c>
      <c r="N36" s="104">
        <v>80</v>
      </c>
    </row>
    <row r="37" spans="2:25" ht="13.5" customHeight="1" x14ac:dyDescent="0.15">
      <c r="B37" s="1">
        <f>B36+1</f>
        <v>27</v>
      </c>
      <c r="C37" s="6"/>
      <c r="D37" s="6"/>
      <c r="E37" s="120"/>
      <c r="F37" s="120" t="s">
        <v>100</v>
      </c>
      <c r="G37" s="120"/>
      <c r="H37" s="120"/>
      <c r="I37" s="120"/>
      <c r="J37" s="120"/>
      <c r="K37" s="24">
        <v>15</v>
      </c>
      <c r="L37" s="24">
        <v>30</v>
      </c>
      <c r="M37" s="24">
        <v>20</v>
      </c>
      <c r="N37" s="104">
        <v>25</v>
      </c>
    </row>
    <row r="38" spans="2:25" ht="13.9" customHeight="1" x14ac:dyDescent="0.15">
      <c r="B38" s="1">
        <f>B37+1</f>
        <v>28</v>
      </c>
      <c r="C38" s="6"/>
      <c r="D38" s="6"/>
      <c r="E38" s="120"/>
      <c r="F38" s="120" t="s">
        <v>97</v>
      </c>
      <c r="G38" s="120"/>
      <c r="H38" s="120"/>
      <c r="I38" s="120"/>
      <c r="J38" s="120"/>
      <c r="K38" s="24"/>
      <c r="L38" s="24"/>
      <c r="M38" s="24" t="s">
        <v>148</v>
      </c>
      <c r="N38" s="104"/>
    </row>
    <row r="39" spans="2:25" ht="13.5" customHeight="1" x14ac:dyDescent="0.15">
      <c r="B39" s="1">
        <f>B38+1</f>
        <v>29</v>
      </c>
      <c r="C39" s="6"/>
      <c r="D39" s="6"/>
      <c r="E39" s="120"/>
      <c r="F39" s="120" t="s">
        <v>363</v>
      </c>
      <c r="G39" s="120"/>
      <c r="H39" s="120"/>
      <c r="I39" s="120"/>
      <c r="J39" s="120"/>
      <c r="K39" s="24"/>
      <c r="L39" s="24">
        <v>5</v>
      </c>
      <c r="M39" s="24" t="s">
        <v>148</v>
      </c>
      <c r="N39" s="104">
        <v>5</v>
      </c>
    </row>
    <row r="40" spans="2:25" ht="13.5" customHeight="1" x14ac:dyDescent="0.15">
      <c r="B40" s="1">
        <f>B39+1</f>
        <v>30</v>
      </c>
      <c r="C40" s="6"/>
      <c r="D40" s="6"/>
      <c r="E40" s="120"/>
      <c r="F40" s="120" t="s">
        <v>115</v>
      </c>
      <c r="G40" s="120"/>
      <c r="H40" s="120"/>
      <c r="I40" s="120"/>
      <c r="J40" s="120"/>
      <c r="K40" s="24">
        <v>65</v>
      </c>
      <c r="L40" s="24">
        <v>65</v>
      </c>
      <c r="M40" s="24">
        <v>85</v>
      </c>
      <c r="N40" s="104">
        <v>280</v>
      </c>
    </row>
    <row r="41" spans="2:25" ht="13.9" customHeight="1" x14ac:dyDescent="0.15">
      <c r="B41" s="1">
        <f>B40+1</f>
        <v>31</v>
      </c>
      <c r="C41" s="6"/>
      <c r="D41" s="6"/>
      <c r="E41" s="120"/>
      <c r="F41" s="120" t="s">
        <v>476</v>
      </c>
      <c r="G41" s="120"/>
      <c r="H41" s="120"/>
      <c r="I41" s="120"/>
      <c r="J41" s="120"/>
      <c r="K41" s="24">
        <v>15</v>
      </c>
      <c r="L41" s="24"/>
      <c r="M41" s="24"/>
      <c r="N41" s="104"/>
    </row>
    <row r="42" spans="2:25" ht="13.9" customHeight="1" x14ac:dyDescent="0.15">
      <c r="B42" s="1">
        <f>B41+1</f>
        <v>32</v>
      </c>
      <c r="C42" s="6"/>
      <c r="D42" s="6"/>
      <c r="E42" s="120"/>
      <c r="F42" s="120" t="s">
        <v>199</v>
      </c>
      <c r="G42" s="120"/>
      <c r="H42" s="120"/>
      <c r="I42" s="120"/>
      <c r="J42" s="120"/>
      <c r="K42" s="24"/>
      <c r="L42" s="24"/>
      <c r="M42" s="24"/>
      <c r="N42" s="104">
        <v>5</v>
      </c>
      <c r="Y42" s="121"/>
    </row>
    <row r="43" spans="2:25" ht="13.9" customHeight="1" x14ac:dyDescent="0.15">
      <c r="B43" s="1">
        <f>B42+1</f>
        <v>33</v>
      </c>
      <c r="C43" s="6"/>
      <c r="D43" s="6"/>
      <c r="E43" s="120"/>
      <c r="F43" s="120" t="s">
        <v>19</v>
      </c>
      <c r="G43" s="120"/>
      <c r="H43" s="120"/>
      <c r="I43" s="120"/>
      <c r="J43" s="120"/>
      <c r="K43" s="24">
        <v>475</v>
      </c>
      <c r="L43" s="24">
        <v>475</v>
      </c>
      <c r="M43" s="24">
        <v>1300</v>
      </c>
      <c r="N43" s="104">
        <v>120</v>
      </c>
    </row>
    <row r="44" spans="2:25" ht="13.5" customHeight="1" x14ac:dyDescent="0.15">
      <c r="B44" s="1">
        <f>B43+1</f>
        <v>34</v>
      </c>
      <c r="C44" s="6"/>
      <c r="D44" s="6"/>
      <c r="E44" s="120"/>
      <c r="F44" s="120" t="s">
        <v>20</v>
      </c>
      <c r="G44" s="120"/>
      <c r="H44" s="120"/>
      <c r="I44" s="120"/>
      <c r="J44" s="120"/>
      <c r="K44" s="24">
        <v>40800</v>
      </c>
      <c r="L44" s="24">
        <v>16200</v>
      </c>
      <c r="M44" s="24">
        <v>17850</v>
      </c>
      <c r="N44" s="52">
        <v>1300</v>
      </c>
    </row>
    <row r="45" spans="2:25" ht="13.9" customHeight="1" x14ac:dyDescent="0.15">
      <c r="B45" s="1">
        <f>B44+1</f>
        <v>35</v>
      </c>
      <c r="C45" s="6"/>
      <c r="D45" s="6"/>
      <c r="E45" s="120"/>
      <c r="F45" s="120" t="s">
        <v>21</v>
      </c>
      <c r="G45" s="120"/>
      <c r="H45" s="120"/>
      <c r="I45" s="120"/>
      <c r="J45" s="120"/>
      <c r="K45" s="24">
        <v>30</v>
      </c>
      <c r="L45" s="24">
        <v>40</v>
      </c>
      <c r="M45" s="24">
        <v>30</v>
      </c>
      <c r="N45" s="104">
        <v>40</v>
      </c>
    </row>
    <row r="46" spans="2:25" ht="13.5" customHeight="1" x14ac:dyDescent="0.15">
      <c r="B46" s="1">
        <f>B45+1</f>
        <v>36</v>
      </c>
      <c r="C46" s="2" t="s">
        <v>75</v>
      </c>
      <c r="D46" s="2" t="s">
        <v>76</v>
      </c>
      <c r="E46" s="120"/>
      <c r="F46" s="120" t="s">
        <v>92</v>
      </c>
      <c r="G46" s="120"/>
      <c r="H46" s="120"/>
      <c r="I46" s="120"/>
      <c r="J46" s="120"/>
      <c r="K46" s="24" t="s">
        <v>148</v>
      </c>
      <c r="L46" s="24"/>
      <c r="M46" s="24" t="s">
        <v>148</v>
      </c>
      <c r="N46" s="104">
        <v>5</v>
      </c>
    </row>
    <row r="47" spans="2:25" ht="13.9" customHeight="1" x14ac:dyDescent="0.15">
      <c r="B47" s="1">
        <f>B46+1</f>
        <v>37</v>
      </c>
      <c r="C47" s="6"/>
      <c r="D47" s="6"/>
      <c r="E47" s="120"/>
      <c r="F47" s="120" t="s">
        <v>139</v>
      </c>
      <c r="G47" s="120"/>
      <c r="H47" s="120"/>
      <c r="I47" s="120"/>
      <c r="J47" s="120"/>
      <c r="K47" s="24" t="s">
        <v>148</v>
      </c>
      <c r="L47" s="24">
        <v>5</v>
      </c>
      <c r="M47" s="24">
        <v>5</v>
      </c>
      <c r="N47" s="104">
        <v>15</v>
      </c>
    </row>
    <row r="48" spans="2:25" ht="13.9" customHeight="1" x14ac:dyDescent="0.15">
      <c r="B48" s="1">
        <f>B47+1</f>
        <v>38</v>
      </c>
      <c r="C48" s="6"/>
      <c r="D48" s="6"/>
      <c r="E48" s="120"/>
      <c r="F48" s="120" t="s">
        <v>457</v>
      </c>
      <c r="G48" s="120"/>
      <c r="H48" s="120"/>
      <c r="I48" s="120"/>
      <c r="J48" s="120"/>
      <c r="K48" s="24" t="s">
        <v>148</v>
      </c>
      <c r="L48" s="24"/>
      <c r="M48" s="24">
        <v>5</v>
      </c>
      <c r="N48" s="104"/>
      <c r="U48">
        <f>COUNTA(K46:K48)</f>
        <v>3</v>
      </c>
      <c r="V48">
        <f>COUNTA(L46:L48)</f>
        <v>1</v>
      </c>
      <c r="W48">
        <f>COUNTA(M46:M48)</f>
        <v>3</v>
      </c>
      <c r="X48">
        <f>COUNTA(N46:N48)</f>
        <v>2</v>
      </c>
    </row>
    <row r="49" spans="2:29" ht="13.9" customHeight="1" x14ac:dyDescent="0.15">
      <c r="B49" s="1">
        <f>B48+1</f>
        <v>39</v>
      </c>
      <c r="C49" s="2" t="s">
        <v>84</v>
      </c>
      <c r="D49" s="2" t="s">
        <v>26</v>
      </c>
      <c r="E49" s="120"/>
      <c r="F49" s="120" t="s">
        <v>164</v>
      </c>
      <c r="G49" s="120"/>
      <c r="H49" s="120"/>
      <c r="I49" s="120"/>
      <c r="J49" s="120"/>
      <c r="K49" s="24"/>
      <c r="L49" s="24"/>
      <c r="M49" s="24"/>
      <c r="N49" s="104">
        <v>30</v>
      </c>
      <c r="Y49" s="111"/>
    </row>
    <row r="50" spans="2:29" ht="13.9" customHeight="1" x14ac:dyDescent="0.15">
      <c r="B50" s="1">
        <f>B49+1</f>
        <v>40</v>
      </c>
      <c r="C50" s="6"/>
      <c r="D50" s="6"/>
      <c r="E50" s="120"/>
      <c r="F50" s="120" t="s">
        <v>427</v>
      </c>
      <c r="G50" s="120"/>
      <c r="H50" s="120"/>
      <c r="I50" s="120"/>
      <c r="J50" s="120"/>
      <c r="K50" s="24">
        <v>30</v>
      </c>
      <c r="L50" s="24">
        <v>100</v>
      </c>
      <c r="M50" s="24">
        <v>135</v>
      </c>
      <c r="N50" s="104">
        <v>100</v>
      </c>
      <c r="Y50" s="111"/>
    </row>
    <row r="51" spans="2:29" ht="13.9" customHeight="1" x14ac:dyDescent="0.15">
      <c r="B51" s="1">
        <f>B50+1</f>
        <v>41</v>
      </c>
      <c r="C51" s="6"/>
      <c r="D51" s="6"/>
      <c r="E51" s="120"/>
      <c r="F51" s="120" t="s">
        <v>132</v>
      </c>
      <c r="G51" s="120"/>
      <c r="H51" s="120"/>
      <c r="I51" s="120"/>
      <c r="J51" s="120"/>
      <c r="K51" s="24">
        <v>5</v>
      </c>
      <c r="L51" s="24">
        <v>5</v>
      </c>
      <c r="M51" s="24">
        <v>10</v>
      </c>
      <c r="N51" s="104">
        <v>40</v>
      </c>
      <c r="U51" s="112">
        <f>COUNTA($K11:$K53)</f>
        <v>31</v>
      </c>
      <c r="V51" s="112">
        <f>COUNTA($L11:$L53)</f>
        <v>23</v>
      </c>
      <c r="W51" s="112">
        <f>COUNTA($M11:$M53)</f>
        <v>31</v>
      </c>
      <c r="X51" s="112">
        <f>COUNTA($N11:$N53)</f>
        <v>34</v>
      </c>
      <c r="Y51" s="112"/>
      <c r="Z51" s="112"/>
      <c r="AA51" s="112"/>
      <c r="AB51" s="112"/>
      <c r="AC51" s="111"/>
    </row>
    <row r="52" spans="2:29" ht="13.9" customHeight="1" x14ac:dyDescent="0.15">
      <c r="B52" s="1">
        <f>B51+1</f>
        <v>42</v>
      </c>
      <c r="C52" s="6"/>
      <c r="D52" s="6"/>
      <c r="E52" s="120"/>
      <c r="F52" s="120" t="s">
        <v>27</v>
      </c>
      <c r="G52" s="120"/>
      <c r="H52" s="120"/>
      <c r="I52" s="120"/>
      <c r="J52" s="120"/>
      <c r="K52" s="24"/>
      <c r="L52" s="24"/>
      <c r="M52" s="24"/>
      <c r="N52" s="104" t="s">
        <v>148</v>
      </c>
      <c r="Y52" s="111"/>
    </row>
    <row r="53" spans="2:29" ht="13.5" customHeight="1" x14ac:dyDescent="0.15">
      <c r="B53" s="1">
        <f>B52+1</f>
        <v>43</v>
      </c>
      <c r="C53" s="6"/>
      <c r="D53" s="6"/>
      <c r="E53" s="120"/>
      <c r="F53" s="120" t="s">
        <v>280</v>
      </c>
      <c r="G53" s="120"/>
      <c r="H53" s="120"/>
      <c r="I53" s="120"/>
      <c r="J53" s="120"/>
      <c r="K53" s="24">
        <v>5</v>
      </c>
      <c r="L53" s="24"/>
      <c r="M53" s="24"/>
      <c r="N53" s="104"/>
      <c r="Y53" s="113"/>
    </row>
    <row r="54" spans="2:29" ht="13.9" customHeight="1" x14ac:dyDescent="0.15">
      <c r="B54" s="1">
        <f>B53+1</f>
        <v>44</v>
      </c>
      <c r="C54" s="6"/>
      <c r="D54" s="6"/>
      <c r="E54" s="120"/>
      <c r="F54" s="120" t="s">
        <v>426</v>
      </c>
      <c r="G54" s="120"/>
      <c r="H54" s="120"/>
      <c r="I54" s="120"/>
      <c r="J54" s="120"/>
      <c r="K54" s="24" t="s">
        <v>148</v>
      </c>
      <c r="L54" s="24">
        <v>1</v>
      </c>
      <c r="M54" s="24">
        <v>1</v>
      </c>
      <c r="N54" s="104"/>
      <c r="Y54" s="113"/>
    </row>
    <row r="55" spans="2:29" ht="13.5" customHeight="1" x14ac:dyDescent="0.15">
      <c r="B55" s="1">
        <f>B54+1</f>
        <v>45</v>
      </c>
      <c r="C55" s="6"/>
      <c r="D55" s="6"/>
      <c r="E55" s="120"/>
      <c r="F55" s="120" t="s">
        <v>226</v>
      </c>
      <c r="G55" s="120"/>
      <c r="H55" s="120"/>
      <c r="I55" s="120"/>
      <c r="J55" s="120"/>
      <c r="K55" s="24"/>
      <c r="L55" s="24"/>
      <c r="M55" s="24"/>
      <c r="N55" s="104">
        <v>40</v>
      </c>
      <c r="Y55" s="113"/>
    </row>
    <row r="56" spans="2:29" ht="13.9" customHeight="1" x14ac:dyDescent="0.15">
      <c r="B56" s="1">
        <f>B55+1</f>
        <v>46</v>
      </c>
      <c r="C56" s="6"/>
      <c r="D56" s="6"/>
      <c r="E56" s="120"/>
      <c r="F56" s="120" t="s">
        <v>259</v>
      </c>
      <c r="G56" s="120"/>
      <c r="H56" s="120"/>
      <c r="I56" s="120"/>
      <c r="J56" s="120"/>
      <c r="K56" s="24"/>
      <c r="L56" s="24"/>
      <c r="M56" s="24">
        <v>30</v>
      </c>
      <c r="N56" s="104"/>
      <c r="Y56" s="111"/>
    </row>
    <row r="57" spans="2:29" ht="13.5" customHeight="1" x14ac:dyDescent="0.15">
      <c r="B57" s="1">
        <f>B56+1</f>
        <v>47</v>
      </c>
      <c r="C57" s="6"/>
      <c r="D57" s="6"/>
      <c r="E57" s="120"/>
      <c r="F57" s="120" t="s">
        <v>101</v>
      </c>
      <c r="G57" s="120"/>
      <c r="H57" s="120"/>
      <c r="I57" s="120"/>
      <c r="J57" s="120"/>
      <c r="K57" s="24">
        <v>80</v>
      </c>
      <c r="L57" s="24">
        <v>480</v>
      </c>
      <c r="M57" s="24" t="s">
        <v>148</v>
      </c>
      <c r="N57" s="104">
        <v>220</v>
      </c>
      <c r="Y57" s="113"/>
    </row>
    <row r="58" spans="2:29" ht="13.9" customHeight="1" x14ac:dyDescent="0.15">
      <c r="B58" s="1">
        <f>B57+1</f>
        <v>48</v>
      </c>
      <c r="C58" s="6"/>
      <c r="D58" s="6"/>
      <c r="E58" s="120"/>
      <c r="F58" s="120" t="s">
        <v>221</v>
      </c>
      <c r="G58" s="120"/>
      <c r="H58" s="120"/>
      <c r="I58" s="120"/>
      <c r="J58" s="120"/>
      <c r="K58" s="24">
        <v>30</v>
      </c>
      <c r="L58" s="106">
        <v>30</v>
      </c>
      <c r="M58" s="24">
        <v>55</v>
      </c>
      <c r="N58" s="104">
        <v>110</v>
      </c>
      <c r="Y58" s="111"/>
    </row>
    <row r="59" spans="2:29" ht="13.9" customHeight="1" x14ac:dyDescent="0.15">
      <c r="B59" s="1">
        <f>B58+1</f>
        <v>49</v>
      </c>
      <c r="C59" s="6"/>
      <c r="D59" s="6"/>
      <c r="E59" s="120"/>
      <c r="F59" s="120" t="s">
        <v>278</v>
      </c>
      <c r="G59" s="120"/>
      <c r="H59" s="120"/>
      <c r="I59" s="120"/>
      <c r="J59" s="120"/>
      <c r="K59" s="24"/>
      <c r="L59" s="24"/>
      <c r="M59" s="24"/>
      <c r="N59" s="104" t="s">
        <v>148</v>
      </c>
      <c r="Y59" s="111"/>
    </row>
    <row r="60" spans="2:29" ht="13.9" customHeight="1" x14ac:dyDescent="0.15">
      <c r="B60" s="1">
        <f>B59+1</f>
        <v>50</v>
      </c>
      <c r="C60" s="6"/>
      <c r="D60" s="6"/>
      <c r="E60" s="120"/>
      <c r="F60" s="120" t="s">
        <v>102</v>
      </c>
      <c r="G60" s="120"/>
      <c r="H60" s="120"/>
      <c r="I60" s="120"/>
      <c r="J60" s="120"/>
      <c r="K60" s="24">
        <v>320</v>
      </c>
      <c r="L60" s="24">
        <v>400</v>
      </c>
      <c r="M60" s="24">
        <v>320</v>
      </c>
      <c r="N60" s="104">
        <v>500</v>
      </c>
      <c r="Y60" s="111"/>
    </row>
    <row r="61" spans="2:29" ht="13.5" customHeight="1" x14ac:dyDescent="0.15">
      <c r="B61" s="1">
        <f>B60+1</f>
        <v>51</v>
      </c>
      <c r="C61" s="6"/>
      <c r="D61" s="6"/>
      <c r="E61" s="120"/>
      <c r="F61" s="120" t="s">
        <v>103</v>
      </c>
      <c r="G61" s="120"/>
      <c r="H61" s="120"/>
      <c r="I61" s="120"/>
      <c r="J61" s="120"/>
      <c r="K61" s="24">
        <v>180</v>
      </c>
      <c r="L61" s="24">
        <v>210</v>
      </c>
      <c r="M61" s="24">
        <v>200</v>
      </c>
      <c r="N61" s="104">
        <v>850</v>
      </c>
      <c r="Y61" s="111"/>
    </row>
    <row r="62" spans="2:29" ht="13.5" customHeight="1" x14ac:dyDescent="0.15">
      <c r="B62" s="1">
        <f>B61+1</f>
        <v>52</v>
      </c>
      <c r="C62" s="6"/>
      <c r="D62" s="6"/>
      <c r="E62" s="120"/>
      <c r="F62" s="120" t="s">
        <v>218</v>
      </c>
      <c r="G62" s="120"/>
      <c r="H62" s="120"/>
      <c r="I62" s="120"/>
      <c r="J62" s="120"/>
      <c r="K62" s="24"/>
      <c r="L62" s="24">
        <v>100</v>
      </c>
      <c r="M62" s="24"/>
      <c r="N62" s="104">
        <v>8</v>
      </c>
      <c r="Y62" s="111"/>
    </row>
    <row r="63" spans="2:29" ht="13.5" customHeight="1" x14ac:dyDescent="0.15">
      <c r="B63" s="1">
        <f>B62+1</f>
        <v>53</v>
      </c>
      <c r="C63" s="6"/>
      <c r="D63" s="6"/>
      <c r="E63" s="120"/>
      <c r="F63" s="120" t="s">
        <v>28</v>
      </c>
      <c r="G63" s="120"/>
      <c r="H63" s="120"/>
      <c r="I63" s="120"/>
      <c r="J63" s="120"/>
      <c r="K63" s="24" t="s">
        <v>148</v>
      </c>
      <c r="L63" s="24"/>
      <c r="M63" s="24"/>
      <c r="N63" s="104"/>
      <c r="Y63" s="111"/>
    </row>
    <row r="64" spans="2:29" ht="13.5" customHeight="1" x14ac:dyDescent="0.15">
      <c r="B64" s="1">
        <f>B63+1</f>
        <v>54</v>
      </c>
      <c r="C64" s="6"/>
      <c r="D64" s="6"/>
      <c r="E64" s="120"/>
      <c r="F64" s="120" t="s">
        <v>29</v>
      </c>
      <c r="G64" s="120"/>
      <c r="H64" s="120"/>
      <c r="I64" s="120"/>
      <c r="J64" s="120"/>
      <c r="K64" s="24" t="s">
        <v>148</v>
      </c>
      <c r="L64" s="24" t="s">
        <v>148</v>
      </c>
      <c r="M64" s="24"/>
      <c r="N64" s="104">
        <v>8</v>
      </c>
      <c r="Y64" s="111"/>
    </row>
    <row r="65" spans="2:25" ht="13.5" customHeight="1" x14ac:dyDescent="0.15">
      <c r="B65" s="1">
        <f>B64+1</f>
        <v>55</v>
      </c>
      <c r="C65" s="6"/>
      <c r="D65" s="6"/>
      <c r="E65" s="120"/>
      <c r="F65" s="120" t="s">
        <v>30</v>
      </c>
      <c r="G65" s="120"/>
      <c r="H65" s="120"/>
      <c r="I65" s="120"/>
      <c r="J65" s="120"/>
      <c r="K65" s="24"/>
      <c r="L65" s="24"/>
      <c r="M65" s="24"/>
      <c r="N65" s="104">
        <v>16</v>
      </c>
      <c r="Y65" s="111"/>
    </row>
    <row r="66" spans="2:25" ht="13.9" customHeight="1" x14ac:dyDescent="0.15">
      <c r="B66" s="1">
        <f>B65+1</f>
        <v>56</v>
      </c>
      <c r="C66" s="6"/>
      <c r="D66" s="6"/>
      <c r="E66" s="120"/>
      <c r="F66" s="120" t="s">
        <v>80</v>
      </c>
      <c r="G66" s="120"/>
      <c r="H66" s="120"/>
      <c r="I66" s="120"/>
      <c r="J66" s="120"/>
      <c r="K66" s="24">
        <v>40</v>
      </c>
      <c r="L66" s="24"/>
      <c r="M66" s="24"/>
      <c r="N66" s="104">
        <v>20</v>
      </c>
      <c r="Y66" s="111"/>
    </row>
    <row r="67" spans="2:25" ht="13.5" customHeight="1" x14ac:dyDescent="0.15">
      <c r="B67" s="1">
        <f>B66+1</f>
        <v>57</v>
      </c>
      <c r="C67" s="6"/>
      <c r="D67" s="6"/>
      <c r="E67" s="120"/>
      <c r="F67" s="120" t="s">
        <v>104</v>
      </c>
      <c r="G67" s="120"/>
      <c r="H67" s="120"/>
      <c r="I67" s="120"/>
      <c r="J67" s="120"/>
      <c r="K67" s="24">
        <v>980</v>
      </c>
      <c r="L67" s="24">
        <v>360</v>
      </c>
      <c r="M67" s="24">
        <v>610</v>
      </c>
      <c r="N67" s="104">
        <v>860</v>
      </c>
      <c r="Y67" s="111"/>
    </row>
    <row r="68" spans="2:25" ht="13.9" customHeight="1" x14ac:dyDescent="0.15">
      <c r="B68" s="1">
        <f>B67+1</f>
        <v>58</v>
      </c>
      <c r="C68" s="6"/>
      <c r="D68" s="6"/>
      <c r="E68" s="120"/>
      <c r="F68" s="120" t="s">
        <v>112</v>
      </c>
      <c r="G68" s="120"/>
      <c r="H68" s="120"/>
      <c r="I68" s="120"/>
      <c r="J68" s="120"/>
      <c r="K68" s="24">
        <v>5</v>
      </c>
      <c r="L68" s="24"/>
      <c r="M68" s="24"/>
      <c r="N68" s="104">
        <v>30</v>
      </c>
      <c r="Y68" s="111"/>
    </row>
    <row r="69" spans="2:25" ht="13.5" customHeight="1" x14ac:dyDescent="0.15">
      <c r="B69" s="1">
        <f>B68+1</f>
        <v>59</v>
      </c>
      <c r="C69" s="6"/>
      <c r="D69" s="6"/>
      <c r="E69" s="120"/>
      <c r="F69" s="120" t="s">
        <v>140</v>
      </c>
      <c r="G69" s="120"/>
      <c r="H69" s="120"/>
      <c r="I69" s="120"/>
      <c r="J69" s="120"/>
      <c r="K69" s="24">
        <v>5</v>
      </c>
      <c r="L69" s="24" t="s">
        <v>148</v>
      </c>
      <c r="M69" s="24">
        <v>10</v>
      </c>
      <c r="N69" s="104">
        <v>5</v>
      </c>
      <c r="Y69" s="111"/>
    </row>
    <row r="70" spans="2:25" ht="13.9" customHeight="1" x14ac:dyDescent="0.15">
      <c r="B70" s="1">
        <f>B69+1</f>
        <v>60</v>
      </c>
      <c r="C70" s="6"/>
      <c r="D70" s="6"/>
      <c r="E70" s="120"/>
      <c r="F70" s="120" t="s">
        <v>205</v>
      </c>
      <c r="G70" s="120"/>
      <c r="H70" s="120"/>
      <c r="I70" s="120"/>
      <c r="J70" s="120"/>
      <c r="K70" s="24" t="s">
        <v>148</v>
      </c>
      <c r="L70" s="24">
        <v>5</v>
      </c>
      <c r="M70" s="24"/>
      <c r="N70" s="104">
        <v>15</v>
      </c>
      <c r="Y70" s="111"/>
    </row>
    <row r="71" spans="2:25" ht="13.9" customHeight="1" x14ac:dyDescent="0.15">
      <c r="B71" s="1">
        <f>B70+1</f>
        <v>61</v>
      </c>
      <c r="C71" s="6"/>
      <c r="D71" s="6"/>
      <c r="E71" s="120"/>
      <c r="F71" s="120" t="s">
        <v>31</v>
      </c>
      <c r="G71" s="120"/>
      <c r="H71" s="120"/>
      <c r="I71" s="120"/>
      <c r="J71" s="120"/>
      <c r="K71" s="24">
        <v>25</v>
      </c>
      <c r="L71" s="24">
        <v>50</v>
      </c>
      <c r="M71" s="24">
        <v>65</v>
      </c>
      <c r="N71" s="104">
        <v>95</v>
      </c>
      <c r="Y71" s="111"/>
    </row>
    <row r="72" spans="2:25" ht="13.9" customHeight="1" x14ac:dyDescent="0.15">
      <c r="B72" s="1">
        <f>B71+1</f>
        <v>62</v>
      </c>
      <c r="C72" s="2" t="s">
        <v>32</v>
      </c>
      <c r="D72" s="2" t="s">
        <v>33</v>
      </c>
      <c r="E72" s="120"/>
      <c r="F72" s="120" t="s">
        <v>423</v>
      </c>
      <c r="G72" s="120"/>
      <c r="H72" s="120"/>
      <c r="I72" s="120"/>
      <c r="J72" s="120"/>
      <c r="K72" s="24" t="s">
        <v>148</v>
      </c>
      <c r="L72" s="24">
        <v>1</v>
      </c>
      <c r="M72" s="24">
        <v>1</v>
      </c>
      <c r="N72" s="104"/>
    </row>
    <row r="73" spans="2:25" ht="13.5" customHeight="1" x14ac:dyDescent="0.15">
      <c r="B73" s="1">
        <f>B72+1</f>
        <v>63</v>
      </c>
      <c r="C73" s="6"/>
      <c r="D73" s="6"/>
      <c r="E73" s="120"/>
      <c r="F73" s="120" t="s">
        <v>134</v>
      </c>
      <c r="G73" s="120"/>
      <c r="H73" s="120"/>
      <c r="I73" s="120"/>
      <c r="J73" s="120"/>
      <c r="K73" s="24"/>
      <c r="L73" s="24">
        <v>3</v>
      </c>
      <c r="M73" s="24"/>
      <c r="N73" s="104">
        <v>2</v>
      </c>
    </row>
    <row r="74" spans="2:25" ht="13.9" customHeight="1" x14ac:dyDescent="0.15">
      <c r="B74" s="1">
        <f>B73+1</f>
        <v>64</v>
      </c>
      <c r="C74" s="6"/>
      <c r="D74" s="6"/>
      <c r="E74" s="120"/>
      <c r="F74" s="120" t="s">
        <v>206</v>
      </c>
      <c r="G74" s="120"/>
      <c r="H74" s="120"/>
      <c r="I74" s="120"/>
      <c r="J74" s="120"/>
      <c r="K74" s="24"/>
      <c r="L74" s="24">
        <v>2</v>
      </c>
      <c r="M74" s="24">
        <v>1</v>
      </c>
      <c r="N74" s="104" t="s">
        <v>148</v>
      </c>
    </row>
    <row r="75" spans="2:25" ht="13.9" customHeight="1" x14ac:dyDescent="0.15">
      <c r="B75" s="1">
        <f>B74+1</f>
        <v>65</v>
      </c>
      <c r="C75" s="6"/>
      <c r="D75" s="6"/>
      <c r="E75" s="120"/>
      <c r="F75" s="120" t="s">
        <v>421</v>
      </c>
      <c r="G75" s="120"/>
      <c r="H75" s="120"/>
      <c r="I75" s="120"/>
      <c r="J75" s="120"/>
      <c r="K75" s="24"/>
      <c r="L75" s="24"/>
      <c r="M75" s="24"/>
      <c r="N75" s="104" t="s">
        <v>148</v>
      </c>
    </row>
    <row r="76" spans="2:25" ht="13.5" customHeight="1" x14ac:dyDescent="0.15">
      <c r="B76" s="1">
        <f>B75+1</f>
        <v>66</v>
      </c>
      <c r="C76" s="6"/>
      <c r="D76" s="6"/>
      <c r="E76" s="120"/>
      <c r="F76" s="120" t="s">
        <v>34</v>
      </c>
      <c r="G76" s="120"/>
      <c r="H76" s="120"/>
      <c r="I76" s="120"/>
      <c r="J76" s="120"/>
      <c r="K76" s="24">
        <v>1</v>
      </c>
      <c r="L76" s="24"/>
      <c r="M76" s="24"/>
      <c r="N76" s="104">
        <v>1</v>
      </c>
    </row>
    <row r="77" spans="2:25" ht="13.5" customHeight="1" x14ac:dyDescent="0.15">
      <c r="B77" s="1">
        <f>B76+1</f>
        <v>67</v>
      </c>
      <c r="C77" s="2" t="s">
        <v>128</v>
      </c>
      <c r="D77" s="2" t="s">
        <v>208</v>
      </c>
      <c r="E77" s="120"/>
      <c r="F77" s="120" t="s">
        <v>420</v>
      </c>
      <c r="G77" s="120"/>
      <c r="H77" s="120"/>
      <c r="I77" s="120"/>
      <c r="J77" s="120"/>
      <c r="K77" s="24"/>
      <c r="L77" s="24" t="s">
        <v>148</v>
      </c>
      <c r="M77" s="24"/>
      <c r="N77" s="104" t="s">
        <v>148</v>
      </c>
    </row>
    <row r="78" spans="2:25" ht="13.5" customHeight="1" x14ac:dyDescent="0.15">
      <c r="B78" s="1">
        <f>B77+1</f>
        <v>68</v>
      </c>
      <c r="C78" s="6"/>
      <c r="D78" s="2" t="s">
        <v>71</v>
      </c>
      <c r="E78" s="120"/>
      <c r="F78" s="120" t="s">
        <v>93</v>
      </c>
      <c r="G78" s="120"/>
      <c r="H78" s="120"/>
      <c r="I78" s="120"/>
      <c r="J78" s="120"/>
      <c r="K78" s="24"/>
      <c r="L78" s="24"/>
      <c r="M78" s="24" t="s">
        <v>148</v>
      </c>
      <c r="N78" s="104"/>
    </row>
    <row r="79" spans="2:25" ht="13.5" customHeight="1" x14ac:dyDescent="0.15">
      <c r="B79" s="1">
        <f>B78+1</f>
        <v>69</v>
      </c>
      <c r="C79" s="6"/>
      <c r="D79" s="2" t="s">
        <v>35</v>
      </c>
      <c r="E79" s="120"/>
      <c r="F79" s="120" t="s">
        <v>111</v>
      </c>
      <c r="G79" s="120"/>
      <c r="H79" s="120"/>
      <c r="I79" s="120"/>
      <c r="J79" s="120"/>
      <c r="K79" s="24">
        <v>6</v>
      </c>
      <c r="L79" s="24">
        <v>5</v>
      </c>
      <c r="M79" s="24">
        <v>1</v>
      </c>
      <c r="N79" s="104">
        <v>4</v>
      </c>
    </row>
    <row r="80" spans="2:25" ht="13.5" customHeight="1" x14ac:dyDescent="0.15">
      <c r="B80" s="1">
        <f>B79+1</f>
        <v>70</v>
      </c>
      <c r="C80" s="6"/>
      <c r="D80" s="7"/>
      <c r="E80" s="120"/>
      <c r="F80" s="120" t="s">
        <v>36</v>
      </c>
      <c r="G80" s="120"/>
      <c r="H80" s="120"/>
      <c r="I80" s="120"/>
      <c r="J80" s="120"/>
      <c r="K80" s="24">
        <v>40</v>
      </c>
      <c r="L80" s="24">
        <v>5</v>
      </c>
      <c r="M80" s="24">
        <v>15</v>
      </c>
      <c r="N80" s="104">
        <v>20</v>
      </c>
    </row>
    <row r="81" spans="2:24" ht="13.5" customHeight="1" x14ac:dyDescent="0.15">
      <c r="B81" s="1">
        <f>B80+1</f>
        <v>71</v>
      </c>
      <c r="C81" s="7"/>
      <c r="D81" s="8" t="s">
        <v>37</v>
      </c>
      <c r="E81" s="120"/>
      <c r="F81" s="120" t="s">
        <v>38</v>
      </c>
      <c r="G81" s="120"/>
      <c r="H81" s="120"/>
      <c r="I81" s="120"/>
      <c r="J81" s="120"/>
      <c r="K81" s="24">
        <v>30</v>
      </c>
      <c r="L81" s="24">
        <v>35</v>
      </c>
      <c r="M81" s="24">
        <v>30</v>
      </c>
      <c r="N81" s="104">
        <v>25</v>
      </c>
    </row>
    <row r="82" spans="2:24" ht="13.5" customHeight="1" x14ac:dyDescent="0.15">
      <c r="B82" s="1">
        <f>B81+1</f>
        <v>72</v>
      </c>
      <c r="C82" s="2" t="s">
        <v>0</v>
      </c>
      <c r="D82" s="8" t="s">
        <v>39</v>
      </c>
      <c r="E82" s="120"/>
      <c r="F82" s="120" t="s">
        <v>40</v>
      </c>
      <c r="G82" s="120"/>
      <c r="H82" s="120"/>
      <c r="I82" s="120"/>
      <c r="J82" s="120"/>
      <c r="K82" s="24">
        <v>5</v>
      </c>
      <c r="L82" s="24">
        <v>5</v>
      </c>
      <c r="M82" s="24">
        <v>5</v>
      </c>
      <c r="N82" s="104">
        <v>15</v>
      </c>
      <c r="U82">
        <f>COUNTA(K72:K82)</f>
        <v>6</v>
      </c>
      <c r="V82">
        <f>COUNTA(L72:L82)</f>
        <v>8</v>
      </c>
      <c r="W82">
        <f>COUNTA(M72:M82)</f>
        <v>7</v>
      </c>
      <c r="X82">
        <f>COUNTA(N72:N82)</f>
        <v>9</v>
      </c>
    </row>
    <row r="83" spans="2:24" ht="13.5" customHeight="1" x14ac:dyDescent="0.15">
      <c r="B83" s="1">
        <f>B82+1</f>
        <v>73</v>
      </c>
      <c r="C83" s="132" t="s">
        <v>41</v>
      </c>
      <c r="D83" s="133"/>
      <c r="E83" s="120"/>
      <c r="F83" s="120" t="s">
        <v>42</v>
      </c>
      <c r="G83" s="120"/>
      <c r="H83" s="120"/>
      <c r="I83" s="120"/>
      <c r="J83" s="120"/>
      <c r="K83" s="24">
        <v>225</v>
      </c>
      <c r="L83" s="24">
        <v>200</v>
      </c>
      <c r="M83" s="24">
        <v>225</v>
      </c>
      <c r="N83" s="104">
        <v>250</v>
      </c>
    </row>
    <row r="84" spans="2:24" ht="13.5" customHeight="1" x14ac:dyDescent="0.15">
      <c r="B84" s="1">
        <f>B83+1</f>
        <v>74</v>
      </c>
      <c r="C84" s="3"/>
      <c r="D84" s="75"/>
      <c r="E84" s="120"/>
      <c r="F84" s="120" t="s">
        <v>43</v>
      </c>
      <c r="G84" s="120"/>
      <c r="H84" s="120"/>
      <c r="I84" s="120"/>
      <c r="J84" s="120"/>
      <c r="K84" s="24">
        <v>50</v>
      </c>
      <c r="L84" s="24">
        <v>200</v>
      </c>
      <c r="M84" s="24">
        <v>300</v>
      </c>
      <c r="N84" s="104">
        <v>350</v>
      </c>
    </row>
    <row r="85" spans="2:24" ht="13.9" customHeight="1" thickBot="1" x14ac:dyDescent="0.2">
      <c r="B85" s="1">
        <f>B84+1</f>
        <v>75</v>
      </c>
      <c r="C85" s="3"/>
      <c r="D85" s="75"/>
      <c r="E85" s="120"/>
      <c r="F85" s="120" t="s">
        <v>73</v>
      </c>
      <c r="G85" s="120"/>
      <c r="H85" s="120"/>
      <c r="I85" s="120"/>
      <c r="J85" s="120"/>
      <c r="K85" s="24">
        <v>325</v>
      </c>
      <c r="L85" s="24">
        <v>250</v>
      </c>
      <c r="M85" s="24">
        <v>325</v>
      </c>
      <c r="N85" s="107">
        <v>175</v>
      </c>
    </row>
    <row r="86" spans="2:24" ht="13.9" customHeight="1" x14ac:dyDescent="0.15">
      <c r="B86" s="76"/>
      <c r="C86" s="77"/>
      <c r="D86" s="77"/>
      <c r="E86" s="23"/>
      <c r="F86" s="23"/>
      <c r="G86" s="23"/>
      <c r="H86" s="23"/>
      <c r="I86" s="23"/>
      <c r="J86" s="23"/>
      <c r="K86" s="23"/>
      <c r="L86" s="23"/>
      <c r="M86" s="23"/>
      <c r="N86" s="23"/>
      <c r="U86">
        <f>COUNTA(K11:K85)</f>
        <v>53</v>
      </c>
      <c r="V86">
        <f>COUNTA(L11:L85)</f>
        <v>45</v>
      </c>
      <c r="W86">
        <f>COUNTA(M11:M85)</f>
        <v>50</v>
      </c>
      <c r="X86">
        <f>COUNTA(N11:N85)</f>
        <v>61</v>
      </c>
    </row>
    <row r="87" spans="2:24" ht="18" customHeight="1" x14ac:dyDescent="0.15"/>
    <row r="88" spans="2:24" ht="18" customHeight="1" x14ac:dyDescent="0.15">
      <c r="B88" s="56"/>
    </row>
    <row r="89" spans="2:24" ht="9" customHeight="1" thickBot="1" x14ac:dyDescent="0.2"/>
    <row r="90" spans="2:24" ht="18" customHeight="1" x14ac:dyDescent="0.15">
      <c r="B90" s="57"/>
      <c r="C90" s="58"/>
      <c r="D90" s="134" t="s">
        <v>2</v>
      </c>
      <c r="E90" s="134"/>
      <c r="F90" s="134"/>
      <c r="G90" s="134"/>
      <c r="H90" s="58"/>
      <c r="I90" s="58"/>
      <c r="J90" s="59"/>
      <c r="K90" s="26" t="s">
        <v>62</v>
      </c>
      <c r="L90" s="26" t="s">
        <v>63</v>
      </c>
      <c r="M90" s="26" t="s">
        <v>64</v>
      </c>
      <c r="N90" s="48" t="s">
        <v>65</v>
      </c>
      <c r="U90">
        <f>SUM(U11:U23,K24:K85)</f>
        <v>47095</v>
      </c>
      <c r="V90">
        <f>SUM(V11:V23,L24:L85)</f>
        <v>21525</v>
      </c>
      <c r="W90">
        <f>SUM(W11:W23,M24:M85)</f>
        <v>24509</v>
      </c>
      <c r="X90">
        <f>SUM(X11:X23,N24:N85)</f>
        <v>7478</v>
      </c>
    </row>
    <row r="91" spans="2:24" ht="18" customHeight="1" thickBot="1" x14ac:dyDescent="0.2">
      <c r="B91" s="65"/>
      <c r="C91" s="9"/>
      <c r="D91" s="125" t="s">
        <v>3</v>
      </c>
      <c r="E91" s="125"/>
      <c r="F91" s="125"/>
      <c r="G91" s="125"/>
      <c r="H91" s="9"/>
      <c r="I91" s="9"/>
      <c r="J91" s="67"/>
      <c r="K91" s="29" t="str">
        <f>K5</f>
        <v>2024.12.9</v>
      </c>
      <c r="L91" s="29" t="str">
        <f>L5</f>
        <v>2024.12.9</v>
      </c>
      <c r="M91" s="29" t="str">
        <f>M5</f>
        <v>2024.12.9</v>
      </c>
      <c r="N91" s="47" t="str">
        <f>N5</f>
        <v>2024.12.9</v>
      </c>
    </row>
    <row r="92" spans="2:24" ht="19.899999999999999" customHeight="1" thickTop="1" x14ac:dyDescent="0.15">
      <c r="B92" s="135" t="s">
        <v>45</v>
      </c>
      <c r="C92" s="136"/>
      <c r="D92" s="136"/>
      <c r="E92" s="136"/>
      <c r="F92" s="136"/>
      <c r="G92" s="136"/>
      <c r="H92" s="136"/>
      <c r="I92" s="136"/>
      <c r="J92" s="73"/>
      <c r="K92" s="30">
        <f>SUM(K93:K101)</f>
        <v>47095</v>
      </c>
      <c r="L92" s="30">
        <f>SUM(L93:L101)</f>
        <v>21525</v>
      </c>
      <c r="M92" s="30">
        <f>SUM(M93:M101)</f>
        <v>24509</v>
      </c>
      <c r="N92" s="108">
        <f>SUM(N93:N101)</f>
        <v>7478</v>
      </c>
    </row>
    <row r="93" spans="2:24" ht="13.9" customHeight="1" x14ac:dyDescent="0.15">
      <c r="B93" s="123" t="s">
        <v>46</v>
      </c>
      <c r="C93" s="124"/>
      <c r="D93" s="137"/>
      <c r="E93" s="12"/>
      <c r="F93" s="13"/>
      <c r="G93" s="122" t="s">
        <v>14</v>
      </c>
      <c r="H93" s="122"/>
      <c r="I93" s="13"/>
      <c r="J93" s="14"/>
      <c r="K93" s="4">
        <f>SUM(U$11:U$23)</f>
        <v>153</v>
      </c>
      <c r="L93" s="4">
        <f>SUM(V$11:V$23)</f>
        <v>159</v>
      </c>
      <c r="M93" s="4">
        <f>SUM(W$11:W$23)</f>
        <v>425</v>
      </c>
      <c r="N93" s="5">
        <f>SUM(X$11:X$23)</f>
        <v>609</v>
      </c>
    </row>
    <row r="94" spans="2:24" ht="13.9" customHeight="1" x14ac:dyDescent="0.15">
      <c r="B94" s="78"/>
      <c r="C94" s="56"/>
      <c r="D94" s="79"/>
      <c r="E94" s="15"/>
      <c r="F94" s="120"/>
      <c r="G94" s="122" t="s">
        <v>23</v>
      </c>
      <c r="H94" s="122"/>
      <c r="I94" s="114"/>
      <c r="J94" s="16"/>
      <c r="K94" s="4">
        <f>SUM(K$24)</f>
        <v>1100</v>
      </c>
      <c r="L94" s="4">
        <f>SUM(L$24)</f>
        <v>475</v>
      </c>
      <c r="M94" s="4">
        <f>SUM(M$24)</f>
        <v>1000</v>
      </c>
      <c r="N94" s="5">
        <f>SUM(N$24)</f>
        <v>750</v>
      </c>
    </row>
    <row r="95" spans="2:24" ht="13.9" customHeight="1" x14ac:dyDescent="0.15">
      <c r="B95" s="78"/>
      <c r="C95" s="56"/>
      <c r="D95" s="79"/>
      <c r="E95" s="15"/>
      <c r="F95" s="120"/>
      <c r="G95" s="122" t="s">
        <v>25</v>
      </c>
      <c r="H95" s="122"/>
      <c r="I95" s="13"/>
      <c r="J95" s="14"/>
      <c r="K95" s="4">
        <f>SUM(K$25:K$25)</f>
        <v>0</v>
      </c>
      <c r="L95" s="4">
        <f>SUM(L$25:L$25)</f>
        <v>20</v>
      </c>
      <c r="M95" s="4">
        <f>SUM(M$25:M$25)</f>
        <v>10</v>
      </c>
      <c r="N95" s="5">
        <f>SUM(N$25:N$25)</f>
        <v>10</v>
      </c>
    </row>
    <row r="96" spans="2:24" ht="13.9" customHeight="1" x14ac:dyDescent="0.15">
      <c r="B96" s="78"/>
      <c r="C96" s="56"/>
      <c r="D96" s="79"/>
      <c r="E96" s="15"/>
      <c r="F96" s="120"/>
      <c r="G96" s="122" t="s">
        <v>78</v>
      </c>
      <c r="H96" s="122"/>
      <c r="I96" s="13"/>
      <c r="J96" s="14"/>
      <c r="K96" s="4">
        <f>SUM(K$26:K$26)</f>
        <v>0</v>
      </c>
      <c r="L96" s="4">
        <f>SUM(L$26:L$26)</f>
        <v>0</v>
      </c>
      <c r="M96" s="4">
        <f>SUM(M$26:M$26)</f>
        <v>5</v>
      </c>
      <c r="N96" s="5">
        <f>SUM(N$26:N$26)</f>
        <v>55</v>
      </c>
    </row>
    <row r="97" spans="2:14" ht="13.9" customHeight="1" x14ac:dyDescent="0.15">
      <c r="B97" s="78"/>
      <c r="C97" s="56"/>
      <c r="D97" s="79"/>
      <c r="E97" s="15"/>
      <c r="F97" s="120"/>
      <c r="G97" s="122" t="s">
        <v>79</v>
      </c>
      <c r="H97" s="122"/>
      <c r="I97" s="13"/>
      <c r="J97" s="14"/>
      <c r="K97" s="4">
        <f>SUM(K$27:K$45)</f>
        <v>43455</v>
      </c>
      <c r="L97" s="4">
        <f>SUM(L$27:L$45)</f>
        <v>18419</v>
      </c>
      <c r="M97" s="4">
        <f>SUM(M$27:M$45)</f>
        <v>20720</v>
      </c>
      <c r="N97" s="5">
        <f>SUM(N$27:N$45)</f>
        <v>2245</v>
      </c>
    </row>
    <row r="98" spans="2:14" ht="13.9" customHeight="1" x14ac:dyDescent="0.15">
      <c r="B98" s="78"/>
      <c r="C98" s="56"/>
      <c r="D98" s="79"/>
      <c r="E98" s="15"/>
      <c r="F98" s="120"/>
      <c r="G98" s="122" t="s">
        <v>76</v>
      </c>
      <c r="H98" s="122"/>
      <c r="I98" s="13"/>
      <c r="J98" s="14"/>
      <c r="K98" s="4">
        <f>SUM(K$46:K$48)</f>
        <v>0</v>
      </c>
      <c r="L98" s="4">
        <f>SUM(L$46:L$48)</f>
        <v>5</v>
      </c>
      <c r="M98" s="4">
        <f>SUM(M$46:M$48)</f>
        <v>10</v>
      </c>
      <c r="N98" s="5">
        <f>SUM(N$46:N$48)</f>
        <v>20</v>
      </c>
    </row>
    <row r="99" spans="2:14" ht="13.9" customHeight="1" x14ac:dyDescent="0.15">
      <c r="B99" s="78"/>
      <c r="C99" s="56"/>
      <c r="D99" s="79"/>
      <c r="E99" s="15"/>
      <c r="F99" s="120"/>
      <c r="G99" s="122" t="s">
        <v>26</v>
      </c>
      <c r="H99" s="122"/>
      <c r="I99" s="13"/>
      <c r="J99" s="14"/>
      <c r="K99" s="4">
        <f>SUM(K$49:K$71)</f>
        <v>1705</v>
      </c>
      <c r="L99" s="4">
        <f>SUM(L$49:L$71)</f>
        <v>1741</v>
      </c>
      <c r="M99" s="4">
        <f>SUM(M$49:M$71)</f>
        <v>1436</v>
      </c>
      <c r="N99" s="5">
        <f>SUM(N$49:N$71)</f>
        <v>2947</v>
      </c>
    </row>
    <row r="100" spans="2:14" ht="13.9" customHeight="1" x14ac:dyDescent="0.15">
      <c r="B100" s="78"/>
      <c r="C100" s="56"/>
      <c r="D100" s="79"/>
      <c r="E100" s="15"/>
      <c r="F100" s="120"/>
      <c r="G100" s="122" t="s">
        <v>47</v>
      </c>
      <c r="H100" s="122"/>
      <c r="I100" s="13"/>
      <c r="J100" s="14"/>
      <c r="K100" s="4">
        <f>SUM(K$83:K$84)</f>
        <v>275</v>
      </c>
      <c r="L100" s="4">
        <f>SUM(L$83:L$84)</f>
        <v>400</v>
      </c>
      <c r="M100" s="4">
        <f>SUM(M$83:M$84)</f>
        <v>525</v>
      </c>
      <c r="N100" s="5">
        <f>SUM(N$83:N$84)</f>
        <v>600</v>
      </c>
    </row>
    <row r="101" spans="2:14" ht="13.9" customHeight="1" thickBot="1" x14ac:dyDescent="0.2">
      <c r="B101" s="80"/>
      <c r="C101" s="81"/>
      <c r="D101" s="82"/>
      <c r="E101" s="17"/>
      <c r="F101" s="9"/>
      <c r="G101" s="125" t="s">
        <v>44</v>
      </c>
      <c r="H101" s="125"/>
      <c r="I101" s="18"/>
      <c r="J101" s="19"/>
      <c r="K101" s="10">
        <f>SUM(K$72:K$82,K$85)</f>
        <v>407</v>
      </c>
      <c r="L101" s="10">
        <f>SUM(L$72:L$82,L$85)</f>
        <v>306</v>
      </c>
      <c r="M101" s="10">
        <f>SUM(M$72:M$82,M$85)</f>
        <v>378</v>
      </c>
      <c r="N101" s="11">
        <f>SUM(N$72:N$82,N$85)</f>
        <v>242</v>
      </c>
    </row>
    <row r="102" spans="2:14" ht="18" customHeight="1" thickTop="1" x14ac:dyDescent="0.15">
      <c r="B102" s="126" t="s">
        <v>48</v>
      </c>
      <c r="C102" s="127"/>
      <c r="D102" s="128"/>
      <c r="E102" s="83"/>
      <c r="F102" s="116"/>
      <c r="G102" s="129" t="s">
        <v>49</v>
      </c>
      <c r="H102" s="129"/>
      <c r="I102" s="116"/>
      <c r="J102" s="117"/>
      <c r="K102" s="31" t="s">
        <v>50</v>
      </c>
      <c r="L102" s="37"/>
      <c r="M102" s="37"/>
      <c r="N102" s="49"/>
    </row>
    <row r="103" spans="2:14" ht="18" customHeight="1" x14ac:dyDescent="0.15">
      <c r="B103" s="84"/>
      <c r="C103" s="85"/>
      <c r="D103" s="85"/>
      <c r="E103" s="86"/>
      <c r="F103" s="118"/>
      <c r="G103" s="109"/>
      <c r="H103" s="109"/>
      <c r="I103" s="118"/>
      <c r="J103" s="87"/>
      <c r="K103" s="32" t="s">
        <v>51</v>
      </c>
      <c r="L103" s="38"/>
      <c r="M103" s="38"/>
      <c r="N103" s="41"/>
    </row>
    <row r="104" spans="2:14" ht="18" customHeight="1" x14ac:dyDescent="0.15">
      <c r="B104" s="78"/>
      <c r="C104" s="56"/>
      <c r="D104" s="56"/>
      <c r="E104" s="88"/>
      <c r="F104" s="22"/>
      <c r="G104" s="130" t="s">
        <v>52</v>
      </c>
      <c r="H104" s="130"/>
      <c r="I104" s="115"/>
      <c r="J104" s="119"/>
      <c r="K104" s="33" t="s">
        <v>53</v>
      </c>
      <c r="L104" s="39"/>
      <c r="M104" s="43"/>
      <c r="N104" s="39"/>
    </row>
    <row r="105" spans="2:14" ht="18" customHeight="1" x14ac:dyDescent="0.15">
      <c r="B105" s="78"/>
      <c r="C105" s="56"/>
      <c r="D105" s="56"/>
      <c r="E105" s="89"/>
      <c r="F105" s="56"/>
      <c r="G105" s="90"/>
      <c r="H105" s="90"/>
      <c r="I105" s="85"/>
      <c r="J105" s="91"/>
      <c r="K105" s="34" t="s">
        <v>87</v>
      </c>
      <c r="L105" s="40"/>
      <c r="M105" s="44"/>
      <c r="N105" s="40"/>
    </row>
    <row r="106" spans="2:14" ht="18" customHeight="1" x14ac:dyDescent="0.15">
      <c r="B106" s="78"/>
      <c r="C106" s="56"/>
      <c r="D106" s="56"/>
      <c r="E106" s="89"/>
      <c r="F106" s="56"/>
      <c r="G106" s="90"/>
      <c r="H106" s="90"/>
      <c r="I106" s="85"/>
      <c r="J106" s="91"/>
      <c r="K106" s="34" t="s">
        <v>81</v>
      </c>
      <c r="L106" s="38"/>
      <c r="M106" s="44"/>
      <c r="N106" s="40"/>
    </row>
    <row r="107" spans="2:14" ht="18" customHeight="1" x14ac:dyDescent="0.15">
      <c r="B107" s="78"/>
      <c r="C107" s="56"/>
      <c r="D107" s="56"/>
      <c r="E107" s="88"/>
      <c r="F107" s="22"/>
      <c r="G107" s="130" t="s">
        <v>54</v>
      </c>
      <c r="H107" s="130"/>
      <c r="I107" s="115"/>
      <c r="J107" s="119"/>
      <c r="K107" s="33" t="s">
        <v>91</v>
      </c>
      <c r="L107" s="39"/>
      <c r="M107" s="43"/>
      <c r="N107" s="39"/>
    </row>
    <row r="108" spans="2:14" ht="18" customHeight="1" x14ac:dyDescent="0.15">
      <c r="B108" s="78"/>
      <c r="C108" s="56"/>
      <c r="D108" s="56"/>
      <c r="E108" s="89"/>
      <c r="F108" s="56"/>
      <c r="G108" s="90"/>
      <c r="H108" s="90"/>
      <c r="I108" s="85"/>
      <c r="J108" s="91"/>
      <c r="K108" s="34" t="s">
        <v>88</v>
      </c>
      <c r="L108" s="40"/>
      <c r="M108" s="44"/>
      <c r="N108" s="40"/>
    </row>
    <row r="109" spans="2:14" ht="18" customHeight="1" x14ac:dyDescent="0.15">
      <c r="B109" s="78"/>
      <c r="C109" s="56"/>
      <c r="D109" s="56"/>
      <c r="E109" s="89"/>
      <c r="F109" s="56"/>
      <c r="G109" s="90"/>
      <c r="H109" s="90"/>
      <c r="I109" s="85"/>
      <c r="J109" s="91"/>
      <c r="K109" s="34" t="s">
        <v>89</v>
      </c>
      <c r="L109" s="40"/>
      <c r="M109" s="40"/>
      <c r="N109" s="40"/>
    </row>
    <row r="110" spans="2:14" ht="18" customHeight="1" x14ac:dyDescent="0.15">
      <c r="B110" s="78"/>
      <c r="C110" s="56"/>
      <c r="D110" s="56"/>
      <c r="E110" s="71"/>
      <c r="F110" s="72"/>
      <c r="G110" s="109"/>
      <c r="H110" s="109"/>
      <c r="I110" s="118"/>
      <c r="J110" s="87"/>
      <c r="K110" s="34" t="s">
        <v>90</v>
      </c>
      <c r="L110" s="41"/>
      <c r="M110" s="38"/>
      <c r="N110" s="41"/>
    </row>
    <row r="111" spans="2:14" ht="18" customHeight="1" x14ac:dyDescent="0.15">
      <c r="B111" s="92"/>
      <c r="C111" s="72"/>
      <c r="D111" s="72"/>
      <c r="E111" s="15"/>
      <c r="F111" s="120"/>
      <c r="G111" s="122" t="s">
        <v>55</v>
      </c>
      <c r="H111" s="122"/>
      <c r="I111" s="13"/>
      <c r="J111" s="14"/>
      <c r="K111" s="25" t="s">
        <v>141</v>
      </c>
      <c r="L111" s="42"/>
      <c r="M111" s="45"/>
      <c r="N111" s="42"/>
    </row>
    <row r="112" spans="2:14" ht="18" customHeight="1" x14ac:dyDescent="0.15">
      <c r="B112" s="123" t="s">
        <v>56</v>
      </c>
      <c r="C112" s="124"/>
      <c r="D112" s="124"/>
      <c r="E112" s="22"/>
      <c r="F112" s="22"/>
      <c r="G112" s="22"/>
      <c r="H112" s="22"/>
      <c r="I112" s="22"/>
      <c r="J112" s="22"/>
      <c r="K112" s="22"/>
      <c r="L112" s="22"/>
      <c r="M112" s="22"/>
      <c r="N112" s="50"/>
    </row>
    <row r="113" spans="2:14" ht="14.1" customHeight="1" x14ac:dyDescent="0.15">
      <c r="B113" s="93"/>
      <c r="C113" s="35" t="s">
        <v>57</v>
      </c>
      <c r="D113" s="94"/>
      <c r="E113" s="35"/>
      <c r="F113" s="35"/>
      <c r="G113" s="35"/>
      <c r="H113" s="35"/>
      <c r="I113" s="35"/>
      <c r="J113" s="35"/>
      <c r="K113" s="35"/>
      <c r="L113" s="35"/>
      <c r="M113" s="35"/>
      <c r="N113" s="51"/>
    </row>
    <row r="114" spans="2:14" ht="14.1" customHeight="1" x14ac:dyDescent="0.15">
      <c r="B114" s="93"/>
      <c r="C114" s="35" t="s">
        <v>58</v>
      </c>
      <c r="D114" s="94"/>
      <c r="E114" s="35"/>
      <c r="F114" s="35"/>
      <c r="G114" s="35"/>
      <c r="H114" s="35"/>
      <c r="I114" s="35"/>
      <c r="J114" s="35"/>
      <c r="K114" s="35"/>
      <c r="L114" s="35"/>
      <c r="M114" s="35"/>
      <c r="N114" s="51"/>
    </row>
    <row r="115" spans="2:14" ht="14.1" customHeight="1" x14ac:dyDescent="0.15">
      <c r="B115" s="93"/>
      <c r="C115" s="35" t="s">
        <v>59</v>
      </c>
      <c r="D115" s="94"/>
      <c r="E115" s="35"/>
      <c r="F115" s="35"/>
      <c r="G115" s="35"/>
      <c r="H115" s="35"/>
      <c r="I115" s="35"/>
      <c r="J115" s="35"/>
      <c r="K115" s="35"/>
      <c r="L115" s="35"/>
      <c r="M115" s="35"/>
      <c r="N115" s="51"/>
    </row>
    <row r="116" spans="2:14" ht="14.1" customHeight="1" x14ac:dyDescent="0.15">
      <c r="B116" s="93"/>
      <c r="C116" s="35" t="s">
        <v>119</v>
      </c>
      <c r="D116" s="94"/>
      <c r="E116" s="35"/>
      <c r="F116" s="35"/>
      <c r="G116" s="35"/>
      <c r="H116" s="35"/>
      <c r="I116" s="35"/>
      <c r="J116" s="35"/>
      <c r="K116" s="35"/>
      <c r="L116" s="35"/>
      <c r="M116" s="35"/>
      <c r="N116" s="51"/>
    </row>
    <row r="117" spans="2:14" ht="14.1" customHeight="1" x14ac:dyDescent="0.15">
      <c r="B117" s="95"/>
      <c r="C117" s="35" t="s">
        <v>120</v>
      </c>
      <c r="D117" s="35"/>
      <c r="E117" s="35"/>
      <c r="F117" s="35"/>
      <c r="G117" s="35"/>
      <c r="H117" s="35"/>
      <c r="I117" s="35"/>
      <c r="J117" s="35"/>
      <c r="K117" s="35"/>
      <c r="L117" s="35"/>
      <c r="M117" s="35"/>
      <c r="N117" s="51"/>
    </row>
    <row r="118" spans="2:14" ht="14.1" customHeight="1" x14ac:dyDescent="0.15">
      <c r="B118" s="95"/>
      <c r="C118" s="35" t="s">
        <v>116</v>
      </c>
      <c r="D118" s="35"/>
      <c r="E118" s="35"/>
      <c r="F118" s="35"/>
      <c r="G118" s="35"/>
      <c r="H118" s="35"/>
      <c r="I118" s="35"/>
      <c r="J118" s="35"/>
      <c r="K118" s="35"/>
      <c r="L118" s="35"/>
      <c r="M118" s="35"/>
      <c r="N118" s="51"/>
    </row>
    <row r="119" spans="2:14" ht="14.1" customHeight="1" x14ac:dyDescent="0.15">
      <c r="B119" s="95"/>
      <c r="C119" s="35" t="s">
        <v>85</v>
      </c>
      <c r="D119" s="35"/>
      <c r="E119" s="35"/>
      <c r="F119" s="35"/>
      <c r="G119" s="35"/>
      <c r="H119" s="35"/>
      <c r="I119" s="35"/>
      <c r="J119" s="35"/>
      <c r="K119" s="35"/>
      <c r="L119" s="35"/>
      <c r="M119" s="35"/>
      <c r="N119" s="51"/>
    </row>
    <row r="120" spans="2:14" ht="14.1" customHeight="1" x14ac:dyDescent="0.15">
      <c r="B120" s="95"/>
      <c r="C120" s="35" t="s">
        <v>86</v>
      </c>
      <c r="D120" s="35"/>
      <c r="E120" s="35"/>
      <c r="F120" s="35"/>
      <c r="G120" s="35"/>
      <c r="H120" s="35"/>
      <c r="I120" s="35"/>
      <c r="J120" s="35"/>
      <c r="K120" s="35"/>
      <c r="L120" s="35"/>
      <c r="M120" s="35"/>
      <c r="N120" s="51"/>
    </row>
    <row r="121" spans="2:14" ht="14.1" customHeight="1" x14ac:dyDescent="0.15">
      <c r="B121" s="95"/>
      <c r="C121" s="35" t="s">
        <v>77</v>
      </c>
      <c r="D121" s="35"/>
      <c r="E121" s="35"/>
      <c r="F121" s="35"/>
      <c r="G121" s="35"/>
      <c r="H121" s="35"/>
      <c r="I121" s="35"/>
      <c r="J121" s="35"/>
      <c r="K121" s="35"/>
      <c r="L121" s="35"/>
      <c r="M121" s="35"/>
      <c r="N121" s="51"/>
    </row>
    <row r="122" spans="2:14" ht="14.1" customHeight="1" x14ac:dyDescent="0.15">
      <c r="B122" s="95"/>
      <c r="C122" s="35" t="s">
        <v>125</v>
      </c>
      <c r="D122" s="35"/>
      <c r="E122" s="35"/>
      <c r="F122" s="35"/>
      <c r="G122" s="35"/>
      <c r="H122" s="35"/>
      <c r="I122" s="35"/>
      <c r="J122" s="35"/>
      <c r="K122" s="35"/>
      <c r="L122" s="35"/>
      <c r="M122" s="35"/>
      <c r="N122" s="51"/>
    </row>
    <row r="123" spans="2:14" ht="14.1" customHeight="1" x14ac:dyDescent="0.15">
      <c r="B123" s="95"/>
      <c r="C123" s="35" t="s">
        <v>121</v>
      </c>
      <c r="D123" s="35"/>
      <c r="E123" s="35"/>
      <c r="F123" s="35"/>
      <c r="G123" s="35"/>
      <c r="H123" s="35"/>
      <c r="I123" s="35"/>
      <c r="J123" s="35"/>
      <c r="K123" s="35"/>
      <c r="L123" s="35"/>
      <c r="M123" s="35"/>
      <c r="N123" s="51"/>
    </row>
    <row r="124" spans="2:14" ht="14.1" customHeight="1" x14ac:dyDescent="0.15">
      <c r="B124" s="95"/>
      <c r="C124" s="35" t="s">
        <v>122</v>
      </c>
      <c r="D124" s="35"/>
      <c r="E124" s="35"/>
      <c r="F124" s="35"/>
      <c r="G124" s="35"/>
      <c r="H124" s="35"/>
      <c r="I124" s="35"/>
      <c r="J124" s="35"/>
      <c r="K124" s="35"/>
      <c r="L124" s="35"/>
      <c r="M124" s="35"/>
      <c r="N124" s="51"/>
    </row>
    <row r="125" spans="2:14" ht="14.1" customHeight="1" x14ac:dyDescent="0.15">
      <c r="B125" s="95"/>
      <c r="C125" s="35" t="s">
        <v>123</v>
      </c>
      <c r="D125" s="35"/>
      <c r="E125" s="35"/>
      <c r="F125" s="35"/>
      <c r="G125" s="35"/>
      <c r="H125" s="35"/>
      <c r="I125" s="35"/>
      <c r="J125" s="35"/>
      <c r="K125" s="35"/>
      <c r="L125" s="35"/>
      <c r="M125" s="35"/>
      <c r="N125" s="51"/>
    </row>
    <row r="126" spans="2:14" ht="14.1" customHeight="1" x14ac:dyDescent="0.15">
      <c r="B126" s="95"/>
      <c r="C126" s="35" t="s">
        <v>113</v>
      </c>
      <c r="D126" s="35"/>
      <c r="E126" s="35"/>
      <c r="F126" s="35"/>
      <c r="G126" s="35"/>
      <c r="H126" s="35"/>
      <c r="I126" s="35"/>
      <c r="J126" s="35"/>
      <c r="K126" s="35"/>
      <c r="L126" s="35"/>
      <c r="M126" s="35"/>
      <c r="N126" s="51"/>
    </row>
    <row r="127" spans="2:14" ht="14.1" customHeight="1" x14ac:dyDescent="0.15">
      <c r="B127" s="95"/>
      <c r="C127" s="35" t="s">
        <v>124</v>
      </c>
      <c r="D127" s="35"/>
      <c r="E127" s="35"/>
      <c r="F127" s="35"/>
      <c r="G127" s="35"/>
      <c r="H127" s="35"/>
      <c r="I127" s="35"/>
      <c r="J127" s="35"/>
      <c r="K127" s="35"/>
      <c r="L127" s="35"/>
      <c r="M127" s="35"/>
      <c r="N127" s="51"/>
    </row>
    <row r="128" spans="2:14" ht="14.1" customHeight="1" x14ac:dyDescent="0.15">
      <c r="B128" s="95"/>
      <c r="C128" s="35" t="s">
        <v>142</v>
      </c>
      <c r="D128" s="35"/>
      <c r="E128" s="35"/>
      <c r="F128" s="35"/>
      <c r="G128" s="35"/>
      <c r="H128" s="35"/>
      <c r="I128" s="35"/>
      <c r="J128" s="35"/>
      <c r="K128" s="35"/>
      <c r="L128" s="35"/>
      <c r="M128" s="35"/>
      <c r="N128" s="51"/>
    </row>
    <row r="129" spans="2:14" ht="14.1" customHeight="1" x14ac:dyDescent="0.15">
      <c r="B129" s="95"/>
      <c r="C129" s="35" t="s">
        <v>118</v>
      </c>
      <c r="D129" s="35"/>
      <c r="E129" s="35"/>
      <c r="F129" s="35"/>
      <c r="G129" s="35"/>
      <c r="H129" s="35"/>
      <c r="I129" s="35"/>
      <c r="J129" s="35"/>
      <c r="K129" s="35"/>
      <c r="L129" s="35"/>
      <c r="M129" s="35"/>
      <c r="N129" s="51"/>
    </row>
    <row r="130" spans="2:14" x14ac:dyDescent="0.15">
      <c r="B130" s="96"/>
      <c r="C130" s="35" t="s">
        <v>130</v>
      </c>
      <c r="N130" s="55"/>
    </row>
    <row r="131" spans="2:14" x14ac:dyDescent="0.15">
      <c r="B131" s="96"/>
      <c r="C131" s="35" t="s">
        <v>126</v>
      </c>
      <c r="N131" s="55"/>
    </row>
    <row r="132" spans="2:14" ht="14.1" customHeight="1" x14ac:dyDescent="0.15">
      <c r="B132" s="95"/>
      <c r="C132" s="35" t="s">
        <v>105</v>
      </c>
      <c r="D132" s="35"/>
      <c r="E132" s="35"/>
      <c r="F132" s="35"/>
      <c r="G132" s="35"/>
      <c r="H132" s="35"/>
      <c r="I132" s="35"/>
      <c r="J132" s="35"/>
      <c r="K132" s="35"/>
      <c r="L132" s="35"/>
      <c r="M132" s="35"/>
      <c r="N132" s="51"/>
    </row>
    <row r="133" spans="2:14" ht="18" customHeight="1" x14ac:dyDescent="0.15">
      <c r="B133" s="95"/>
      <c r="C133" s="35" t="s">
        <v>60</v>
      </c>
      <c r="D133" s="35"/>
      <c r="E133" s="35"/>
      <c r="F133" s="35"/>
      <c r="G133" s="35"/>
      <c r="H133" s="35"/>
      <c r="I133" s="35"/>
      <c r="J133" s="35"/>
      <c r="K133" s="35"/>
      <c r="L133" s="35"/>
      <c r="M133" s="35"/>
      <c r="N133" s="51"/>
    </row>
    <row r="134" spans="2:14" x14ac:dyDescent="0.15">
      <c r="B134" s="96"/>
      <c r="C134" s="35" t="s">
        <v>117</v>
      </c>
      <c r="N134" s="55"/>
    </row>
    <row r="135" spans="2:14" x14ac:dyDescent="0.15">
      <c r="B135" s="96"/>
      <c r="C135" s="35" t="s">
        <v>135</v>
      </c>
      <c r="N135" s="55"/>
    </row>
    <row r="136" spans="2:14" ht="14.25" thickBot="1" x14ac:dyDescent="0.2">
      <c r="B136" s="97"/>
      <c r="C136" s="36" t="s">
        <v>127</v>
      </c>
      <c r="D136" s="53"/>
      <c r="E136" s="53"/>
      <c r="F136" s="53"/>
      <c r="G136" s="53"/>
      <c r="H136" s="53"/>
      <c r="I136" s="53"/>
      <c r="J136" s="53"/>
      <c r="K136" s="53"/>
      <c r="L136" s="53"/>
      <c r="M136" s="53"/>
      <c r="N136" s="54"/>
    </row>
  </sheetData>
  <mergeCells count="27">
    <mergeCell ref="G96:H96"/>
    <mergeCell ref="G97:H97"/>
    <mergeCell ref="G98:H98"/>
    <mergeCell ref="D9:F9"/>
    <mergeCell ref="D4:G4"/>
    <mergeCell ref="D5:G5"/>
    <mergeCell ref="D6:G6"/>
    <mergeCell ref="D7:F7"/>
    <mergeCell ref="D8:F8"/>
    <mergeCell ref="G99:H99"/>
    <mergeCell ref="G10:H10"/>
    <mergeCell ref="C83:D83"/>
    <mergeCell ref="D90:G90"/>
    <mergeCell ref="D91:G91"/>
    <mergeCell ref="B92:I92"/>
    <mergeCell ref="B93:D93"/>
    <mergeCell ref="G93:H93"/>
    <mergeCell ref="G94:H94"/>
    <mergeCell ref="G95:H95"/>
    <mergeCell ref="G111:H111"/>
    <mergeCell ref="B112:D112"/>
    <mergeCell ref="G100:H100"/>
    <mergeCell ref="G101:H101"/>
    <mergeCell ref="B102:D102"/>
    <mergeCell ref="G102:H102"/>
    <mergeCell ref="G104:H104"/>
    <mergeCell ref="G107:H107"/>
  </mergeCells>
  <phoneticPr fontId="23"/>
  <conditionalFormatting sqref="O11:O85">
    <cfRule type="expression" dxfId="7"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6" max="16383" man="1"/>
  </rowBreaks>
  <colBreaks count="1" manualBreakCount="1">
    <brk id="2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1BA3-6056-4A75-ABE8-046B44D17974}">
  <sheetPr>
    <tabColor rgb="FFC00000"/>
  </sheetPr>
  <dimension ref="B1:AC140"/>
  <sheetViews>
    <sheetView view="pageBreakPreview" zoomScale="75" zoomScaleNormal="75" zoomScaleSheetLayoutView="75" workbookViewId="0">
      <pane xSplit="10" ySplit="10" topLeftCell="K11" activePane="bottomRight" state="frozen"/>
      <selection pane="topRight"/>
      <selection pane="bottomLeft"/>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576</v>
      </c>
      <c r="L5" s="27" t="str">
        <f>K5</f>
        <v>2024.12.23</v>
      </c>
      <c r="M5" s="27" t="str">
        <f>K5</f>
        <v>2024.12.23</v>
      </c>
      <c r="N5" s="103" t="str">
        <f>K5</f>
        <v>2024.12.23</v>
      </c>
    </row>
    <row r="6" spans="2:24" ht="18" customHeight="1" x14ac:dyDescent="0.15">
      <c r="B6" s="60"/>
      <c r="C6" s="120"/>
      <c r="D6" s="122" t="s">
        <v>4</v>
      </c>
      <c r="E6" s="122"/>
      <c r="F6" s="122"/>
      <c r="G6" s="122"/>
      <c r="H6" s="120"/>
      <c r="I6" s="120"/>
      <c r="J6" s="61"/>
      <c r="K6" s="98">
        <v>0.42222222222222222</v>
      </c>
      <c r="L6" s="98">
        <v>0.40694444444444444</v>
      </c>
      <c r="M6" s="98">
        <v>0.39583333333333331</v>
      </c>
      <c r="N6" s="99">
        <v>0.37847222222222221</v>
      </c>
    </row>
    <row r="7" spans="2:24" ht="18" customHeight="1" x14ac:dyDescent="0.15">
      <c r="B7" s="60"/>
      <c r="C7" s="120"/>
      <c r="D7" s="122" t="s">
        <v>5</v>
      </c>
      <c r="E7" s="138"/>
      <c r="F7" s="138"/>
      <c r="G7" s="62" t="s">
        <v>6</v>
      </c>
      <c r="H7" s="120"/>
      <c r="I7" s="120"/>
      <c r="J7" s="61"/>
      <c r="K7" s="100">
        <v>2.4</v>
      </c>
      <c r="L7" s="100">
        <v>1.41</v>
      </c>
      <c r="M7" s="100">
        <v>1.48</v>
      </c>
      <c r="N7" s="101">
        <v>1.47</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c r="L11" s="20"/>
      <c r="M11" s="20"/>
      <c r="N11" s="21" t="s">
        <v>316</v>
      </c>
      <c r="P11" t="s">
        <v>15</v>
      </c>
      <c r="Q11">
        <f>IF(K11="",0,VALUE(MID(K11,2,LEN(K11)-2)))</f>
        <v>0</v>
      </c>
      <c r="R11">
        <f>IF(L11="",0,VALUE(MID(L11,2,LEN(L11)-2)))</f>
        <v>0</v>
      </c>
      <c r="S11">
        <f>IF(M11="",0,VALUE(MID(M11,2,LEN(M11)-2)))</f>
        <v>0</v>
      </c>
      <c r="T11">
        <f>IF(N11="",0,VALUE(MID(N11,2,LEN(N11)-2)))</f>
        <v>4</v>
      </c>
      <c r="U11">
        <f>IF(K11="＋",0,IF(K11="(＋)",0,ABS(K11)))</f>
        <v>0</v>
      </c>
      <c r="V11">
        <f>IF(L11="＋",0,IF(L11="(＋)",0,ABS(L11)))</f>
        <v>0</v>
      </c>
      <c r="W11">
        <f>IF(M11="＋",0,IF(M11="(＋)",0,ABS(M11)))</f>
        <v>0</v>
      </c>
      <c r="X11">
        <f>IF(N11="＋",0,IF(N11="(＋)",0,ABS(N11)))</f>
        <v>4</v>
      </c>
    </row>
    <row r="12" spans="2:24" ht="13.5" customHeight="1" x14ac:dyDescent="0.15">
      <c r="B12" s="1">
        <f>B11+1</f>
        <v>2</v>
      </c>
      <c r="C12" s="3"/>
      <c r="D12" s="6"/>
      <c r="E12" s="120"/>
      <c r="F12" s="120" t="s">
        <v>99</v>
      </c>
      <c r="G12" s="120"/>
      <c r="H12" s="120"/>
      <c r="I12" s="120"/>
      <c r="J12" s="120"/>
      <c r="K12" s="20" t="s">
        <v>150</v>
      </c>
      <c r="L12" s="20" t="s">
        <v>150</v>
      </c>
      <c r="M12" s="20" t="s">
        <v>153</v>
      </c>
      <c r="N12" s="21" t="s">
        <v>575</v>
      </c>
      <c r="P12" t="s">
        <v>15</v>
      </c>
      <c r="Q12">
        <f>IF(K12="",0,VALUE(MID(K12,2,LEN(K12)-2)))</f>
        <v>5</v>
      </c>
      <c r="R12">
        <f>IF(L12="",0,VALUE(MID(L12,2,LEN(L12)-2)))</f>
        <v>5</v>
      </c>
      <c r="S12">
        <f>IF(M12="",0,VALUE(MID(M12,2,LEN(M12)-2)))</f>
        <v>10</v>
      </c>
      <c r="T12">
        <f>IF(N12="",0,VALUE(MID(N12,2,LEN(N12)-2)))</f>
        <v>95</v>
      </c>
      <c r="U12">
        <f>IF(K12="＋",0,IF(K12="(＋)",0,ABS(K12)))</f>
        <v>5</v>
      </c>
      <c r="V12">
        <f>IF(L12="＋",0,IF(L12="(＋)",0,ABS(L12)))</f>
        <v>5</v>
      </c>
      <c r="W12">
        <f>IF(M12="＋",0,IF(M12="(＋)",0,ABS(M12)))</f>
        <v>10</v>
      </c>
      <c r="X12">
        <f>IF(N12="＋",0,IF(N12="(＋)",0,ABS(N12)))</f>
        <v>95</v>
      </c>
    </row>
    <row r="13" spans="2:24" ht="13.5" customHeight="1" x14ac:dyDescent="0.15">
      <c r="B13" s="1">
        <f>B12+1</f>
        <v>3</v>
      </c>
      <c r="C13" s="3"/>
      <c r="D13" s="6"/>
      <c r="E13" s="120"/>
      <c r="F13" s="120" t="s">
        <v>415</v>
      </c>
      <c r="G13" s="120"/>
      <c r="H13" s="120"/>
      <c r="I13" s="120"/>
      <c r="J13" s="120"/>
      <c r="K13" s="20"/>
      <c r="L13" s="20"/>
      <c r="M13" s="20"/>
      <c r="N13" s="21" t="s">
        <v>145</v>
      </c>
      <c r="P13" t="s">
        <v>15</v>
      </c>
      <c r="Q13">
        <f>IF(K13="",0,VALUE(MID(K13,2,LEN(K13)-2)))</f>
        <v>0</v>
      </c>
      <c r="R13">
        <f>IF(L13="",0,VALUE(MID(L13,2,LEN(L13)-2)))</f>
        <v>0</v>
      </c>
      <c r="S13">
        <f>IF(M13="",0,VALUE(MID(M13,2,LEN(M13)-2)))</f>
        <v>0</v>
      </c>
      <c r="T13" t="e">
        <f>IF(N13="",0,VALUE(MID(N13,2,LEN(N13)-2)))</f>
        <v>#VALUE!</v>
      </c>
      <c r="U13">
        <f>IF(K13="＋",0,IF(K13="(＋)",0,ABS(K13)))</f>
        <v>0</v>
      </c>
      <c r="V13">
        <f>IF(L13="＋",0,IF(L13="(＋)",0,ABS(L13)))</f>
        <v>0</v>
      </c>
      <c r="W13">
        <f>IF(M13="＋",0,IF(M13="(＋)",0,ABS(M13)))</f>
        <v>0</v>
      </c>
      <c r="X13">
        <f>IF(N13="＋",0,IF(N13="(＋)",0,ABS(N13)))</f>
        <v>0</v>
      </c>
    </row>
    <row r="14" spans="2:24" ht="13.9" customHeight="1" x14ac:dyDescent="0.15">
      <c r="B14" s="1">
        <f>B13+1</f>
        <v>4</v>
      </c>
      <c r="C14" s="3"/>
      <c r="D14" s="6"/>
      <c r="E14" s="120"/>
      <c r="F14" s="120" t="s">
        <v>180</v>
      </c>
      <c r="G14" s="120"/>
      <c r="H14" s="120"/>
      <c r="I14" s="120"/>
      <c r="J14" s="120"/>
      <c r="K14" s="20" t="s">
        <v>145</v>
      </c>
      <c r="L14" s="20" t="s">
        <v>146</v>
      </c>
      <c r="M14" s="20" t="s">
        <v>147</v>
      </c>
      <c r="N14" s="21" t="s">
        <v>146</v>
      </c>
      <c r="P14" s="74" t="s">
        <v>181</v>
      </c>
      <c r="Q14" t="str">
        <f>K14</f>
        <v>(＋)</v>
      </c>
      <c r="R14" t="str">
        <f>L14</f>
        <v>(30)</v>
      </c>
      <c r="S14" t="str">
        <f>M14</f>
        <v>(20)</v>
      </c>
      <c r="T14" t="str">
        <f>N14</f>
        <v>(30)</v>
      </c>
      <c r="U14">
        <f>IF(K14="＋",0,IF(K14="(＋)",0,ABS(K14)))</f>
        <v>0</v>
      </c>
      <c r="V14">
        <f>IF(L14="＋",0,IF(L14="(＋)",0,ABS(L14)))</f>
        <v>30</v>
      </c>
      <c r="W14">
        <f>IF(M14="＋",0,IF(M14="(＋)",0,ABS(M14)))</f>
        <v>20</v>
      </c>
      <c r="X14">
        <f>IF(N14="＋",0,IF(N14="(＋)",0,ABS(N14)))</f>
        <v>30</v>
      </c>
    </row>
    <row r="15" spans="2:24" ht="13.9" customHeight="1" x14ac:dyDescent="0.15">
      <c r="B15" s="1">
        <f>B14+1</f>
        <v>5</v>
      </c>
      <c r="C15" s="3"/>
      <c r="D15" s="6"/>
      <c r="E15" s="120"/>
      <c r="F15" s="120" t="s">
        <v>16</v>
      </c>
      <c r="G15" s="120"/>
      <c r="H15" s="120"/>
      <c r="I15" s="120"/>
      <c r="J15" s="120"/>
      <c r="K15" s="20"/>
      <c r="L15" s="20" t="s">
        <v>574</v>
      </c>
      <c r="M15" s="20" t="s">
        <v>573</v>
      </c>
      <c r="N15" s="21"/>
      <c r="P15" t="s">
        <v>15</v>
      </c>
      <c r="Q15">
        <f>IF(K15="",0,VALUE(MID(K15,2,LEN(K15)-2)))</f>
        <v>0</v>
      </c>
      <c r="R15" t="e">
        <f>IF(L15="",0,VALUE(MID(L15,2,LEN(L15)-2)))</f>
        <v>#VALUE!</v>
      </c>
      <c r="S15">
        <f>IF(M15="",0,VALUE(MID(M15,2,LEN(M15)-2)))</f>
        <v>5</v>
      </c>
      <c r="T15">
        <f>IF(N15="",0,VALUE(MID(N15,2,LEN(N15)-2)))</f>
        <v>0</v>
      </c>
      <c r="U15">
        <f>IF(K15="＋",0,IF(K15="(＋)",0,ABS(K15)))</f>
        <v>0</v>
      </c>
      <c r="V15">
        <f>IF(L15="＋",0,IF(L15="(＋)",0,ABS(L15)))</f>
        <v>52</v>
      </c>
      <c r="W15">
        <f>IF(M15="＋",0,IF(M15="(＋)",0,ABS(M15)))</f>
        <v>356</v>
      </c>
      <c r="X15">
        <f>IF(N15="＋",0,IF(N15="(＋)",0,ABS(N15)))</f>
        <v>0</v>
      </c>
    </row>
    <row r="16" spans="2:24" ht="13.5" customHeight="1" x14ac:dyDescent="0.15">
      <c r="B16" s="1">
        <f>B15+1</f>
        <v>6</v>
      </c>
      <c r="C16" s="3"/>
      <c r="D16" s="6"/>
      <c r="E16" s="120"/>
      <c r="F16" s="120" t="s">
        <v>185</v>
      </c>
      <c r="G16" s="120"/>
      <c r="H16" s="120"/>
      <c r="I16" s="120"/>
      <c r="J16" s="120"/>
      <c r="K16" s="20" t="s">
        <v>148</v>
      </c>
      <c r="L16" s="20" t="s">
        <v>148</v>
      </c>
      <c r="M16" s="20" t="s">
        <v>572</v>
      </c>
      <c r="N16" s="21" t="s">
        <v>564</v>
      </c>
      <c r="P16" t="s">
        <v>15</v>
      </c>
      <c r="Q16" t="e">
        <f>IF(K16="",0,VALUE(MID(K16,2,LEN(K16)-2)))</f>
        <v>#VALUE!</v>
      </c>
      <c r="R16" t="e">
        <f>IF(L16="",0,VALUE(MID(L16,2,LEN(L16)-2)))</f>
        <v>#VALUE!</v>
      </c>
      <c r="S16" t="e">
        <f>IF(M16="",0,VALUE(MID(M16,2,LEN(M16)-2)))</f>
        <v>#VALUE!</v>
      </c>
      <c r="T16" t="e">
        <f>IF(N16="",0,VALUE(MID(N16,2,LEN(N16)-2)))</f>
        <v>#VALUE!</v>
      </c>
      <c r="U16">
        <f>IF(K16="＋",0,IF(K16="(＋)",0,ABS(K16)))</f>
        <v>0</v>
      </c>
      <c r="V16">
        <f>IF(L16="＋",0,IF(L16="(＋)",0,ABS(L16)))</f>
        <v>0</v>
      </c>
      <c r="W16">
        <f>IF(M16="＋",0,IF(M16="(＋)",0,ABS(M16)))</f>
        <v>13</v>
      </c>
      <c r="X16">
        <f>IF(N16="＋",0,IF(N16="(＋)",0,ABS(N16)))</f>
        <v>33</v>
      </c>
    </row>
    <row r="17" spans="2:24" ht="13.5" customHeight="1" x14ac:dyDescent="0.15">
      <c r="B17" s="1">
        <f>B16+1</f>
        <v>7</v>
      </c>
      <c r="C17" s="3"/>
      <c r="D17" s="6"/>
      <c r="E17" s="120"/>
      <c r="F17" s="120" t="s">
        <v>107</v>
      </c>
      <c r="G17" s="120"/>
      <c r="H17" s="120"/>
      <c r="I17" s="120"/>
      <c r="J17" s="120"/>
      <c r="K17" s="20"/>
      <c r="L17" s="20"/>
      <c r="M17" s="20" t="s">
        <v>571</v>
      </c>
      <c r="N17" s="21"/>
      <c r="P17" t="s">
        <v>15</v>
      </c>
      <c r="Q17">
        <f>IF(K17="",0,VALUE(MID(K17,2,LEN(K17)-2)))</f>
        <v>0</v>
      </c>
      <c r="R17">
        <f>IF(L17="",0,VALUE(MID(L17,2,LEN(L17)-2)))</f>
        <v>0</v>
      </c>
      <c r="S17" t="e">
        <f>IF(M17="",0,VALUE(MID(M17,2,LEN(M17)-2)))</f>
        <v>#VALUE!</v>
      </c>
      <c r="T17">
        <f>IF(N17="",0,VALUE(MID(N17,2,LEN(N17)-2)))</f>
        <v>0</v>
      </c>
      <c r="U17">
        <f>IF(K17="＋",0,IF(K17="(＋)",0,ABS(K17)))</f>
        <v>0</v>
      </c>
      <c r="V17">
        <f>IF(L17="＋",0,IF(L17="(＋)",0,ABS(L17)))</f>
        <v>0</v>
      </c>
      <c r="W17">
        <f>IF(M17="＋",0,IF(M17="(＋)",0,ABS(M17)))</f>
        <v>41</v>
      </c>
      <c r="X17">
        <f>IF(N17="＋",0,IF(N17="(＋)",0,ABS(N17)))</f>
        <v>0</v>
      </c>
    </row>
    <row r="18" spans="2:24" ht="13.9" customHeight="1" x14ac:dyDescent="0.15">
      <c r="B18" s="1">
        <f>B17+1</f>
        <v>8</v>
      </c>
      <c r="C18" s="3"/>
      <c r="D18" s="6"/>
      <c r="E18" s="120"/>
      <c r="F18" s="120" t="s">
        <v>136</v>
      </c>
      <c r="G18" s="120"/>
      <c r="H18" s="120"/>
      <c r="I18" s="120"/>
      <c r="J18" s="120"/>
      <c r="K18" s="20" t="s">
        <v>150</v>
      </c>
      <c r="L18" s="20" t="s">
        <v>385</v>
      </c>
      <c r="M18" s="20" t="s">
        <v>342</v>
      </c>
      <c r="N18" s="21" t="s">
        <v>498</v>
      </c>
      <c r="P18" t="s">
        <v>15</v>
      </c>
      <c r="Q18">
        <f>IF(K18="",0,VALUE(MID(K18,2,LEN(K18)-2)))</f>
        <v>5</v>
      </c>
      <c r="R18">
        <f>IF(L18="",0,VALUE(MID(L18,2,LEN(L18)-2)))</f>
        <v>90</v>
      </c>
      <c r="S18">
        <f>IF(M18="",0,VALUE(MID(M18,2,LEN(M18)-2)))</f>
        <v>70</v>
      </c>
      <c r="T18">
        <f>IF(N18="",0,VALUE(MID(N18,2,LEN(N18)-2)))</f>
        <v>575</v>
      </c>
      <c r="U18">
        <f>IF(K18="＋",0,IF(K18="(＋)",0,ABS(K18)))</f>
        <v>5</v>
      </c>
      <c r="V18">
        <f>IF(L18="＋",0,IF(L18="(＋)",0,ABS(L18)))</f>
        <v>90</v>
      </c>
      <c r="W18">
        <f>IF(M18="＋",0,IF(M18="(＋)",0,ABS(M18)))</f>
        <v>70</v>
      </c>
      <c r="X18">
        <f>IF(N18="＋",0,IF(N18="(＋)",0,ABS(N18)))</f>
        <v>575</v>
      </c>
    </row>
    <row r="19" spans="2:24" ht="13.5" customHeight="1" x14ac:dyDescent="0.15">
      <c r="B19" s="1">
        <f>B18+1</f>
        <v>9</v>
      </c>
      <c r="C19" s="3"/>
      <c r="D19" s="6"/>
      <c r="E19" s="120"/>
      <c r="F19" s="120" t="s">
        <v>434</v>
      </c>
      <c r="G19" s="140"/>
      <c r="H19" s="120"/>
      <c r="I19" s="120"/>
      <c r="J19" s="120"/>
      <c r="K19" s="20"/>
      <c r="L19" s="20" t="s">
        <v>145</v>
      </c>
      <c r="M19" s="20" t="s">
        <v>147</v>
      </c>
      <c r="N19" s="21" t="s">
        <v>235</v>
      </c>
      <c r="Q19">
        <f>IF(K19="",0,VALUE(MID(K19,2,LEN(K19)-2)))</f>
        <v>0</v>
      </c>
      <c r="R19" t="e">
        <f>IF(L19="",0,VALUE(MID(L19,2,LEN(L19)-2)))</f>
        <v>#VALUE!</v>
      </c>
      <c r="S19">
        <f>IF(M19="",0,VALUE(MID(M19,2,LEN(M19)-2)))</f>
        <v>20</v>
      </c>
      <c r="T19">
        <f>IF(N19="",0,VALUE(MID(N19,2,LEN(N19)-2)))</f>
        <v>55</v>
      </c>
      <c r="U19">
        <f>IF(K19="＋",0,IF(K19="(＋)",0,ABS(K19)))</f>
        <v>0</v>
      </c>
      <c r="V19">
        <f>IF(L19="＋",0,IF(L19="(＋)",0,ABS(L19)))</f>
        <v>0</v>
      </c>
      <c r="W19">
        <f>IF(M19="＋",0,IF(M19="(＋)",0,ABS(M19)))</f>
        <v>20</v>
      </c>
      <c r="X19">
        <f>IF(N19="＋",0,IF(N19="(＋)",0,ABS(N19)))</f>
        <v>55</v>
      </c>
    </row>
    <row r="20" spans="2:24" ht="13.9" customHeight="1" x14ac:dyDescent="0.15">
      <c r="B20" s="1">
        <f>B19+1</f>
        <v>10</v>
      </c>
      <c r="C20" s="3"/>
      <c r="D20" s="6"/>
      <c r="E20" s="120"/>
      <c r="F20" s="120" t="s">
        <v>192</v>
      </c>
      <c r="G20" s="120"/>
      <c r="H20" s="120"/>
      <c r="I20" s="120"/>
      <c r="J20" s="120"/>
      <c r="K20" s="20"/>
      <c r="L20" s="20" t="s">
        <v>285</v>
      </c>
      <c r="M20" s="20"/>
      <c r="N20" s="21"/>
      <c r="P20" s="74" t="s">
        <v>181</v>
      </c>
      <c r="Q20">
        <f>K20</f>
        <v>0</v>
      </c>
      <c r="R20" t="str">
        <f>L20</f>
        <v>(2)</v>
      </c>
      <c r="S20">
        <f>M20</f>
        <v>0</v>
      </c>
      <c r="T20">
        <f>N20</f>
        <v>0</v>
      </c>
      <c r="U20">
        <f>IF(K20="＋",0,IF(K20="(＋)",0,ABS(K20)))</f>
        <v>0</v>
      </c>
      <c r="V20">
        <f>IF(L20="＋",0,IF(L20="(＋)",0,ABS(L20)))</f>
        <v>2</v>
      </c>
      <c r="W20">
        <f>IF(M20="＋",0,IF(M20="(＋)",0,ABS(M20)))</f>
        <v>0</v>
      </c>
      <c r="X20">
        <f>IF(N20="＋",0,IF(N20="(＋)",0,ABS(N20)))</f>
        <v>0</v>
      </c>
    </row>
    <row r="21" spans="2:24" ht="13.9" customHeight="1" x14ac:dyDescent="0.15">
      <c r="B21" s="1">
        <f>B20+1</f>
        <v>11</v>
      </c>
      <c r="C21" s="3"/>
      <c r="D21" s="6"/>
      <c r="E21" s="120"/>
      <c r="F21" s="120" t="s">
        <v>193</v>
      </c>
      <c r="G21" s="120"/>
      <c r="H21" s="120"/>
      <c r="I21" s="120"/>
      <c r="J21" s="120"/>
      <c r="K21" s="20"/>
      <c r="L21" s="20"/>
      <c r="M21" s="20"/>
      <c r="N21" s="21" t="s">
        <v>150</v>
      </c>
      <c r="P21" t="s">
        <v>15</v>
      </c>
      <c r="Q21">
        <f>IF(K21="",0,VALUE(MID(K21,2,LEN(K21)-2)))</f>
        <v>0</v>
      </c>
      <c r="R21">
        <f>IF(L23="",0,VALUE(MID(L23,2,LEN(L23)-2)))</f>
        <v>10</v>
      </c>
      <c r="S21">
        <f>IF(M21="",0,VALUE(MID(M21,2,LEN(M21)-2)))</f>
        <v>0</v>
      </c>
      <c r="T21">
        <f>IF(N21="",0,VALUE(MID(N21,2,LEN(N21)-2)))</f>
        <v>5</v>
      </c>
      <c r="U21">
        <f>IF(K21="＋",0,IF(K21="(＋)",0,ABS(K21)))</f>
        <v>0</v>
      </c>
      <c r="V21">
        <f>IF(L21="＋",0,IF(L21="(＋)",0,ABS(L21)))</f>
        <v>0</v>
      </c>
      <c r="W21">
        <f>IF(M21="＋",0,IF(M21="(＋)",0,ABS(M21)))</f>
        <v>0</v>
      </c>
      <c r="X21">
        <f>IF(N21="＋",0,IF(N21="(＋)",0,ABS(N21)))</f>
        <v>5</v>
      </c>
    </row>
    <row r="22" spans="2:24" ht="13.5" customHeight="1" x14ac:dyDescent="0.15">
      <c r="B22" s="1">
        <f>B21+1</f>
        <v>12</v>
      </c>
      <c r="C22" s="3"/>
      <c r="D22" s="6"/>
      <c r="E22" s="120"/>
      <c r="F22" s="120" t="s">
        <v>110</v>
      </c>
      <c r="G22" s="120"/>
      <c r="H22" s="120"/>
      <c r="I22" s="120"/>
      <c r="J22" s="120"/>
      <c r="K22" s="20"/>
      <c r="L22" s="20" t="s">
        <v>153</v>
      </c>
      <c r="M22" s="20" t="s">
        <v>157</v>
      </c>
      <c r="N22" s="21" t="s">
        <v>239</v>
      </c>
      <c r="U22">
        <f>IF(K22="＋",0,IF(K22="(＋)",0,ABS(K22)))</f>
        <v>0</v>
      </c>
      <c r="V22">
        <f>IF(L22="＋",0,IF(L22="(＋)",0,ABS(L22)))</f>
        <v>10</v>
      </c>
      <c r="W22">
        <f>IF(M22="＋",0,IF(M22="(＋)",0,ABS(M22)))</f>
        <v>15</v>
      </c>
      <c r="X22">
        <f>IF(N22="＋",0,IF(N22="(＋)",0,ABS(N22)))</f>
        <v>50</v>
      </c>
    </row>
    <row r="23" spans="2:24" ht="13.5" customHeight="1" x14ac:dyDescent="0.15">
      <c r="B23" s="1">
        <f>B22+1</f>
        <v>13</v>
      </c>
      <c r="C23" s="3"/>
      <c r="D23" s="6"/>
      <c r="E23" s="120"/>
      <c r="F23" s="120" t="s">
        <v>109</v>
      </c>
      <c r="G23" s="120"/>
      <c r="H23" s="120"/>
      <c r="I23" s="120"/>
      <c r="J23" s="120"/>
      <c r="K23" s="20" t="s">
        <v>153</v>
      </c>
      <c r="L23" s="20" t="s">
        <v>153</v>
      </c>
      <c r="M23" s="20" t="s">
        <v>157</v>
      </c>
      <c r="N23" s="21" t="s">
        <v>236</v>
      </c>
      <c r="P23" t="s">
        <v>15</v>
      </c>
      <c r="Q23">
        <f>IF(K23="",0,VALUE(MID(K23,2,LEN(K23)-2)))</f>
        <v>10</v>
      </c>
      <c r="R23" t="e">
        <f>IF(#REF!="",0,VALUE(MID(#REF!,2,LEN(#REF!)-2)))</f>
        <v>#REF!</v>
      </c>
      <c r="S23">
        <f>IF(M23="",0,VALUE(MID(M23,2,LEN(M23)-2)))</f>
        <v>15</v>
      </c>
      <c r="T23">
        <f>IF(N23="",0,VALUE(MID(N23,2,LEN(N23)-2)))</f>
        <v>35</v>
      </c>
      <c r="U23">
        <f>IF(K23="＋",0,IF(K23="(＋)",0,ABS(K23)))</f>
        <v>10</v>
      </c>
      <c r="V23">
        <f>IF(L23="＋",0,IF(L23="(＋)",0,ABS(L23)))</f>
        <v>10</v>
      </c>
      <c r="W23">
        <f>IF(M23="＋",0,IF(M23="(＋)",0,ABS(M23)))</f>
        <v>15</v>
      </c>
      <c r="X23">
        <f>IF(N23="＋",0,IF(N23="(＋)",0,ABS(N23)))</f>
        <v>35</v>
      </c>
    </row>
    <row r="24" spans="2:24" ht="13.5" customHeight="1" x14ac:dyDescent="0.15">
      <c r="B24" s="1">
        <f>B23+1</f>
        <v>14</v>
      </c>
      <c r="C24" s="2" t="s">
        <v>22</v>
      </c>
      <c r="D24" s="2" t="s">
        <v>23</v>
      </c>
      <c r="E24" s="120"/>
      <c r="F24" s="120" t="s">
        <v>108</v>
      </c>
      <c r="G24" s="120"/>
      <c r="H24" s="120"/>
      <c r="I24" s="120"/>
      <c r="J24" s="120"/>
      <c r="K24" s="24">
        <v>650</v>
      </c>
      <c r="L24" s="24">
        <v>950</v>
      </c>
      <c r="M24" s="24">
        <v>600</v>
      </c>
      <c r="N24" s="104">
        <v>650</v>
      </c>
      <c r="P24" s="74"/>
    </row>
    <row r="25" spans="2:24" ht="13.5" customHeight="1" x14ac:dyDescent="0.15">
      <c r="B25" s="1">
        <f>B24+1</f>
        <v>15</v>
      </c>
      <c r="C25" s="2" t="s">
        <v>24</v>
      </c>
      <c r="D25" s="2" t="s">
        <v>25</v>
      </c>
      <c r="E25" s="120"/>
      <c r="F25" s="120" t="s">
        <v>94</v>
      </c>
      <c r="G25" s="120"/>
      <c r="H25" s="120"/>
      <c r="I25" s="120"/>
      <c r="J25" s="120"/>
      <c r="K25" s="24">
        <v>15</v>
      </c>
      <c r="L25" s="24">
        <v>10</v>
      </c>
      <c r="M25" s="24">
        <v>40</v>
      </c>
      <c r="N25" s="104">
        <v>40</v>
      </c>
      <c r="P25" s="74"/>
    </row>
    <row r="26" spans="2:24" ht="14.85" customHeight="1" x14ac:dyDescent="0.15">
      <c r="B26" s="1">
        <f>B25+1</f>
        <v>16</v>
      </c>
      <c r="C26" s="2" t="s">
        <v>83</v>
      </c>
      <c r="D26" s="2" t="s">
        <v>194</v>
      </c>
      <c r="E26" s="120"/>
      <c r="F26" s="120" t="s">
        <v>195</v>
      </c>
      <c r="G26" s="120"/>
      <c r="H26" s="120"/>
      <c r="I26" s="120"/>
      <c r="J26" s="120"/>
      <c r="K26" s="24"/>
      <c r="L26" s="24" t="s">
        <v>148</v>
      </c>
      <c r="M26" s="24">
        <v>10</v>
      </c>
      <c r="N26" s="104">
        <v>110</v>
      </c>
    </row>
    <row r="27" spans="2:24" ht="13.5" customHeight="1" x14ac:dyDescent="0.15">
      <c r="B27" s="1">
        <f>B26+1</f>
        <v>17</v>
      </c>
      <c r="C27" s="6"/>
      <c r="D27" s="6"/>
      <c r="E27" s="120"/>
      <c r="F27" s="120" t="s">
        <v>339</v>
      </c>
      <c r="G27" s="120"/>
      <c r="H27" s="120"/>
      <c r="I27" s="120"/>
      <c r="J27" s="120"/>
      <c r="K27" s="24"/>
      <c r="L27" s="24"/>
      <c r="M27" s="24" t="s">
        <v>148</v>
      </c>
      <c r="N27" s="104"/>
    </row>
    <row r="28" spans="2:24" ht="13.9" customHeight="1" x14ac:dyDescent="0.15">
      <c r="B28" s="1">
        <f>B27+1</f>
        <v>18</v>
      </c>
      <c r="C28" s="6"/>
      <c r="D28" s="2" t="s">
        <v>74</v>
      </c>
      <c r="E28" s="120"/>
      <c r="F28" s="120" t="s">
        <v>129</v>
      </c>
      <c r="G28" s="120"/>
      <c r="H28" s="120"/>
      <c r="I28" s="120"/>
      <c r="J28" s="120"/>
      <c r="K28" s="24"/>
      <c r="L28" s="24"/>
      <c r="M28" s="24"/>
      <c r="N28" s="105">
        <v>5</v>
      </c>
      <c r="U28">
        <f>COUNTA(K28:K28)</f>
        <v>0</v>
      </c>
      <c r="V28">
        <f>COUNTA(L28:L28)</f>
        <v>0</v>
      </c>
      <c r="W28">
        <f>COUNTA(M28:M28)</f>
        <v>0</v>
      </c>
      <c r="X28">
        <f>COUNTA(N28:N28)</f>
        <v>1</v>
      </c>
    </row>
    <row r="29" spans="2:24" ht="13.5" customHeight="1" x14ac:dyDescent="0.15">
      <c r="B29" s="1">
        <f>B28+1</f>
        <v>19</v>
      </c>
      <c r="C29" s="6"/>
      <c r="D29" s="2" t="s">
        <v>17</v>
      </c>
      <c r="E29" s="120"/>
      <c r="F29" s="120" t="s">
        <v>543</v>
      </c>
      <c r="G29" s="120"/>
      <c r="H29" s="120"/>
      <c r="I29" s="120"/>
      <c r="J29" s="120"/>
      <c r="K29" s="24">
        <v>10</v>
      </c>
      <c r="L29" s="24"/>
      <c r="M29" s="24"/>
      <c r="N29" s="104"/>
    </row>
    <row r="30" spans="2:24" ht="13.9" customHeight="1" x14ac:dyDescent="0.15">
      <c r="B30" s="1">
        <f>B29+1</f>
        <v>20</v>
      </c>
      <c r="C30" s="6"/>
      <c r="D30" s="6"/>
      <c r="E30" s="120"/>
      <c r="F30" s="120" t="s">
        <v>106</v>
      </c>
      <c r="G30" s="120"/>
      <c r="H30" s="120"/>
      <c r="I30" s="120"/>
      <c r="J30" s="120"/>
      <c r="K30" s="24"/>
      <c r="L30" s="24">
        <v>40</v>
      </c>
      <c r="M30" s="24">
        <v>12</v>
      </c>
      <c r="N30" s="104" t="s">
        <v>148</v>
      </c>
    </row>
    <row r="31" spans="2:24" ht="13.5" customHeight="1" x14ac:dyDescent="0.15">
      <c r="B31" s="1">
        <f>B30+1</f>
        <v>21</v>
      </c>
      <c r="C31" s="6"/>
      <c r="D31" s="6"/>
      <c r="E31" s="120"/>
      <c r="F31" s="120" t="s">
        <v>95</v>
      </c>
      <c r="G31" s="120"/>
      <c r="H31" s="120"/>
      <c r="I31" s="120"/>
      <c r="J31" s="120"/>
      <c r="K31" s="24">
        <v>70</v>
      </c>
      <c r="L31" s="24">
        <v>110</v>
      </c>
      <c r="M31" s="24">
        <v>50</v>
      </c>
      <c r="N31" s="104">
        <v>110</v>
      </c>
    </row>
    <row r="32" spans="2:24" ht="13.9" customHeight="1" x14ac:dyDescent="0.15">
      <c r="B32" s="1">
        <f>B31+1</f>
        <v>22</v>
      </c>
      <c r="C32" s="6"/>
      <c r="D32" s="6"/>
      <c r="E32" s="120"/>
      <c r="F32" s="120" t="s">
        <v>96</v>
      </c>
      <c r="G32" s="120"/>
      <c r="H32" s="120"/>
      <c r="I32" s="120"/>
      <c r="J32" s="120"/>
      <c r="K32" s="24">
        <v>70</v>
      </c>
      <c r="L32" s="24">
        <v>220</v>
      </c>
      <c r="M32" s="24">
        <v>85</v>
      </c>
      <c r="N32" s="104">
        <v>50</v>
      </c>
    </row>
    <row r="33" spans="2:14" ht="13.9" customHeight="1" x14ac:dyDescent="0.15">
      <c r="B33" s="1">
        <f>B32+1</f>
        <v>23</v>
      </c>
      <c r="C33" s="6"/>
      <c r="D33" s="6"/>
      <c r="E33" s="120"/>
      <c r="F33" s="120" t="s">
        <v>478</v>
      </c>
      <c r="G33" s="120"/>
      <c r="H33" s="120"/>
      <c r="I33" s="120"/>
      <c r="J33" s="120"/>
      <c r="K33" s="24"/>
      <c r="L33" s="24">
        <v>52</v>
      </c>
      <c r="M33" s="24"/>
      <c r="N33" s="104"/>
    </row>
    <row r="34" spans="2:14" ht="13.9" customHeight="1" x14ac:dyDescent="0.15">
      <c r="B34" s="1">
        <f>B33+1</f>
        <v>24</v>
      </c>
      <c r="C34" s="6"/>
      <c r="D34" s="6"/>
      <c r="E34" s="120"/>
      <c r="F34" s="120" t="s">
        <v>500</v>
      </c>
      <c r="G34" s="120"/>
      <c r="H34" s="120"/>
      <c r="I34" s="120"/>
      <c r="J34" s="120"/>
      <c r="K34" s="24">
        <v>15</v>
      </c>
      <c r="L34" s="24">
        <v>5</v>
      </c>
      <c r="M34" s="24"/>
      <c r="N34" s="104">
        <v>5</v>
      </c>
    </row>
    <row r="35" spans="2:14" ht="13.9" customHeight="1" x14ac:dyDescent="0.15">
      <c r="B35" s="1">
        <f>B34+1</f>
        <v>25</v>
      </c>
      <c r="C35" s="6"/>
      <c r="D35" s="6"/>
      <c r="E35" s="120"/>
      <c r="F35" s="120" t="s">
        <v>70</v>
      </c>
      <c r="G35" s="120"/>
      <c r="H35" s="120"/>
      <c r="I35" s="120"/>
      <c r="J35" s="120"/>
      <c r="K35" s="24"/>
      <c r="L35" s="24">
        <v>9</v>
      </c>
      <c r="M35" s="24">
        <v>4</v>
      </c>
      <c r="N35" s="104"/>
    </row>
    <row r="36" spans="2:14" ht="13.5" customHeight="1" x14ac:dyDescent="0.15">
      <c r="B36" s="1">
        <f>B35+1</f>
        <v>26</v>
      </c>
      <c r="C36" s="6"/>
      <c r="D36" s="6"/>
      <c r="E36" s="120"/>
      <c r="F36" s="120" t="s">
        <v>161</v>
      </c>
      <c r="G36" s="120"/>
      <c r="H36" s="120"/>
      <c r="I36" s="120"/>
      <c r="J36" s="120"/>
      <c r="K36" s="24" t="s">
        <v>148</v>
      </c>
      <c r="L36" s="24"/>
      <c r="M36" s="24"/>
      <c r="N36" s="104"/>
    </row>
    <row r="37" spans="2:14" ht="13.5" customHeight="1" x14ac:dyDescent="0.15">
      <c r="B37" s="1">
        <f>B36+1</f>
        <v>27</v>
      </c>
      <c r="C37" s="6"/>
      <c r="D37" s="6"/>
      <c r="E37" s="120"/>
      <c r="F37" s="120" t="s">
        <v>18</v>
      </c>
      <c r="G37" s="120"/>
      <c r="H37" s="120"/>
      <c r="I37" s="120"/>
      <c r="J37" s="120"/>
      <c r="K37" s="24">
        <v>25</v>
      </c>
      <c r="L37" s="24">
        <v>575</v>
      </c>
      <c r="M37" s="24">
        <v>1150</v>
      </c>
      <c r="N37" s="104">
        <v>750</v>
      </c>
    </row>
    <row r="38" spans="2:14" ht="13.5" customHeight="1" x14ac:dyDescent="0.15">
      <c r="B38" s="1">
        <f>B37+1</f>
        <v>28</v>
      </c>
      <c r="C38" s="6"/>
      <c r="D38" s="6"/>
      <c r="E38" s="120"/>
      <c r="F38" s="120" t="s">
        <v>98</v>
      </c>
      <c r="G38" s="120"/>
      <c r="H38" s="120"/>
      <c r="I38" s="120"/>
      <c r="J38" s="120"/>
      <c r="K38" s="24">
        <v>420</v>
      </c>
      <c r="L38" s="24">
        <v>120</v>
      </c>
      <c r="M38" s="24">
        <v>20</v>
      </c>
      <c r="N38" s="104">
        <v>40</v>
      </c>
    </row>
    <row r="39" spans="2:14" ht="13.5" customHeight="1" x14ac:dyDescent="0.15">
      <c r="B39" s="1">
        <f>B38+1</f>
        <v>29</v>
      </c>
      <c r="C39" s="6"/>
      <c r="D39" s="6"/>
      <c r="E39" s="120"/>
      <c r="F39" s="120" t="s">
        <v>100</v>
      </c>
      <c r="G39" s="120"/>
      <c r="H39" s="120"/>
      <c r="I39" s="120"/>
      <c r="J39" s="120"/>
      <c r="K39" s="24">
        <v>20</v>
      </c>
      <c r="L39" s="24">
        <v>25</v>
      </c>
      <c r="M39" s="24">
        <v>80</v>
      </c>
      <c r="N39" s="104">
        <v>50</v>
      </c>
    </row>
    <row r="40" spans="2:14" ht="13.5" customHeight="1" x14ac:dyDescent="0.15">
      <c r="B40" s="1">
        <f>B39+1</f>
        <v>30</v>
      </c>
      <c r="C40" s="6"/>
      <c r="D40" s="6"/>
      <c r="E40" s="120"/>
      <c r="F40" s="120" t="s">
        <v>198</v>
      </c>
      <c r="G40" s="120"/>
      <c r="H40" s="120"/>
      <c r="I40" s="120"/>
      <c r="J40" s="120"/>
      <c r="K40" s="24"/>
      <c r="L40" s="24">
        <v>20</v>
      </c>
      <c r="M40" s="24">
        <v>10</v>
      </c>
      <c r="N40" s="104"/>
    </row>
    <row r="41" spans="2:14" ht="13.9" customHeight="1" x14ac:dyDescent="0.15">
      <c r="B41" s="1">
        <f>B40+1</f>
        <v>31</v>
      </c>
      <c r="C41" s="6"/>
      <c r="D41" s="6"/>
      <c r="E41" s="120"/>
      <c r="F41" s="120" t="s">
        <v>97</v>
      </c>
      <c r="G41" s="120"/>
      <c r="H41" s="120"/>
      <c r="I41" s="120"/>
      <c r="J41" s="120"/>
      <c r="K41" s="24"/>
      <c r="L41" s="24"/>
      <c r="M41" s="24" t="s">
        <v>148</v>
      </c>
      <c r="N41" s="104" t="s">
        <v>148</v>
      </c>
    </row>
    <row r="42" spans="2:14" ht="13.5" customHeight="1" x14ac:dyDescent="0.15">
      <c r="B42" s="1">
        <f>B41+1</f>
        <v>32</v>
      </c>
      <c r="C42" s="6"/>
      <c r="D42" s="6"/>
      <c r="E42" s="120"/>
      <c r="F42" s="120" t="s">
        <v>162</v>
      </c>
      <c r="G42" s="120"/>
      <c r="H42" s="120"/>
      <c r="I42" s="120"/>
      <c r="J42" s="120"/>
      <c r="K42" s="24"/>
      <c r="L42" s="24"/>
      <c r="M42" s="24">
        <v>1</v>
      </c>
      <c r="N42" s="104"/>
    </row>
    <row r="43" spans="2:14" ht="13.5" customHeight="1" x14ac:dyDescent="0.15">
      <c r="B43" s="1">
        <f>B42+1</f>
        <v>33</v>
      </c>
      <c r="C43" s="6"/>
      <c r="D43" s="6"/>
      <c r="E43" s="120"/>
      <c r="F43" s="120" t="s">
        <v>115</v>
      </c>
      <c r="G43" s="120"/>
      <c r="H43" s="120"/>
      <c r="I43" s="120"/>
      <c r="J43" s="120"/>
      <c r="K43" s="24">
        <v>65</v>
      </c>
      <c r="L43" s="24">
        <v>105</v>
      </c>
      <c r="M43" s="24">
        <v>115</v>
      </c>
      <c r="N43" s="104">
        <v>1100</v>
      </c>
    </row>
    <row r="44" spans="2:14" ht="13.9" customHeight="1" x14ac:dyDescent="0.15">
      <c r="B44" s="1">
        <f>B43+1</f>
        <v>34</v>
      </c>
      <c r="C44" s="6"/>
      <c r="D44" s="6"/>
      <c r="E44" s="120"/>
      <c r="F44" s="120" t="s">
        <v>476</v>
      </c>
      <c r="G44" s="120"/>
      <c r="H44" s="120"/>
      <c r="I44" s="120"/>
      <c r="J44" s="120"/>
      <c r="K44" s="24">
        <v>5</v>
      </c>
      <c r="L44" s="24" t="s">
        <v>148</v>
      </c>
      <c r="M44" s="24"/>
      <c r="N44" s="104">
        <v>25</v>
      </c>
    </row>
    <row r="45" spans="2:14" ht="13.9" customHeight="1" x14ac:dyDescent="0.15">
      <c r="B45" s="1">
        <f>B44+1</f>
        <v>35</v>
      </c>
      <c r="C45" s="6"/>
      <c r="D45" s="6"/>
      <c r="E45" s="120"/>
      <c r="F45" s="120" t="s">
        <v>19</v>
      </c>
      <c r="G45" s="120"/>
      <c r="H45" s="120"/>
      <c r="I45" s="120"/>
      <c r="J45" s="120"/>
      <c r="K45" s="24">
        <v>110</v>
      </c>
      <c r="L45" s="24">
        <v>30</v>
      </c>
      <c r="M45" s="24">
        <v>5</v>
      </c>
      <c r="N45" s="104">
        <v>20</v>
      </c>
    </row>
    <row r="46" spans="2:14" ht="13.5" customHeight="1" x14ac:dyDescent="0.15">
      <c r="B46" s="1">
        <f>B45+1</f>
        <v>36</v>
      </c>
      <c r="C46" s="6"/>
      <c r="D46" s="6"/>
      <c r="E46" s="120"/>
      <c r="F46" s="120" t="s">
        <v>20</v>
      </c>
      <c r="G46" s="120"/>
      <c r="H46" s="120"/>
      <c r="I46" s="120"/>
      <c r="J46" s="120"/>
      <c r="K46" s="24">
        <v>64400</v>
      </c>
      <c r="L46" s="24">
        <v>21000</v>
      </c>
      <c r="M46" s="24">
        <v>8900</v>
      </c>
      <c r="N46" s="52">
        <v>1900</v>
      </c>
    </row>
    <row r="47" spans="2:14" ht="13.9" customHeight="1" x14ac:dyDescent="0.15">
      <c r="B47" s="1">
        <f>B46+1</f>
        <v>37</v>
      </c>
      <c r="C47" s="6"/>
      <c r="D47" s="6"/>
      <c r="E47" s="120"/>
      <c r="F47" s="120" t="s">
        <v>21</v>
      </c>
      <c r="G47" s="120"/>
      <c r="H47" s="120"/>
      <c r="I47" s="120"/>
      <c r="J47" s="120"/>
      <c r="K47" s="24">
        <v>25</v>
      </c>
      <c r="L47" s="24">
        <v>40</v>
      </c>
      <c r="M47" s="24">
        <v>30</v>
      </c>
      <c r="N47" s="104">
        <v>10</v>
      </c>
    </row>
    <row r="48" spans="2:14" ht="13.5" customHeight="1" x14ac:dyDescent="0.15">
      <c r="B48" s="1">
        <f>B47+1</f>
        <v>38</v>
      </c>
      <c r="C48" s="2" t="s">
        <v>75</v>
      </c>
      <c r="D48" s="2" t="s">
        <v>76</v>
      </c>
      <c r="E48" s="120"/>
      <c r="F48" s="120" t="s">
        <v>570</v>
      </c>
      <c r="G48" s="120"/>
      <c r="H48" s="120"/>
      <c r="I48" s="120"/>
      <c r="J48" s="120"/>
      <c r="K48" s="24"/>
      <c r="L48" s="24"/>
      <c r="M48" s="24"/>
      <c r="N48" s="104" t="s">
        <v>148</v>
      </c>
    </row>
    <row r="49" spans="2:29" ht="13.9" customHeight="1" x14ac:dyDescent="0.15">
      <c r="B49" s="1">
        <f>B48+1</f>
        <v>39</v>
      </c>
      <c r="C49" s="6"/>
      <c r="D49" s="6"/>
      <c r="E49" s="120"/>
      <c r="F49" s="120" t="s">
        <v>139</v>
      </c>
      <c r="G49" s="120"/>
      <c r="H49" s="120"/>
      <c r="I49" s="120"/>
      <c r="J49" s="120"/>
      <c r="K49" s="24"/>
      <c r="L49" s="24"/>
      <c r="M49" s="24">
        <v>5</v>
      </c>
      <c r="N49" s="104" t="s">
        <v>148</v>
      </c>
    </row>
    <row r="50" spans="2:29" ht="13.9" customHeight="1" x14ac:dyDescent="0.15">
      <c r="B50" s="1">
        <f>B49+1</f>
        <v>40</v>
      </c>
      <c r="C50" s="6"/>
      <c r="D50" s="6"/>
      <c r="E50" s="120"/>
      <c r="F50" s="120" t="s">
        <v>457</v>
      </c>
      <c r="G50" s="120"/>
      <c r="H50" s="120"/>
      <c r="I50" s="120"/>
      <c r="J50" s="120"/>
      <c r="K50" s="24" t="s">
        <v>148</v>
      </c>
      <c r="L50" s="24"/>
      <c r="M50" s="24"/>
      <c r="N50" s="104">
        <v>5</v>
      </c>
      <c r="U50">
        <f>COUNTA(K48:K50)</f>
        <v>1</v>
      </c>
      <c r="V50">
        <f>COUNTA(L48:L50)</f>
        <v>0</v>
      </c>
      <c r="W50">
        <f>COUNTA(M48:M50)</f>
        <v>1</v>
      </c>
      <c r="X50">
        <f>COUNTA(N48:N50)</f>
        <v>3</v>
      </c>
    </row>
    <row r="51" spans="2:29" ht="13.9" customHeight="1" x14ac:dyDescent="0.15">
      <c r="B51" s="1">
        <f>B50+1</f>
        <v>41</v>
      </c>
      <c r="C51" s="2" t="s">
        <v>84</v>
      </c>
      <c r="D51" s="2" t="s">
        <v>26</v>
      </c>
      <c r="E51" s="120"/>
      <c r="F51" s="120" t="s">
        <v>201</v>
      </c>
      <c r="G51" s="120"/>
      <c r="H51" s="120"/>
      <c r="I51" s="120"/>
      <c r="J51" s="120"/>
      <c r="K51" s="24"/>
      <c r="L51" s="24"/>
      <c r="M51" s="24" t="s">
        <v>148</v>
      </c>
      <c r="N51" s="104" t="s">
        <v>148</v>
      </c>
      <c r="Y51" s="111"/>
    </row>
    <row r="52" spans="2:29" ht="13.9" customHeight="1" x14ac:dyDescent="0.15">
      <c r="B52" s="1">
        <f>B51+1</f>
        <v>42</v>
      </c>
      <c r="C52" s="6"/>
      <c r="D52" s="6"/>
      <c r="E52" s="120"/>
      <c r="F52" s="120" t="s">
        <v>427</v>
      </c>
      <c r="G52" s="120"/>
      <c r="H52" s="120"/>
      <c r="I52" s="120"/>
      <c r="J52" s="120"/>
      <c r="K52" s="24">
        <v>60</v>
      </c>
      <c r="L52" s="24">
        <v>60</v>
      </c>
      <c r="M52" s="24">
        <v>380</v>
      </c>
      <c r="N52" s="104">
        <v>240</v>
      </c>
      <c r="Y52" s="111"/>
    </row>
    <row r="53" spans="2:29" ht="13.9" customHeight="1" x14ac:dyDescent="0.15">
      <c r="B53" s="1">
        <f>B52+1</f>
        <v>43</v>
      </c>
      <c r="C53" s="6"/>
      <c r="D53" s="6"/>
      <c r="E53" s="120"/>
      <c r="F53" s="120" t="s">
        <v>132</v>
      </c>
      <c r="G53" s="120"/>
      <c r="H53" s="120"/>
      <c r="I53" s="120"/>
      <c r="J53" s="120"/>
      <c r="K53" s="24">
        <v>10</v>
      </c>
      <c r="L53" s="24">
        <v>10</v>
      </c>
      <c r="M53" s="24">
        <v>20</v>
      </c>
      <c r="N53" s="104">
        <v>270</v>
      </c>
      <c r="U53" s="112">
        <f>COUNTA($K11:$K54)</f>
        <v>23</v>
      </c>
      <c r="V53" s="112">
        <f>COUNTA($L11:$L54)</f>
        <v>29</v>
      </c>
      <c r="W53" s="112">
        <f>COUNTA($M11:$M54)</f>
        <v>31</v>
      </c>
      <c r="X53" s="112">
        <f>COUNTA($N11:$N54)</f>
        <v>34</v>
      </c>
      <c r="Y53" s="112"/>
      <c r="Z53" s="112"/>
      <c r="AA53" s="112"/>
      <c r="AB53" s="112"/>
      <c r="AC53" s="111"/>
    </row>
    <row r="54" spans="2:29" ht="13.9" customHeight="1" x14ac:dyDescent="0.15">
      <c r="B54" s="1">
        <f>B53+1</f>
        <v>44</v>
      </c>
      <c r="C54" s="6"/>
      <c r="D54" s="6"/>
      <c r="E54" s="120"/>
      <c r="F54" s="120" t="s">
        <v>27</v>
      </c>
      <c r="G54" s="120"/>
      <c r="H54" s="120"/>
      <c r="I54" s="120"/>
      <c r="J54" s="120"/>
      <c r="K54" s="24"/>
      <c r="L54" s="24"/>
      <c r="M54" s="24"/>
      <c r="N54" s="104">
        <v>15</v>
      </c>
      <c r="Y54" s="111"/>
    </row>
    <row r="55" spans="2:29" ht="13.5" customHeight="1" x14ac:dyDescent="0.15">
      <c r="B55" s="1">
        <f>B54+1</f>
        <v>45</v>
      </c>
      <c r="C55" s="6"/>
      <c r="D55" s="6"/>
      <c r="E55" s="120"/>
      <c r="F55" s="120" t="s">
        <v>203</v>
      </c>
      <c r="G55" s="120"/>
      <c r="H55" s="120"/>
      <c r="I55" s="120"/>
      <c r="J55" s="120"/>
      <c r="K55" s="24"/>
      <c r="L55" s="24"/>
      <c r="M55" s="24"/>
      <c r="N55" s="104">
        <v>80</v>
      </c>
      <c r="Y55" s="113"/>
    </row>
    <row r="56" spans="2:29" ht="13.5" customHeight="1" x14ac:dyDescent="0.15">
      <c r="B56" s="1">
        <f>B55+1</f>
        <v>46</v>
      </c>
      <c r="C56" s="6"/>
      <c r="D56" s="6"/>
      <c r="E56" s="120"/>
      <c r="F56" s="120" t="s">
        <v>101</v>
      </c>
      <c r="G56" s="120"/>
      <c r="H56" s="120"/>
      <c r="I56" s="120"/>
      <c r="J56" s="120"/>
      <c r="K56" s="24" t="s">
        <v>148</v>
      </c>
      <c r="L56" s="24">
        <v>60</v>
      </c>
      <c r="M56" s="24">
        <v>380</v>
      </c>
      <c r="N56" s="104">
        <v>200</v>
      </c>
      <c r="Y56" s="113"/>
    </row>
    <row r="57" spans="2:29" ht="13.9" customHeight="1" x14ac:dyDescent="0.15">
      <c r="B57" s="1">
        <f>B56+1</f>
        <v>47</v>
      </c>
      <c r="C57" s="6"/>
      <c r="D57" s="6"/>
      <c r="E57" s="120"/>
      <c r="F57" s="120" t="s">
        <v>221</v>
      </c>
      <c r="G57" s="120"/>
      <c r="H57" s="120"/>
      <c r="I57" s="120"/>
      <c r="J57" s="120"/>
      <c r="K57" s="24">
        <v>10</v>
      </c>
      <c r="L57" s="106">
        <v>65</v>
      </c>
      <c r="M57" s="24">
        <v>85</v>
      </c>
      <c r="N57" s="104">
        <v>210</v>
      </c>
      <c r="Y57" s="111"/>
    </row>
    <row r="58" spans="2:29" ht="13.9" customHeight="1" x14ac:dyDescent="0.15">
      <c r="B58" s="1">
        <f>B57+1</f>
        <v>48</v>
      </c>
      <c r="C58" s="6"/>
      <c r="D58" s="6"/>
      <c r="E58" s="120"/>
      <c r="F58" s="120" t="s">
        <v>569</v>
      </c>
      <c r="G58" s="120"/>
      <c r="H58" s="120"/>
      <c r="I58" s="120"/>
      <c r="J58" s="120"/>
      <c r="K58" s="24">
        <v>20</v>
      </c>
      <c r="L58" s="24"/>
      <c r="M58" s="24"/>
      <c r="N58" s="104"/>
      <c r="Y58" s="111"/>
    </row>
    <row r="59" spans="2:29" ht="13.9" customHeight="1" x14ac:dyDescent="0.15">
      <c r="B59" s="1">
        <f>B58+1</f>
        <v>49</v>
      </c>
      <c r="C59" s="6"/>
      <c r="D59" s="6"/>
      <c r="E59" s="120"/>
      <c r="F59" s="120" t="s">
        <v>102</v>
      </c>
      <c r="G59" s="120"/>
      <c r="H59" s="120"/>
      <c r="I59" s="120"/>
      <c r="J59" s="120"/>
      <c r="K59" s="24">
        <v>340</v>
      </c>
      <c r="L59" s="24">
        <v>320</v>
      </c>
      <c r="M59" s="24">
        <v>420</v>
      </c>
      <c r="N59" s="104">
        <v>1080</v>
      </c>
      <c r="Y59" s="111"/>
    </row>
    <row r="60" spans="2:29" ht="13.5" customHeight="1" x14ac:dyDescent="0.15">
      <c r="B60" s="1">
        <f>B59+1</f>
        <v>50</v>
      </c>
      <c r="C60" s="6"/>
      <c r="D60" s="6"/>
      <c r="E60" s="120"/>
      <c r="F60" s="120" t="s">
        <v>103</v>
      </c>
      <c r="G60" s="120"/>
      <c r="H60" s="120"/>
      <c r="I60" s="120"/>
      <c r="J60" s="120"/>
      <c r="K60" s="24">
        <v>210</v>
      </c>
      <c r="L60" s="24">
        <v>310</v>
      </c>
      <c r="M60" s="24">
        <v>170</v>
      </c>
      <c r="N60" s="104">
        <v>850</v>
      </c>
      <c r="Y60" s="111"/>
    </row>
    <row r="61" spans="2:29" ht="13.5" customHeight="1" x14ac:dyDescent="0.15">
      <c r="B61" s="1">
        <f>B60+1</f>
        <v>51</v>
      </c>
      <c r="C61" s="6"/>
      <c r="D61" s="6"/>
      <c r="E61" s="120"/>
      <c r="F61" s="120" t="s">
        <v>219</v>
      </c>
      <c r="G61" s="120"/>
      <c r="H61" s="120"/>
      <c r="I61" s="120"/>
      <c r="J61" s="120"/>
      <c r="K61" s="24">
        <v>10</v>
      </c>
      <c r="L61" s="24"/>
      <c r="M61" s="24">
        <v>20</v>
      </c>
      <c r="N61" s="104">
        <v>50</v>
      </c>
      <c r="Y61" s="111"/>
    </row>
    <row r="62" spans="2:29" ht="13.5" customHeight="1" x14ac:dyDescent="0.15">
      <c r="B62" s="1">
        <f>B61+1</f>
        <v>52</v>
      </c>
      <c r="C62" s="6"/>
      <c r="D62" s="6"/>
      <c r="E62" s="120"/>
      <c r="F62" s="120" t="s">
        <v>218</v>
      </c>
      <c r="G62" s="120"/>
      <c r="H62" s="120"/>
      <c r="I62" s="120"/>
      <c r="J62" s="120"/>
      <c r="K62" s="24">
        <v>8</v>
      </c>
      <c r="L62" s="24" t="s">
        <v>148</v>
      </c>
      <c r="M62" s="24"/>
      <c r="N62" s="104"/>
      <c r="Y62" s="111"/>
    </row>
    <row r="63" spans="2:29" ht="13.5" customHeight="1" x14ac:dyDescent="0.15">
      <c r="B63" s="1">
        <f>B62+1</f>
        <v>53</v>
      </c>
      <c r="C63" s="6"/>
      <c r="D63" s="6"/>
      <c r="E63" s="120"/>
      <c r="F63" s="120" t="s">
        <v>28</v>
      </c>
      <c r="G63" s="120"/>
      <c r="H63" s="120"/>
      <c r="I63" s="120"/>
      <c r="J63" s="120"/>
      <c r="K63" s="24"/>
      <c r="L63" s="24" t="s">
        <v>148</v>
      </c>
      <c r="M63" s="24"/>
      <c r="N63" s="104"/>
      <c r="Y63" s="111"/>
    </row>
    <row r="64" spans="2:29" ht="13.5" customHeight="1" x14ac:dyDescent="0.15">
      <c r="B64" s="1">
        <f>B63+1</f>
        <v>54</v>
      </c>
      <c r="C64" s="6"/>
      <c r="D64" s="6"/>
      <c r="E64" s="120"/>
      <c r="F64" s="120" t="s">
        <v>29</v>
      </c>
      <c r="G64" s="120"/>
      <c r="H64" s="120"/>
      <c r="I64" s="120"/>
      <c r="J64" s="120"/>
      <c r="K64" s="24"/>
      <c r="L64" s="24">
        <v>32</v>
      </c>
      <c r="M64" s="24"/>
      <c r="N64" s="104">
        <v>16</v>
      </c>
      <c r="Y64" s="111"/>
    </row>
    <row r="65" spans="2:25" ht="13.5" customHeight="1" x14ac:dyDescent="0.15">
      <c r="B65" s="1">
        <f>B64+1</f>
        <v>55</v>
      </c>
      <c r="C65" s="6"/>
      <c r="D65" s="6"/>
      <c r="E65" s="120"/>
      <c r="F65" s="120" t="s">
        <v>30</v>
      </c>
      <c r="G65" s="120"/>
      <c r="H65" s="120"/>
      <c r="I65" s="120"/>
      <c r="J65" s="120"/>
      <c r="K65" s="24"/>
      <c r="L65" s="24"/>
      <c r="M65" s="24"/>
      <c r="N65" s="104">
        <v>8</v>
      </c>
      <c r="Y65" s="111"/>
    </row>
    <row r="66" spans="2:25" ht="13.9" customHeight="1" x14ac:dyDescent="0.15">
      <c r="B66" s="1">
        <f>B65+1</f>
        <v>56</v>
      </c>
      <c r="C66" s="6"/>
      <c r="D66" s="6"/>
      <c r="E66" s="120"/>
      <c r="F66" s="120" t="s">
        <v>80</v>
      </c>
      <c r="G66" s="120"/>
      <c r="H66" s="120"/>
      <c r="I66" s="120"/>
      <c r="J66" s="120"/>
      <c r="K66" s="24">
        <v>20</v>
      </c>
      <c r="L66" s="24">
        <v>20</v>
      </c>
      <c r="M66" s="24" t="s">
        <v>148</v>
      </c>
      <c r="N66" s="104">
        <v>40</v>
      </c>
      <c r="Y66" s="111"/>
    </row>
    <row r="67" spans="2:25" ht="13.9" customHeight="1" x14ac:dyDescent="0.15">
      <c r="B67" s="1">
        <f>B66+1</f>
        <v>57</v>
      </c>
      <c r="C67" s="6"/>
      <c r="D67" s="6"/>
      <c r="E67" s="120"/>
      <c r="F67" s="120" t="s">
        <v>214</v>
      </c>
      <c r="G67" s="120"/>
      <c r="H67" s="120"/>
      <c r="I67" s="120"/>
      <c r="J67" s="120"/>
      <c r="K67" s="24"/>
      <c r="L67" s="24"/>
      <c r="M67" s="24"/>
      <c r="N67" s="104" t="s">
        <v>148</v>
      </c>
      <c r="Y67" s="111"/>
    </row>
    <row r="68" spans="2:25" ht="13.5" customHeight="1" x14ac:dyDescent="0.15">
      <c r="B68" s="1">
        <f>B67+1</f>
        <v>58</v>
      </c>
      <c r="C68" s="6"/>
      <c r="D68" s="6"/>
      <c r="E68" s="120"/>
      <c r="F68" s="120" t="s">
        <v>104</v>
      </c>
      <c r="G68" s="120"/>
      <c r="H68" s="120"/>
      <c r="I68" s="120"/>
      <c r="J68" s="120"/>
      <c r="K68" s="24">
        <v>290</v>
      </c>
      <c r="L68" s="24">
        <v>860</v>
      </c>
      <c r="M68" s="24">
        <v>860</v>
      </c>
      <c r="N68" s="104">
        <v>1050</v>
      </c>
      <c r="Y68" s="111"/>
    </row>
    <row r="69" spans="2:25" ht="13.9" customHeight="1" x14ac:dyDescent="0.15">
      <c r="B69" s="1">
        <f>B68+1</f>
        <v>59</v>
      </c>
      <c r="C69" s="6"/>
      <c r="D69" s="6"/>
      <c r="E69" s="120"/>
      <c r="F69" s="120" t="s">
        <v>112</v>
      </c>
      <c r="G69" s="120"/>
      <c r="H69" s="120"/>
      <c r="I69" s="120"/>
      <c r="J69" s="120"/>
      <c r="K69" s="24"/>
      <c r="L69" s="24" t="s">
        <v>148</v>
      </c>
      <c r="M69" s="24"/>
      <c r="N69" s="104">
        <v>5</v>
      </c>
      <c r="Y69" s="111"/>
    </row>
    <row r="70" spans="2:25" ht="13.5" customHeight="1" x14ac:dyDescent="0.15">
      <c r="B70" s="1">
        <f>B69+1</f>
        <v>60</v>
      </c>
      <c r="C70" s="6"/>
      <c r="D70" s="6"/>
      <c r="E70" s="120"/>
      <c r="F70" s="120" t="s">
        <v>140</v>
      </c>
      <c r="G70" s="120"/>
      <c r="H70" s="120"/>
      <c r="I70" s="120"/>
      <c r="J70" s="120"/>
      <c r="K70" s="24" t="s">
        <v>148</v>
      </c>
      <c r="L70" s="24" t="s">
        <v>148</v>
      </c>
      <c r="M70" s="24" t="s">
        <v>148</v>
      </c>
      <c r="N70" s="104">
        <v>5</v>
      </c>
      <c r="Y70" s="111"/>
    </row>
    <row r="71" spans="2:25" ht="13.9" customHeight="1" x14ac:dyDescent="0.15">
      <c r="B71" s="1">
        <f>B70+1</f>
        <v>61</v>
      </c>
      <c r="C71" s="6"/>
      <c r="D71" s="6"/>
      <c r="E71" s="120"/>
      <c r="F71" s="120" t="s">
        <v>205</v>
      </c>
      <c r="G71" s="120"/>
      <c r="H71" s="120"/>
      <c r="I71" s="120"/>
      <c r="J71" s="120"/>
      <c r="K71" s="24"/>
      <c r="L71" s="24">
        <v>5</v>
      </c>
      <c r="M71" s="24" t="s">
        <v>148</v>
      </c>
      <c r="N71" s="104">
        <v>10</v>
      </c>
      <c r="Y71" s="111"/>
    </row>
    <row r="72" spans="2:25" ht="13.9" customHeight="1" x14ac:dyDescent="0.15">
      <c r="B72" s="1">
        <f>B71+1</f>
        <v>62</v>
      </c>
      <c r="C72" s="6"/>
      <c r="D72" s="6"/>
      <c r="E72" s="120"/>
      <c r="F72" s="120" t="s">
        <v>389</v>
      </c>
      <c r="G72" s="120"/>
      <c r="H72" s="120"/>
      <c r="I72" s="120"/>
      <c r="J72" s="120"/>
      <c r="K72" s="24"/>
      <c r="L72" s="24"/>
      <c r="M72" s="24">
        <v>20</v>
      </c>
      <c r="N72" s="104"/>
      <c r="Y72" s="111"/>
    </row>
    <row r="73" spans="2:25" ht="13.9" customHeight="1" x14ac:dyDescent="0.15">
      <c r="B73" s="1">
        <f>B72+1</f>
        <v>63</v>
      </c>
      <c r="C73" s="6"/>
      <c r="D73" s="6"/>
      <c r="E73" s="120"/>
      <c r="F73" s="120" t="s">
        <v>213</v>
      </c>
      <c r="G73" s="120"/>
      <c r="H73" s="120"/>
      <c r="I73" s="120"/>
      <c r="J73" s="120"/>
      <c r="K73" s="24"/>
      <c r="L73" s="24"/>
      <c r="M73" s="24"/>
      <c r="N73" s="104">
        <v>15</v>
      </c>
      <c r="Y73" s="111"/>
    </row>
    <row r="74" spans="2:25" ht="13.9" customHeight="1" x14ac:dyDescent="0.15">
      <c r="B74" s="1">
        <f>B73+1</f>
        <v>64</v>
      </c>
      <c r="C74" s="6"/>
      <c r="D74" s="6"/>
      <c r="E74" s="120"/>
      <c r="F74" s="120" t="s">
        <v>31</v>
      </c>
      <c r="G74" s="120"/>
      <c r="H74" s="120"/>
      <c r="I74" s="120"/>
      <c r="J74" s="120"/>
      <c r="K74" s="24">
        <v>55</v>
      </c>
      <c r="L74" s="24">
        <v>70</v>
      </c>
      <c r="M74" s="24">
        <v>180</v>
      </c>
      <c r="N74" s="104">
        <v>80</v>
      </c>
      <c r="Y74" s="111"/>
    </row>
    <row r="75" spans="2:25" ht="13.9" customHeight="1" x14ac:dyDescent="0.15">
      <c r="B75" s="1">
        <f>B74+1</f>
        <v>65</v>
      </c>
      <c r="C75" s="2" t="s">
        <v>32</v>
      </c>
      <c r="D75" s="2" t="s">
        <v>33</v>
      </c>
      <c r="E75" s="120"/>
      <c r="F75" s="120" t="s">
        <v>423</v>
      </c>
      <c r="G75" s="120"/>
      <c r="H75" s="120"/>
      <c r="I75" s="120"/>
      <c r="J75" s="120"/>
      <c r="K75" s="24" t="s">
        <v>148</v>
      </c>
      <c r="L75" s="24" t="s">
        <v>148</v>
      </c>
      <c r="M75" s="24"/>
      <c r="N75" s="104" t="s">
        <v>148</v>
      </c>
    </row>
    <row r="76" spans="2:25" ht="13.5" customHeight="1" x14ac:dyDescent="0.15">
      <c r="B76" s="1">
        <f>B75+1</f>
        <v>66</v>
      </c>
      <c r="C76" s="6"/>
      <c r="D76" s="6"/>
      <c r="E76" s="120"/>
      <c r="F76" s="120" t="s">
        <v>134</v>
      </c>
      <c r="G76" s="120"/>
      <c r="H76" s="120"/>
      <c r="I76" s="120"/>
      <c r="J76" s="120"/>
      <c r="K76" s="24"/>
      <c r="L76" s="24"/>
      <c r="M76" s="24">
        <v>2</v>
      </c>
      <c r="N76" s="104">
        <v>1</v>
      </c>
    </row>
    <row r="77" spans="2:25" ht="13.9" customHeight="1" x14ac:dyDescent="0.15">
      <c r="B77" s="1">
        <f>B76+1</f>
        <v>67</v>
      </c>
      <c r="C77" s="6"/>
      <c r="D77" s="6"/>
      <c r="E77" s="120"/>
      <c r="F77" s="120" t="s">
        <v>206</v>
      </c>
      <c r="G77" s="120"/>
      <c r="H77" s="120"/>
      <c r="I77" s="120"/>
      <c r="J77" s="120"/>
      <c r="K77" s="24"/>
      <c r="L77" s="24">
        <v>1</v>
      </c>
      <c r="M77" s="24">
        <v>2</v>
      </c>
      <c r="N77" s="104">
        <v>2</v>
      </c>
    </row>
    <row r="78" spans="2:25" ht="13.9" customHeight="1" x14ac:dyDescent="0.15">
      <c r="B78" s="1">
        <f>B77+1</f>
        <v>68</v>
      </c>
      <c r="C78" s="6"/>
      <c r="D78" s="6"/>
      <c r="E78" s="120"/>
      <c r="F78" s="120" t="s">
        <v>454</v>
      </c>
      <c r="G78" s="120"/>
      <c r="H78" s="120"/>
      <c r="I78" s="120"/>
      <c r="J78" s="120"/>
      <c r="K78" s="24" t="s">
        <v>148</v>
      </c>
      <c r="L78" s="24">
        <v>1</v>
      </c>
      <c r="M78" s="24"/>
      <c r="N78" s="104"/>
    </row>
    <row r="79" spans="2:25" ht="13.9" customHeight="1" x14ac:dyDescent="0.15">
      <c r="B79" s="1">
        <f>B78+1</f>
        <v>69</v>
      </c>
      <c r="C79" s="6"/>
      <c r="D79" s="6"/>
      <c r="E79" s="120"/>
      <c r="F79" s="120" t="s">
        <v>209</v>
      </c>
      <c r="G79" s="120"/>
      <c r="H79" s="120"/>
      <c r="I79" s="120"/>
      <c r="J79" s="120"/>
      <c r="K79" s="24"/>
      <c r="L79" s="24"/>
      <c r="M79" s="24">
        <v>1</v>
      </c>
      <c r="N79" s="104"/>
    </row>
    <row r="80" spans="2:25" ht="13.5" customHeight="1" x14ac:dyDescent="0.15">
      <c r="B80" s="1">
        <f>B79+1</f>
        <v>70</v>
      </c>
      <c r="C80" s="6"/>
      <c r="D80" s="6"/>
      <c r="E80" s="120"/>
      <c r="F80" s="120" t="s">
        <v>34</v>
      </c>
      <c r="G80" s="120"/>
      <c r="H80" s="120"/>
      <c r="I80" s="120"/>
      <c r="J80" s="120"/>
      <c r="K80" s="24"/>
      <c r="L80" s="24"/>
      <c r="M80" s="24"/>
      <c r="N80" s="104" t="s">
        <v>148</v>
      </c>
    </row>
    <row r="81" spans="2:24" ht="13.5" customHeight="1" x14ac:dyDescent="0.15">
      <c r="B81" s="1">
        <f>B80+1</f>
        <v>71</v>
      </c>
      <c r="C81" s="2" t="s">
        <v>128</v>
      </c>
      <c r="D81" s="2" t="s">
        <v>208</v>
      </c>
      <c r="E81" s="120"/>
      <c r="F81" s="120" t="s">
        <v>420</v>
      </c>
      <c r="G81" s="120"/>
      <c r="H81" s="120"/>
      <c r="I81" s="120"/>
      <c r="J81" s="120"/>
      <c r="K81" s="24" t="s">
        <v>148</v>
      </c>
      <c r="L81" s="24" t="s">
        <v>148</v>
      </c>
      <c r="M81" s="24"/>
      <c r="N81" s="104" t="s">
        <v>148</v>
      </c>
    </row>
    <row r="82" spans="2:24" ht="13.5" customHeight="1" x14ac:dyDescent="0.15">
      <c r="B82" s="1">
        <f>B81+1</f>
        <v>72</v>
      </c>
      <c r="C82" s="6"/>
      <c r="D82" s="2" t="s">
        <v>71</v>
      </c>
      <c r="E82" s="120"/>
      <c r="F82" s="120" t="s">
        <v>93</v>
      </c>
      <c r="G82" s="120"/>
      <c r="H82" s="120"/>
      <c r="I82" s="120"/>
      <c r="J82" s="120"/>
      <c r="K82" s="24"/>
      <c r="L82" s="24"/>
      <c r="M82" s="24" t="s">
        <v>148</v>
      </c>
      <c r="N82" s="104" t="s">
        <v>148</v>
      </c>
    </row>
    <row r="83" spans="2:24" ht="13.5" customHeight="1" x14ac:dyDescent="0.15">
      <c r="B83" s="1">
        <f>B82+1</f>
        <v>73</v>
      </c>
      <c r="C83" s="6"/>
      <c r="D83" s="2" t="s">
        <v>35</v>
      </c>
      <c r="E83" s="120"/>
      <c r="F83" s="120" t="s">
        <v>111</v>
      </c>
      <c r="G83" s="120"/>
      <c r="H83" s="120"/>
      <c r="I83" s="120"/>
      <c r="J83" s="120"/>
      <c r="K83" s="24">
        <v>5</v>
      </c>
      <c r="L83" s="24">
        <v>1</v>
      </c>
      <c r="M83" s="24">
        <v>1</v>
      </c>
      <c r="N83" s="104">
        <v>1</v>
      </c>
    </row>
    <row r="84" spans="2:24" ht="13.5" customHeight="1" x14ac:dyDescent="0.15">
      <c r="B84" s="1">
        <f>B83+1</f>
        <v>74</v>
      </c>
      <c r="C84" s="6"/>
      <c r="D84" s="7"/>
      <c r="E84" s="120"/>
      <c r="F84" s="120" t="s">
        <v>36</v>
      </c>
      <c r="G84" s="120"/>
      <c r="H84" s="120"/>
      <c r="I84" s="120"/>
      <c r="J84" s="120"/>
      <c r="K84" s="24">
        <v>10</v>
      </c>
      <c r="L84" s="24" t="s">
        <v>148</v>
      </c>
      <c r="M84" s="24">
        <v>10</v>
      </c>
      <c r="N84" s="104" t="s">
        <v>148</v>
      </c>
    </row>
    <row r="85" spans="2:24" ht="13.5" customHeight="1" x14ac:dyDescent="0.15">
      <c r="B85" s="1">
        <f>B84+1</f>
        <v>75</v>
      </c>
      <c r="C85" s="7"/>
      <c r="D85" s="8" t="s">
        <v>37</v>
      </c>
      <c r="E85" s="120"/>
      <c r="F85" s="120" t="s">
        <v>38</v>
      </c>
      <c r="G85" s="120"/>
      <c r="H85" s="120"/>
      <c r="I85" s="120"/>
      <c r="J85" s="120"/>
      <c r="K85" s="24">
        <v>25</v>
      </c>
      <c r="L85" s="24">
        <v>40</v>
      </c>
      <c r="M85" s="24">
        <v>60</v>
      </c>
      <c r="N85" s="104">
        <v>50</v>
      </c>
    </row>
    <row r="86" spans="2:24" ht="13.5" customHeight="1" x14ac:dyDescent="0.15">
      <c r="B86" s="1">
        <f>B85+1</f>
        <v>76</v>
      </c>
      <c r="C86" s="2" t="s">
        <v>0</v>
      </c>
      <c r="D86" s="8" t="s">
        <v>39</v>
      </c>
      <c r="E86" s="120"/>
      <c r="F86" s="120" t="s">
        <v>40</v>
      </c>
      <c r="G86" s="120"/>
      <c r="H86" s="120"/>
      <c r="I86" s="120"/>
      <c r="J86" s="120"/>
      <c r="K86" s="24">
        <v>10</v>
      </c>
      <c r="L86" s="24">
        <v>5</v>
      </c>
      <c r="M86" s="24">
        <v>20</v>
      </c>
      <c r="N86" s="104">
        <v>5</v>
      </c>
      <c r="U86">
        <f>COUNTA(K75:K86)</f>
        <v>7</v>
      </c>
      <c r="V86">
        <f>COUNTA(L75:L86)</f>
        <v>8</v>
      </c>
      <c r="W86">
        <f>COUNTA(M75:M86)</f>
        <v>8</v>
      </c>
      <c r="X86">
        <f>COUNTA(N75:N86)</f>
        <v>10</v>
      </c>
    </row>
    <row r="87" spans="2:24" ht="13.5" customHeight="1" x14ac:dyDescent="0.15">
      <c r="B87" s="1">
        <f>B86+1</f>
        <v>77</v>
      </c>
      <c r="C87" s="132" t="s">
        <v>41</v>
      </c>
      <c r="D87" s="133"/>
      <c r="E87" s="120"/>
      <c r="F87" s="120" t="s">
        <v>42</v>
      </c>
      <c r="G87" s="120"/>
      <c r="H87" s="120"/>
      <c r="I87" s="120"/>
      <c r="J87" s="120"/>
      <c r="K87" s="24">
        <v>125</v>
      </c>
      <c r="L87" s="24">
        <v>400</v>
      </c>
      <c r="M87" s="24">
        <v>225</v>
      </c>
      <c r="N87" s="104">
        <v>150</v>
      </c>
    </row>
    <row r="88" spans="2:24" ht="13.5" customHeight="1" x14ac:dyDescent="0.15">
      <c r="B88" s="1">
        <f>B87+1</f>
        <v>78</v>
      </c>
      <c r="C88" s="3"/>
      <c r="D88" s="75"/>
      <c r="E88" s="120"/>
      <c r="F88" s="120" t="s">
        <v>43</v>
      </c>
      <c r="G88" s="120"/>
      <c r="H88" s="120"/>
      <c r="I88" s="120"/>
      <c r="J88" s="120"/>
      <c r="K88" s="24">
        <v>25</v>
      </c>
      <c r="L88" s="24">
        <v>175</v>
      </c>
      <c r="M88" s="24">
        <v>300</v>
      </c>
      <c r="N88" s="104">
        <v>175</v>
      </c>
    </row>
    <row r="89" spans="2:24" ht="13.9" customHeight="1" thickBot="1" x14ac:dyDescent="0.2">
      <c r="B89" s="1">
        <f>B88+1</f>
        <v>79</v>
      </c>
      <c r="C89" s="3"/>
      <c r="D89" s="75"/>
      <c r="E89" s="120"/>
      <c r="F89" s="120" t="s">
        <v>73</v>
      </c>
      <c r="G89" s="120"/>
      <c r="H89" s="120"/>
      <c r="I89" s="120"/>
      <c r="J89" s="120"/>
      <c r="K89" s="24">
        <v>275</v>
      </c>
      <c r="L89" s="24">
        <v>250</v>
      </c>
      <c r="M89" s="24">
        <v>275</v>
      </c>
      <c r="N89" s="107">
        <v>150</v>
      </c>
    </row>
    <row r="90" spans="2:24" ht="13.9" customHeight="1" x14ac:dyDescent="0.15">
      <c r="B90" s="76"/>
      <c r="C90" s="77"/>
      <c r="D90" s="77"/>
      <c r="E90" s="23"/>
      <c r="F90" s="23"/>
      <c r="G90" s="23"/>
      <c r="H90" s="23"/>
      <c r="I90" s="23"/>
      <c r="J90" s="23"/>
      <c r="K90" s="23"/>
      <c r="L90" s="23"/>
      <c r="M90" s="23"/>
      <c r="N90" s="23"/>
      <c r="U90">
        <f>COUNTA(K11:K89)</f>
        <v>44</v>
      </c>
      <c r="V90">
        <f>COUNTA(L11:L89)</f>
        <v>53</v>
      </c>
      <c r="W90">
        <f>COUNTA(M11:M89)</f>
        <v>53</v>
      </c>
      <c r="X90">
        <f>COUNTA(N11:N89)</f>
        <v>63</v>
      </c>
    </row>
    <row r="91" spans="2:24" ht="18" customHeight="1" x14ac:dyDescent="0.15"/>
    <row r="92" spans="2:24" ht="18" customHeight="1" x14ac:dyDescent="0.15">
      <c r="B92" s="56"/>
    </row>
    <row r="93" spans="2:24" ht="9" customHeight="1" thickBot="1" x14ac:dyDescent="0.2"/>
    <row r="94" spans="2:24" ht="18" customHeight="1" x14ac:dyDescent="0.15">
      <c r="B94" s="57"/>
      <c r="C94" s="58"/>
      <c r="D94" s="134" t="s">
        <v>2</v>
      </c>
      <c r="E94" s="134"/>
      <c r="F94" s="134"/>
      <c r="G94" s="134"/>
      <c r="H94" s="58"/>
      <c r="I94" s="58"/>
      <c r="J94" s="59"/>
      <c r="K94" s="26" t="s">
        <v>62</v>
      </c>
      <c r="L94" s="26" t="s">
        <v>63</v>
      </c>
      <c r="M94" s="26" t="s">
        <v>64</v>
      </c>
      <c r="N94" s="48" t="s">
        <v>65</v>
      </c>
      <c r="U94">
        <f>SUM(U11:U23,K24:K89)</f>
        <v>67428</v>
      </c>
      <c r="V94">
        <f>SUM(V11:V23,L24:L89)</f>
        <v>26195</v>
      </c>
      <c r="W94">
        <f>SUM(W11:W23,M24:M89)</f>
        <v>15108</v>
      </c>
      <c r="X94">
        <f>SUM(X11:X23,N24:N89)</f>
        <v>10510</v>
      </c>
    </row>
    <row r="95" spans="2:24" ht="18" customHeight="1" thickBot="1" x14ac:dyDescent="0.2">
      <c r="B95" s="65"/>
      <c r="C95" s="9"/>
      <c r="D95" s="125" t="s">
        <v>3</v>
      </c>
      <c r="E95" s="125"/>
      <c r="F95" s="125"/>
      <c r="G95" s="125"/>
      <c r="H95" s="9"/>
      <c r="I95" s="9"/>
      <c r="J95" s="67"/>
      <c r="K95" s="29" t="str">
        <f>K5</f>
        <v>2024.12.23</v>
      </c>
      <c r="L95" s="29" t="str">
        <f>L5</f>
        <v>2024.12.23</v>
      </c>
      <c r="M95" s="29" t="str">
        <f>M5</f>
        <v>2024.12.23</v>
      </c>
      <c r="N95" s="47" t="str">
        <f>N5</f>
        <v>2024.12.23</v>
      </c>
    </row>
    <row r="96" spans="2:24" ht="19.899999999999999" customHeight="1" thickTop="1" x14ac:dyDescent="0.15">
      <c r="B96" s="135" t="s">
        <v>45</v>
      </c>
      <c r="C96" s="136"/>
      <c r="D96" s="136"/>
      <c r="E96" s="136"/>
      <c r="F96" s="136"/>
      <c r="G96" s="136"/>
      <c r="H96" s="136"/>
      <c r="I96" s="136"/>
      <c r="J96" s="73"/>
      <c r="K96" s="30">
        <f>SUM(K97:K105)</f>
        <v>67428</v>
      </c>
      <c r="L96" s="30">
        <f>SUM(L97:L105)</f>
        <v>26195</v>
      </c>
      <c r="M96" s="30">
        <f>SUM(M97:M105)</f>
        <v>15108</v>
      </c>
      <c r="N96" s="108">
        <f>SUM(N97:N105)</f>
        <v>10510</v>
      </c>
    </row>
    <row r="97" spans="2:14" ht="13.9" customHeight="1" x14ac:dyDescent="0.15">
      <c r="B97" s="123" t="s">
        <v>46</v>
      </c>
      <c r="C97" s="124"/>
      <c r="D97" s="137"/>
      <c r="E97" s="12"/>
      <c r="F97" s="13"/>
      <c r="G97" s="122" t="s">
        <v>14</v>
      </c>
      <c r="H97" s="122"/>
      <c r="I97" s="13"/>
      <c r="J97" s="14"/>
      <c r="K97" s="4">
        <f>SUM(U$11:U$23)</f>
        <v>20</v>
      </c>
      <c r="L97" s="4">
        <f>SUM(V$11:V$23)</f>
        <v>199</v>
      </c>
      <c r="M97" s="4">
        <f>SUM(W$11:W$23)</f>
        <v>560</v>
      </c>
      <c r="N97" s="5">
        <f>SUM(X$11:X$23)</f>
        <v>882</v>
      </c>
    </row>
    <row r="98" spans="2:14" ht="13.9" customHeight="1" x14ac:dyDescent="0.15">
      <c r="B98" s="78"/>
      <c r="C98" s="56"/>
      <c r="D98" s="79"/>
      <c r="E98" s="15"/>
      <c r="F98" s="120"/>
      <c r="G98" s="122" t="s">
        <v>23</v>
      </c>
      <c r="H98" s="122"/>
      <c r="I98" s="114"/>
      <c r="J98" s="16"/>
      <c r="K98" s="4">
        <f>SUM(K$24)</f>
        <v>650</v>
      </c>
      <c r="L98" s="4">
        <f>SUM(L$24)</f>
        <v>950</v>
      </c>
      <c r="M98" s="4">
        <f>SUM(M$24)</f>
        <v>600</v>
      </c>
      <c r="N98" s="5">
        <f>SUM(N$24)</f>
        <v>650</v>
      </c>
    </row>
    <row r="99" spans="2:14" ht="13.9" customHeight="1" x14ac:dyDescent="0.15">
      <c r="B99" s="78"/>
      <c r="C99" s="56"/>
      <c r="D99" s="79"/>
      <c r="E99" s="15"/>
      <c r="F99" s="120"/>
      <c r="G99" s="122" t="s">
        <v>25</v>
      </c>
      <c r="H99" s="122"/>
      <c r="I99" s="13"/>
      <c r="J99" s="14"/>
      <c r="K99" s="4">
        <f>SUM(K$25:K$25)</f>
        <v>15</v>
      </c>
      <c r="L99" s="4">
        <f>SUM(L$25:L$25)</f>
        <v>10</v>
      </c>
      <c r="M99" s="4">
        <f>SUM(M$25:M$25)</f>
        <v>40</v>
      </c>
      <c r="N99" s="5">
        <f>SUM(N$25:N$25)</f>
        <v>40</v>
      </c>
    </row>
    <row r="100" spans="2:14" ht="13.9" customHeight="1" x14ac:dyDescent="0.15">
      <c r="B100" s="78"/>
      <c r="C100" s="56"/>
      <c r="D100" s="79"/>
      <c r="E100" s="15"/>
      <c r="F100" s="120"/>
      <c r="G100" s="122" t="s">
        <v>78</v>
      </c>
      <c r="H100" s="122"/>
      <c r="I100" s="13"/>
      <c r="J100" s="14"/>
      <c r="K100" s="4">
        <f>SUM(K$26:K$27)</f>
        <v>0</v>
      </c>
      <c r="L100" s="4">
        <f>SUM(L$26:L$27)</f>
        <v>0</v>
      </c>
      <c r="M100" s="4">
        <f>SUM(M$26:M$27)</f>
        <v>10</v>
      </c>
      <c r="N100" s="5">
        <f>SUM(N$26:N$27)</f>
        <v>110</v>
      </c>
    </row>
    <row r="101" spans="2:14" ht="13.9" customHeight="1" x14ac:dyDescent="0.15">
      <c r="B101" s="78"/>
      <c r="C101" s="56"/>
      <c r="D101" s="79"/>
      <c r="E101" s="15"/>
      <c r="F101" s="120"/>
      <c r="G101" s="122" t="s">
        <v>79</v>
      </c>
      <c r="H101" s="122"/>
      <c r="I101" s="13"/>
      <c r="J101" s="14"/>
      <c r="K101" s="4">
        <f>SUM(K$29:K$47)</f>
        <v>65235</v>
      </c>
      <c r="L101" s="4">
        <f>SUM(L$29:L$47)</f>
        <v>22351</v>
      </c>
      <c r="M101" s="4">
        <f>SUM(M$29:M$47)</f>
        <v>10462</v>
      </c>
      <c r="N101" s="5">
        <f>SUM(N$29:N$47)</f>
        <v>4060</v>
      </c>
    </row>
    <row r="102" spans="2:14" ht="13.9" customHeight="1" x14ac:dyDescent="0.15">
      <c r="B102" s="78"/>
      <c r="C102" s="56"/>
      <c r="D102" s="79"/>
      <c r="E102" s="15"/>
      <c r="F102" s="120"/>
      <c r="G102" s="122" t="s">
        <v>76</v>
      </c>
      <c r="H102" s="122"/>
      <c r="I102" s="13"/>
      <c r="J102" s="14"/>
      <c r="K102" s="4">
        <f>SUM(K$48:K$50)</f>
        <v>0</v>
      </c>
      <c r="L102" s="4">
        <f>SUM(L$48:L$50)</f>
        <v>0</v>
      </c>
      <c r="M102" s="4">
        <f>SUM(M$48:M$50)</f>
        <v>5</v>
      </c>
      <c r="N102" s="5">
        <f>SUM(N$48:N$50)</f>
        <v>5</v>
      </c>
    </row>
    <row r="103" spans="2:14" ht="13.9" customHeight="1" x14ac:dyDescent="0.15">
      <c r="B103" s="78"/>
      <c r="C103" s="56"/>
      <c r="D103" s="79"/>
      <c r="E103" s="15"/>
      <c r="F103" s="120"/>
      <c r="G103" s="122" t="s">
        <v>26</v>
      </c>
      <c r="H103" s="122"/>
      <c r="I103" s="13"/>
      <c r="J103" s="14"/>
      <c r="K103" s="4">
        <f>SUM(K$51:K$74)</f>
        <v>1033</v>
      </c>
      <c r="L103" s="4">
        <f>SUM(L$51:L$74)</f>
        <v>1812</v>
      </c>
      <c r="M103" s="4">
        <f>SUM(M$51:M$74)</f>
        <v>2535</v>
      </c>
      <c r="N103" s="5">
        <f>SUM(N$51:N$74)</f>
        <v>4224</v>
      </c>
    </row>
    <row r="104" spans="2:14" ht="13.9" customHeight="1" x14ac:dyDescent="0.15">
      <c r="B104" s="78"/>
      <c r="C104" s="56"/>
      <c r="D104" s="79"/>
      <c r="E104" s="15"/>
      <c r="F104" s="120"/>
      <c r="G104" s="122" t="s">
        <v>47</v>
      </c>
      <c r="H104" s="122"/>
      <c r="I104" s="13"/>
      <c r="J104" s="14"/>
      <c r="K104" s="4">
        <f>SUM(K$28:K$28,K$87:K$88)</f>
        <v>150</v>
      </c>
      <c r="L104" s="4">
        <f>SUM(L$28:L$28,L$87:L$88)</f>
        <v>575</v>
      </c>
      <c r="M104" s="4">
        <f>SUM(M$28:M$28,M$87:M$88)</f>
        <v>525</v>
      </c>
      <c r="N104" s="5">
        <f>SUM(N$28:N$28,N$87:N$88)</f>
        <v>330</v>
      </c>
    </row>
    <row r="105" spans="2:14" ht="13.9" customHeight="1" thickBot="1" x14ac:dyDescent="0.2">
      <c r="B105" s="80"/>
      <c r="C105" s="81"/>
      <c r="D105" s="82"/>
      <c r="E105" s="17"/>
      <c r="F105" s="9"/>
      <c r="G105" s="125" t="s">
        <v>44</v>
      </c>
      <c r="H105" s="125"/>
      <c r="I105" s="18"/>
      <c r="J105" s="19"/>
      <c r="K105" s="10">
        <f>SUM(K$75:K$86,K$89)</f>
        <v>325</v>
      </c>
      <c r="L105" s="10">
        <f>SUM(L$75:L$86,L$89)</f>
        <v>298</v>
      </c>
      <c r="M105" s="10">
        <f>SUM(M$75:M$86,M$89)</f>
        <v>371</v>
      </c>
      <c r="N105" s="11">
        <f>SUM(N$75:N$86,N$89)</f>
        <v>209</v>
      </c>
    </row>
    <row r="106" spans="2:14" ht="18" customHeight="1" thickTop="1" x14ac:dyDescent="0.15">
      <c r="B106" s="126" t="s">
        <v>48</v>
      </c>
      <c r="C106" s="127"/>
      <c r="D106" s="128"/>
      <c r="E106" s="83"/>
      <c r="F106" s="116"/>
      <c r="G106" s="129" t="s">
        <v>49</v>
      </c>
      <c r="H106" s="129"/>
      <c r="I106" s="116"/>
      <c r="J106" s="117"/>
      <c r="K106" s="31" t="s">
        <v>50</v>
      </c>
      <c r="L106" s="37"/>
      <c r="M106" s="37"/>
      <c r="N106" s="49"/>
    </row>
    <row r="107" spans="2:14" ht="18" customHeight="1" x14ac:dyDescent="0.15">
      <c r="B107" s="84"/>
      <c r="C107" s="85"/>
      <c r="D107" s="85"/>
      <c r="E107" s="86"/>
      <c r="F107" s="118"/>
      <c r="G107" s="109"/>
      <c r="H107" s="109"/>
      <c r="I107" s="118"/>
      <c r="J107" s="87"/>
      <c r="K107" s="32" t="s">
        <v>51</v>
      </c>
      <c r="L107" s="38"/>
      <c r="M107" s="38"/>
      <c r="N107" s="41"/>
    </row>
    <row r="108" spans="2:14" ht="18" customHeight="1" x14ac:dyDescent="0.15">
      <c r="B108" s="78"/>
      <c r="C108" s="56"/>
      <c r="D108" s="56"/>
      <c r="E108" s="88"/>
      <c r="F108" s="22"/>
      <c r="G108" s="130" t="s">
        <v>52</v>
      </c>
      <c r="H108" s="130"/>
      <c r="I108" s="115"/>
      <c r="J108" s="119"/>
      <c r="K108" s="33" t="s">
        <v>53</v>
      </c>
      <c r="L108" s="39"/>
      <c r="M108" s="43"/>
      <c r="N108" s="39"/>
    </row>
    <row r="109" spans="2:14" ht="18" customHeight="1" x14ac:dyDescent="0.15">
      <c r="B109" s="78"/>
      <c r="C109" s="56"/>
      <c r="D109" s="56"/>
      <c r="E109" s="89"/>
      <c r="F109" s="56"/>
      <c r="G109" s="90"/>
      <c r="H109" s="90"/>
      <c r="I109" s="85"/>
      <c r="J109" s="91"/>
      <c r="K109" s="34" t="s">
        <v>87</v>
      </c>
      <c r="L109" s="40"/>
      <c r="M109" s="44"/>
      <c r="N109" s="40"/>
    </row>
    <row r="110" spans="2:14" ht="18" customHeight="1" x14ac:dyDescent="0.15">
      <c r="B110" s="78"/>
      <c r="C110" s="56"/>
      <c r="D110" s="56"/>
      <c r="E110" s="89"/>
      <c r="F110" s="56"/>
      <c r="G110" s="90"/>
      <c r="H110" s="90"/>
      <c r="I110" s="85"/>
      <c r="J110" s="91"/>
      <c r="K110" s="34" t="s">
        <v>81</v>
      </c>
      <c r="L110" s="38"/>
      <c r="M110" s="44"/>
      <c r="N110" s="40"/>
    </row>
    <row r="111" spans="2:14" ht="18" customHeight="1" x14ac:dyDescent="0.15">
      <c r="B111" s="78"/>
      <c r="C111" s="56"/>
      <c r="D111" s="56"/>
      <c r="E111" s="88"/>
      <c r="F111" s="22"/>
      <c r="G111" s="130" t="s">
        <v>54</v>
      </c>
      <c r="H111" s="130"/>
      <c r="I111" s="115"/>
      <c r="J111" s="119"/>
      <c r="K111" s="33" t="s">
        <v>91</v>
      </c>
      <c r="L111" s="39"/>
      <c r="M111" s="43"/>
      <c r="N111" s="39"/>
    </row>
    <row r="112" spans="2:14" ht="18" customHeight="1" x14ac:dyDescent="0.15">
      <c r="B112" s="78"/>
      <c r="C112" s="56"/>
      <c r="D112" s="56"/>
      <c r="E112" s="89"/>
      <c r="F112" s="56"/>
      <c r="G112" s="90"/>
      <c r="H112" s="90"/>
      <c r="I112" s="85"/>
      <c r="J112" s="91"/>
      <c r="K112" s="34" t="s">
        <v>88</v>
      </c>
      <c r="L112" s="40"/>
      <c r="M112" s="44"/>
      <c r="N112" s="40"/>
    </row>
    <row r="113" spans="2:14" ht="18" customHeight="1" x14ac:dyDescent="0.15">
      <c r="B113" s="78"/>
      <c r="C113" s="56"/>
      <c r="D113" s="56"/>
      <c r="E113" s="89"/>
      <c r="F113" s="56"/>
      <c r="G113" s="90"/>
      <c r="H113" s="90"/>
      <c r="I113" s="85"/>
      <c r="J113" s="91"/>
      <c r="K113" s="34" t="s">
        <v>89</v>
      </c>
      <c r="L113" s="40"/>
      <c r="M113" s="40"/>
      <c r="N113" s="40"/>
    </row>
    <row r="114" spans="2:14" ht="18" customHeight="1" x14ac:dyDescent="0.15">
      <c r="B114" s="78"/>
      <c r="C114" s="56"/>
      <c r="D114" s="56"/>
      <c r="E114" s="71"/>
      <c r="F114" s="72"/>
      <c r="G114" s="109"/>
      <c r="H114" s="109"/>
      <c r="I114" s="118"/>
      <c r="J114" s="87"/>
      <c r="K114" s="34" t="s">
        <v>90</v>
      </c>
      <c r="L114" s="41"/>
      <c r="M114" s="38"/>
      <c r="N114" s="41"/>
    </row>
    <row r="115" spans="2:14" ht="18" customHeight="1" x14ac:dyDescent="0.15">
      <c r="B115" s="92"/>
      <c r="C115" s="72"/>
      <c r="D115" s="72"/>
      <c r="E115" s="15"/>
      <c r="F115" s="120"/>
      <c r="G115" s="122" t="s">
        <v>55</v>
      </c>
      <c r="H115" s="122"/>
      <c r="I115" s="13"/>
      <c r="J115" s="14"/>
      <c r="K115" s="25" t="s">
        <v>141</v>
      </c>
      <c r="L115" s="42"/>
      <c r="M115" s="45"/>
      <c r="N115" s="42"/>
    </row>
    <row r="116" spans="2:14" ht="18" customHeight="1" x14ac:dyDescent="0.15">
      <c r="B116" s="123" t="s">
        <v>56</v>
      </c>
      <c r="C116" s="124"/>
      <c r="D116" s="124"/>
      <c r="E116" s="22"/>
      <c r="F116" s="22"/>
      <c r="G116" s="22"/>
      <c r="H116" s="22"/>
      <c r="I116" s="22"/>
      <c r="J116" s="22"/>
      <c r="K116" s="22"/>
      <c r="L116" s="22"/>
      <c r="M116" s="22"/>
      <c r="N116" s="50"/>
    </row>
    <row r="117" spans="2:14" ht="14.1" customHeight="1" x14ac:dyDescent="0.15">
      <c r="B117" s="93"/>
      <c r="C117" s="35" t="s">
        <v>57</v>
      </c>
      <c r="D117" s="94"/>
      <c r="E117" s="35"/>
      <c r="F117" s="35"/>
      <c r="G117" s="35"/>
      <c r="H117" s="35"/>
      <c r="I117" s="35"/>
      <c r="J117" s="35"/>
      <c r="K117" s="35"/>
      <c r="L117" s="35"/>
      <c r="M117" s="35"/>
      <c r="N117" s="51"/>
    </row>
    <row r="118" spans="2:14" ht="14.1" customHeight="1" x14ac:dyDescent="0.15">
      <c r="B118" s="93"/>
      <c r="C118" s="35" t="s">
        <v>58</v>
      </c>
      <c r="D118" s="94"/>
      <c r="E118" s="35"/>
      <c r="F118" s="35"/>
      <c r="G118" s="35"/>
      <c r="H118" s="35"/>
      <c r="I118" s="35"/>
      <c r="J118" s="35"/>
      <c r="K118" s="35"/>
      <c r="L118" s="35"/>
      <c r="M118" s="35"/>
      <c r="N118" s="51"/>
    </row>
    <row r="119" spans="2:14" ht="14.1" customHeight="1" x14ac:dyDescent="0.15">
      <c r="B119" s="93"/>
      <c r="C119" s="35" t="s">
        <v>59</v>
      </c>
      <c r="D119" s="94"/>
      <c r="E119" s="35"/>
      <c r="F119" s="35"/>
      <c r="G119" s="35"/>
      <c r="H119" s="35"/>
      <c r="I119" s="35"/>
      <c r="J119" s="35"/>
      <c r="K119" s="35"/>
      <c r="L119" s="35"/>
      <c r="M119" s="35"/>
      <c r="N119" s="51"/>
    </row>
    <row r="120" spans="2:14" ht="14.1" customHeight="1" x14ac:dyDescent="0.15">
      <c r="B120" s="93"/>
      <c r="C120" s="35" t="s">
        <v>119</v>
      </c>
      <c r="D120" s="94"/>
      <c r="E120" s="35"/>
      <c r="F120" s="35"/>
      <c r="G120" s="35"/>
      <c r="H120" s="35"/>
      <c r="I120" s="35"/>
      <c r="J120" s="35"/>
      <c r="K120" s="35"/>
      <c r="L120" s="35"/>
      <c r="M120" s="35"/>
      <c r="N120" s="51"/>
    </row>
    <row r="121" spans="2:14" ht="14.1" customHeight="1" x14ac:dyDescent="0.15">
      <c r="B121" s="95"/>
      <c r="C121" s="35" t="s">
        <v>120</v>
      </c>
      <c r="D121" s="35"/>
      <c r="E121" s="35"/>
      <c r="F121" s="35"/>
      <c r="G121" s="35"/>
      <c r="H121" s="35"/>
      <c r="I121" s="35"/>
      <c r="J121" s="35"/>
      <c r="K121" s="35"/>
      <c r="L121" s="35"/>
      <c r="M121" s="35"/>
      <c r="N121" s="51"/>
    </row>
    <row r="122" spans="2:14" ht="14.1" customHeight="1" x14ac:dyDescent="0.15">
      <c r="B122" s="95"/>
      <c r="C122" s="35" t="s">
        <v>116</v>
      </c>
      <c r="D122" s="35"/>
      <c r="E122" s="35"/>
      <c r="F122" s="35"/>
      <c r="G122" s="35"/>
      <c r="H122" s="35"/>
      <c r="I122" s="35"/>
      <c r="J122" s="35"/>
      <c r="K122" s="35"/>
      <c r="L122" s="35"/>
      <c r="M122" s="35"/>
      <c r="N122" s="51"/>
    </row>
    <row r="123" spans="2:14" ht="14.1" customHeight="1" x14ac:dyDescent="0.15">
      <c r="B123" s="95"/>
      <c r="C123" s="35" t="s">
        <v>85</v>
      </c>
      <c r="D123" s="35"/>
      <c r="E123" s="35"/>
      <c r="F123" s="35"/>
      <c r="G123" s="35"/>
      <c r="H123" s="35"/>
      <c r="I123" s="35"/>
      <c r="J123" s="35"/>
      <c r="K123" s="35"/>
      <c r="L123" s="35"/>
      <c r="M123" s="35"/>
      <c r="N123" s="51"/>
    </row>
    <row r="124" spans="2:14" ht="14.1" customHeight="1" x14ac:dyDescent="0.15">
      <c r="B124" s="95"/>
      <c r="C124" s="35" t="s">
        <v>86</v>
      </c>
      <c r="D124" s="35"/>
      <c r="E124" s="35"/>
      <c r="F124" s="35"/>
      <c r="G124" s="35"/>
      <c r="H124" s="35"/>
      <c r="I124" s="35"/>
      <c r="J124" s="35"/>
      <c r="K124" s="35"/>
      <c r="L124" s="35"/>
      <c r="M124" s="35"/>
      <c r="N124" s="51"/>
    </row>
    <row r="125" spans="2:14" ht="14.1" customHeight="1" x14ac:dyDescent="0.15">
      <c r="B125" s="95"/>
      <c r="C125" s="35" t="s">
        <v>77</v>
      </c>
      <c r="D125" s="35"/>
      <c r="E125" s="35"/>
      <c r="F125" s="35"/>
      <c r="G125" s="35"/>
      <c r="H125" s="35"/>
      <c r="I125" s="35"/>
      <c r="J125" s="35"/>
      <c r="K125" s="35"/>
      <c r="L125" s="35"/>
      <c r="M125" s="35"/>
      <c r="N125" s="51"/>
    </row>
    <row r="126" spans="2:14" ht="14.1" customHeight="1" x14ac:dyDescent="0.15">
      <c r="B126" s="95"/>
      <c r="C126" s="35" t="s">
        <v>125</v>
      </c>
      <c r="D126" s="35"/>
      <c r="E126" s="35"/>
      <c r="F126" s="35"/>
      <c r="G126" s="35"/>
      <c r="H126" s="35"/>
      <c r="I126" s="35"/>
      <c r="J126" s="35"/>
      <c r="K126" s="35"/>
      <c r="L126" s="35"/>
      <c r="M126" s="35"/>
      <c r="N126" s="51"/>
    </row>
    <row r="127" spans="2:14" ht="14.1" customHeight="1" x14ac:dyDescent="0.15">
      <c r="B127" s="95"/>
      <c r="C127" s="35" t="s">
        <v>121</v>
      </c>
      <c r="D127" s="35"/>
      <c r="E127" s="35"/>
      <c r="F127" s="35"/>
      <c r="G127" s="35"/>
      <c r="H127" s="35"/>
      <c r="I127" s="35"/>
      <c r="J127" s="35"/>
      <c r="K127" s="35"/>
      <c r="L127" s="35"/>
      <c r="M127" s="35"/>
      <c r="N127" s="51"/>
    </row>
    <row r="128" spans="2:14" ht="14.1" customHeight="1" x14ac:dyDescent="0.15">
      <c r="B128" s="95"/>
      <c r="C128" s="35" t="s">
        <v>122</v>
      </c>
      <c r="D128" s="35"/>
      <c r="E128" s="35"/>
      <c r="F128" s="35"/>
      <c r="G128" s="35"/>
      <c r="H128" s="35"/>
      <c r="I128" s="35"/>
      <c r="J128" s="35"/>
      <c r="K128" s="35"/>
      <c r="L128" s="35"/>
      <c r="M128" s="35"/>
      <c r="N128" s="51"/>
    </row>
    <row r="129" spans="2:14" ht="14.1" customHeight="1" x14ac:dyDescent="0.15">
      <c r="B129" s="95"/>
      <c r="C129" s="35" t="s">
        <v>123</v>
      </c>
      <c r="D129" s="35"/>
      <c r="E129" s="35"/>
      <c r="F129" s="35"/>
      <c r="G129" s="35"/>
      <c r="H129" s="35"/>
      <c r="I129" s="35"/>
      <c r="J129" s="35"/>
      <c r="K129" s="35"/>
      <c r="L129" s="35"/>
      <c r="M129" s="35"/>
      <c r="N129" s="51"/>
    </row>
    <row r="130" spans="2:14" ht="14.1" customHeight="1" x14ac:dyDescent="0.15">
      <c r="B130" s="95"/>
      <c r="C130" s="35" t="s">
        <v>113</v>
      </c>
      <c r="D130" s="35"/>
      <c r="E130" s="35"/>
      <c r="F130" s="35"/>
      <c r="G130" s="35"/>
      <c r="H130" s="35"/>
      <c r="I130" s="35"/>
      <c r="J130" s="35"/>
      <c r="K130" s="35"/>
      <c r="L130" s="35"/>
      <c r="M130" s="35"/>
      <c r="N130" s="51"/>
    </row>
    <row r="131" spans="2:14" ht="14.1" customHeight="1" x14ac:dyDescent="0.15">
      <c r="B131" s="95"/>
      <c r="C131" s="35" t="s">
        <v>124</v>
      </c>
      <c r="D131" s="35"/>
      <c r="E131" s="35"/>
      <c r="F131" s="35"/>
      <c r="G131" s="35"/>
      <c r="H131" s="35"/>
      <c r="I131" s="35"/>
      <c r="J131" s="35"/>
      <c r="K131" s="35"/>
      <c r="L131" s="35"/>
      <c r="M131" s="35"/>
      <c r="N131" s="51"/>
    </row>
    <row r="132" spans="2:14" ht="14.1" customHeight="1" x14ac:dyDescent="0.15">
      <c r="B132" s="95"/>
      <c r="C132" s="35" t="s">
        <v>142</v>
      </c>
      <c r="D132" s="35"/>
      <c r="E132" s="35"/>
      <c r="F132" s="35"/>
      <c r="G132" s="35"/>
      <c r="H132" s="35"/>
      <c r="I132" s="35"/>
      <c r="J132" s="35"/>
      <c r="K132" s="35"/>
      <c r="L132" s="35"/>
      <c r="M132" s="35"/>
      <c r="N132" s="51"/>
    </row>
    <row r="133" spans="2:14" ht="14.1" customHeight="1" x14ac:dyDescent="0.15">
      <c r="B133" s="95"/>
      <c r="C133" s="35" t="s">
        <v>118</v>
      </c>
      <c r="D133" s="35"/>
      <c r="E133" s="35"/>
      <c r="F133" s="35"/>
      <c r="G133" s="35"/>
      <c r="H133" s="35"/>
      <c r="I133" s="35"/>
      <c r="J133" s="35"/>
      <c r="K133" s="35"/>
      <c r="L133" s="35"/>
      <c r="M133" s="35"/>
      <c r="N133" s="51"/>
    </row>
    <row r="134" spans="2:14" x14ac:dyDescent="0.15">
      <c r="B134" s="96"/>
      <c r="C134" s="35" t="s">
        <v>130</v>
      </c>
      <c r="N134" s="55"/>
    </row>
    <row r="135" spans="2:14" x14ac:dyDescent="0.15">
      <c r="B135" s="96"/>
      <c r="C135" s="35" t="s">
        <v>126</v>
      </c>
      <c r="N135" s="55"/>
    </row>
    <row r="136" spans="2:14" ht="14.1" customHeight="1" x14ac:dyDescent="0.15">
      <c r="B136" s="95"/>
      <c r="C136" s="35" t="s">
        <v>105</v>
      </c>
      <c r="D136" s="35"/>
      <c r="E136" s="35"/>
      <c r="F136" s="35"/>
      <c r="G136" s="35"/>
      <c r="H136" s="35"/>
      <c r="I136" s="35"/>
      <c r="J136" s="35"/>
      <c r="K136" s="35"/>
      <c r="L136" s="35"/>
      <c r="M136" s="35"/>
      <c r="N136" s="51"/>
    </row>
    <row r="137" spans="2:14" ht="18" customHeight="1" x14ac:dyDescent="0.15">
      <c r="B137" s="95"/>
      <c r="C137" s="35" t="s">
        <v>60</v>
      </c>
      <c r="D137" s="35"/>
      <c r="E137" s="35"/>
      <c r="F137" s="35"/>
      <c r="G137" s="35"/>
      <c r="H137" s="35"/>
      <c r="I137" s="35"/>
      <c r="J137" s="35"/>
      <c r="K137" s="35"/>
      <c r="L137" s="35"/>
      <c r="M137" s="35"/>
      <c r="N137" s="51"/>
    </row>
    <row r="138" spans="2:14" x14ac:dyDescent="0.15">
      <c r="B138" s="96"/>
      <c r="C138" s="35" t="s">
        <v>117</v>
      </c>
      <c r="N138" s="55"/>
    </row>
    <row r="139" spans="2:14" x14ac:dyDescent="0.15">
      <c r="B139" s="96"/>
      <c r="C139" s="35" t="s">
        <v>135</v>
      </c>
      <c r="N139" s="55"/>
    </row>
    <row r="140" spans="2:14" ht="14.25" thickBot="1" x14ac:dyDescent="0.2">
      <c r="B140" s="97"/>
      <c r="C140" s="36" t="s">
        <v>127</v>
      </c>
      <c r="D140" s="53"/>
      <c r="E140" s="53"/>
      <c r="F140" s="53"/>
      <c r="G140" s="53"/>
      <c r="H140" s="53"/>
      <c r="I140" s="53"/>
      <c r="J140" s="53"/>
      <c r="K140" s="53"/>
      <c r="L140" s="53"/>
      <c r="M140" s="53"/>
      <c r="N140" s="54"/>
    </row>
  </sheetData>
  <mergeCells count="27">
    <mergeCell ref="G100:H100"/>
    <mergeCell ref="G101:H101"/>
    <mergeCell ref="G102:H102"/>
    <mergeCell ref="D9:F9"/>
    <mergeCell ref="D4:G4"/>
    <mergeCell ref="D5:G5"/>
    <mergeCell ref="D6:G6"/>
    <mergeCell ref="D7:F7"/>
    <mergeCell ref="D8:F8"/>
    <mergeCell ref="G103:H103"/>
    <mergeCell ref="G10:H10"/>
    <mergeCell ref="C87:D87"/>
    <mergeCell ref="D94:G94"/>
    <mergeCell ref="D95:G95"/>
    <mergeCell ref="B96:I96"/>
    <mergeCell ref="B97:D97"/>
    <mergeCell ref="G97:H97"/>
    <mergeCell ref="G98:H98"/>
    <mergeCell ref="G99:H99"/>
    <mergeCell ref="G115:H115"/>
    <mergeCell ref="B116:D116"/>
    <mergeCell ref="G104:H104"/>
    <mergeCell ref="G105:H105"/>
    <mergeCell ref="B106:D106"/>
    <mergeCell ref="G106:H106"/>
    <mergeCell ref="G108:H108"/>
    <mergeCell ref="G111:H111"/>
  </mergeCells>
  <phoneticPr fontId="23"/>
  <conditionalFormatting sqref="O11:O89">
    <cfRule type="expression" dxfId="6"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0" max="16383" man="1"/>
  </rowBreaks>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4DC6-17A3-47CB-B9DC-80952C4F91AA}">
  <sheetPr>
    <tabColor rgb="FFC00000"/>
  </sheetPr>
  <dimension ref="B1:AC128"/>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581</v>
      </c>
      <c r="L5" s="27" t="str">
        <f>K5</f>
        <v>2025.1.7</v>
      </c>
      <c r="M5" s="27" t="str">
        <f>K5</f>
        <v>2025.1.7</v>
      </c>
      <c r="N5" s="103" t="str">
        <f>K5</f>
        <v>2025.1.7</v>
      </c>
    </row>
    <row r="6" spans="2:24" ht="18" customHeight="1" x14ac:dyDescent="0.15">
      <c r="B6" s="60"/>
      <c r="C6" s="120"/>
      <c r="D6" s="122" t="s">
        <v>4</v>
      </c>
      <c r="E6" s="122"/>
      <c r="F6" s="122"/>
      <c r="G6" s="122"/>
      <c r="H6" s="120"/>
      <c r="I6" s="120"/>
      <c r="J6" s="61"/>
      <c r="K6" s="98">
        <v>0.42152777777777778</v>
      </c>
      <c r="L6" s="98">
        <v>0.40625</v>
      </c>
      <c r="M6" s="98">
        <v>0.39583333333333331</v>
      </c>
      <c r="N6" s="99">
        <v>0.37291666666666667</v>
      </c>
    </row>
    <row r="7" spans="2:24" ht="18" customHeight="1" x14ac:dyDescent="0.15">
      <c r="B7" s="60"/>
      <c r="C7" s="120"/>
      <c r="D7" s="122" t="s">
        <v>5</v>
      </c>
      <c r="E7" s="138"/>
      <c r="F7" s="138"/>
      <c r="G7" s="62" t="s">
        <v>6</v>
      </c>
      <c r="H7" s="120"/>
      <c r="I7" s="120"/>
      <c r="J7" s="61"/>
      <c r="K7" s="100">
        <v>2.4</v>
      </c>
      <c r="L7" s="100">
        <v>1.48</v>
      </c>
      <c r="M7" s="100">
        <v>1.51</v>
      </c>
      <c r="N7" s="101">
        <v>1.48</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c r="L11" s="20" t="s">
        <v>145</v>
      </c>
      <c r="M11" s="20"/>
      <c r="N11" s="21" t="s">
        <v>144</v>
      </c>
      <c r="P11" t="s">
        <v>15</v>
      </c>
      <c r="Q11">
        <f>IF(K11="",0,VALUE(MID(K11,2,LEN(K11)-2)))</f>
        <v>0</v>
      </c>
      <c r="R11" t="e">
        <f>IF(L11="",0,VALUE(MID(L11,2,LEN(L11)-2)))</f>
        <v>#VALUE!</v>
      </c>
      <c r="S11">
        <f>IF(M11="",0,VALUE(MID(M11,2,LEN(M11)-2)))</f>
        <v>0</v>
      </c>
      <c r="T11">
        <f>IF(N11="",0,VALUE(MID(N11,2,LEN(N11)-2)))</f>
        <v>16</v>
      </c>
      <c r="U11">
        <f>IF(K11="＋",0,IF(K11="(＋)",0,ABS(K11)))</f>
        <v>0</v>
      </c>
      <c r="V11">
        <f>IF(L11="＋",0,IF(L11="(＋)",0,ABS(L11)))</f>
        <v>0</v>
      </c>
      <c r="W11">
        <f>IF(M11="＋",0,IF(M11="(＋)",0,ABS(M11)))</f>
        <v>0</v>
      </c>
      <c r="X11">
        <f>IF(N11="＋",0,IF(N11="(＋)",0,ABS(N11)))</f>
        <v>16</v>
      </c>
    </row>
    <row r="12" spans="2:24" ht="13.5" customHeight="1" x14ac:dyDescent="0.15">
      <c r="B12" s="1">
        <f>B11+1</f>
        <v>2</v>
      </c>
      <c r="C12" s="3"/>
      <c r="D12" s="6"/>
      <c r="E12" s="120"/>
      <c r="F12" s="120" t="s">
        <v>99</v>
      </c>
      <c r="G12" s="120"/>
      <c r="H12" s="120"/>
      <c r="I12" s="120"/>
      <c r="J12" s="120"/>
      <c r="K12" s="20"/>
      <c r="L12" s="20"/>
      <c r="M12" s="20"/>
      <c r="N12" s="21" t="s">
        <v>235</v>
      </c>
      <c r="P12" t="s">
        <v>15</v>
      </c>
      <c r="Q12">
        <f>IF(K12="",0,VALUE(MID(K12,2,LEN(K12)-2)))</f>
        <v>0</v>
      </c>
      <c r="R12">
        <f>IF(L12="",0,VALUE(MID(L12,2,LEN(L12)-2)))</f>
        <v>0</v>
      </c>
      <c r="S12">
        <f>IF(M12="",0,VALUE(MID(M12,2,LEN(M12)-2)))</f>
        <v>0</v>
      </c>
      <c r="T12">
        <f>IF(N12="",0,VALUE(MID(N12,2,LEN(N12)-2)))</f>
        <v>55</v>
      </c>
      <c r="U12">
        <f>IF(K12="＋",0,IF(K12="(＋)",0,ABS(K12)))</f>
        <v>0</v>
      </c>
      <c r="V12">
        <f>IF(L12="＋",0,IF(L12="(＋)",0,ABS(L12)))</f>
        <v>0</v>
      </c>
      <c r="W12">
        <f>IF(M12="＋",0,IF(M12="(＋)",0,ABS(M12)))</f>
        <v>0</v>
      </c>
      <c r="X12">
        <f>IF(N12="＋",0,IF(N12="(＋)",0,ABS(N12)))</f>
        <v>55</v>
      </c>
    </row>
    <row r="13" spans="2:24" ht="13.9" customHeight="1" x14ac:dyDescent="0.15">
      <c r="B13" s="1">
        <f>B12+1</f>
        <v>3</v>
      </c>
      <c r="C13" s="3"/>
      <c r="D13" s="6"/>
      <c r="E13" s="120"/>
      <c r="F13" s="120" t="s">
        <v>180</v>
      </c>
      <c r="G13" s="120"/>
      <c r="H13" s="120"/>
      <c r="I13" s="120"/>
      <c r="J13" s="120"/>
      <c r="K13" s="20"/>
      <c r="L13" s="20" t="s">
        <v>150</v>
      </c>
      <c r="M13" s="20" t="s">
        <v>145</v>
      </c>
      <c r="N13" s="21" t="s">
        <v>157</v>
      </c>
      <c r="P13" s="74" t="s">
        <v>181</v>
      </c>
      <c r="Q13">
        <f>K13</f>
        <v>0</v>
      </c>
      <c r="R13" t="str">
        <f>L13</f>
        <v>(5)</v>
      </c>
      <c r="S13" t="str">
        <f>M13</f>
        <v>(＋)</v>
      </c>
      <c r="T13" t="str">
        <f>N13</f>
        <v>(15)</v>
      </c>
      <c r="U13">
        <f>IF(K13="＋",0,IF(K13="(＋)",0,ABS(K13)))</f>
        <v>0</v>
      </c>
      <c r="V13">
        <f>IF(L13="＋",0,IF(L13="(＋)",0,ABS(L13)))</f>
        <v>5</v>
      </c>
      <c r="W13">
        <f>IF(M13="＋",0,IF(M13="(＋)",0,ABS(M13)))</f>
        <v>0</v>
      </c>
      <c r="X13">
        <f>IF(N13="＋",0,IF(N13="(＋)",0,ABS(N13)))</f>
        <v>15</v>
      </c>
    </row>
    <row r="14" spans="2:24" ht="13.9" customHeight="1" x14ac:dyDescent="0.15">
      <c r="B14" s="1">
        <f>B13+1</f>
        <v>4</v>
      </c>
      <c r="C14" s="3"/>
      <c r="D14" s="6"/>
      <c r="E14" s="120"/>
      <c r="F14" s="120" t="s">
        <v>16</v>
      </c>
      <c r="G14" s="120"/>
      <c r="H14" s="120"/>
      <c r="I14" s="120"/>
      <c r="J14" s="120"/>
      <c r="K14" s="20" t="s">
        <v>187</v>
      </c>
      <c r="L14" s="20" t="s">
        <v>580</v>
      </c>
      <c r="M14" s="20"/>
      <c r="N14" s="21" t="s">
        <v>574</v>
      </c>
      <c r="P14" t="s">
        <v>15</v>
      </c>
      <c r="Q14" t="e">
        <f>IF(K14="",0,VALUE(MID(K14,2,LEN(K14)-2)))</f>
        <v>#VALUE!</v>
      </c>
      <c r="R14">
        <f>IF(L14="",0,VALUE(MID(L14,2,LEN(L14)-2)))</f>
        <v>7</v>
      </c>
      <c r="S14">
        <f>IF(M14="",0,VALUE(MID(M14,2,LEN(M14)-2)))</f>
        <v>0</v>
      </c>
      <c r="T14" t="e">
        <f>IF(N14="",0,VALUE(MID(N14,2,LEN(N14)-2)))</f>
        <v>#VALUE!</v>
      </c>
      <c r="U14">
        <f>IF(K14="＋",0,IF(K14="(＋)",0,ABS(K14)))</f>
        <v>31</v>
      </c>
      <c r="V14">
        <f>IF(L14="＋",0,IF(L14="(＋)",0,ABS(L14)))</f>
        <v>177</v>
      </c>
      <c r="W14">
        <f>IF(M14="＋",0,IF(M14="(＋)",0,ABS(M14)))</f>
        <v>0</v>
      </c>
      <c r="X14">
        <f>IF(N14="＋",0,IF(N14="(＋)",0,ABS(N14)))</f>
        <v>52</v>
      </c>
    </row>
    <row r="15" spans="2:24" ht="13.5" customHeight="1" x14ac:dyDescent="0.15">
      <c r="B15" s="1">
        <f>B14+1</f>
        <v>5</v>
      </c>
      <c r="C15" s="3"/>
      <c r="D15" s="6"/>
      <c r="E15" s="120"/>
      <c r="F15" s="120" t="s">
        <v>107</v>
      </c>
      <c r="G15" s="120"/>
      <c r="H15" s="120"/>
      <c r="I15" s="120"/>
      <c r="J15" s="120"/>
      <c r="K15" s="20"/>
      <c r="L15" s="20"/>
      <c r="M15" s="20"/>
      <c r="N15" s="21" t="s">
        <v>579</v>
      </c>
      <c r="P15" t="s">
        <v>15</v>
      </c>
      <c r="Q15">
        <f>IF(K15="",0,VALUE(MID(K15,2,LEN(K15)-2)))</f>
        <v>0</v>
      </c>
      <c r="R15">
        <f>IF(L15="",0,VALUE(MID(L15,2,LEN(L15)-2)))</f>
        <v>0</v>
      </c>
      <c r="S15">
        <f>IF(M15="",0,VALUE(MID(M15,2,LEN(M15)-2)))</f>
        <v>0</v>
      </c>
      <c r="T15" t="e">
        <f>IF(N15="",0,VALUE(MID(N15,2,LEN(N15)-2)))</f>
        <v>#VALUE!</v>
      </c>
      <c r="U15">
        <f>IF(K15="＋",0,IF(K15="(＋)",0,ABS(K15)))</f>
        <v>0</v>
      </c>
      <c r="V15">
        <f>IF(L15="＋",0,IF(L15="(＋)",0,ABS(L15)))</f>
        <v>0</v>
      </c>
      <c r="W15">
        <f>IF(M15="＋",0,IF(M15="(＋)",0,ABS(M15)))</f>
        <v>0</v>
      </c>
      <c r="X15">
        <f>IF(N15="＋",0,IF(N15="(＋)",0,ABS(N15)))</f>
        <v>60</v>
      </c>
    </row>
    <row r="16" spans="2:24" ht="13.9" customHeight="1" x14ac:dyDescent="0.15">
      <c r="B16" s="1">
        <f>B15+1</f>
        <v>6</v>
      </c>
      <c r="C16" s="3"/>
      <c r="D16" s="6"/>
      <c r="E16" s="120"/>
      <c r="F16" s="120" t="s">
        <v>136</v>
      </c>
      <c r="G16" s="120"/>
      <c r="H16" s="120"/>
      <c r="I16" s="120"/>
      <c r="J16" s="120"/>
      <c r="K16" s="20"/>
      <c r="L16" s="20" t="s">
        <v>555</v>
      </c>
      <c r="M16" s="20" t="s">
        <v>190</v>
      </c>
      <c r="N16" s="21" t="s">
        <v>384</v>
      </c>
      <c r="P16" t="s">
        <v>15</v>
      </c>
      <c r="Q16">
        <f>IF(K16="",0,VALUE(MID(K16,2,LEN(K16)-2)))</f>
        <v>0</v>
      </c>
      <c r="R16">
        <f>IF(L16="",0,VALUE(MID(L16,2,LEN(L16)-2)))</f>
        <v>65</v>
      </c>
      <c r="S16">
        <f>IF(M16="",0,VALUE(MID(M16,2,LEN(M16)-2)))</f>
        <v>60</v>
      </c>
      <c r="T16">
        <f>IF(N16="",0,VALUE(MID(N16,2,LEN(N16)-2)))</f>
        <v>400</v>
      </c>
      <c r="U16">
        <f>IF(K16="＋",0,IF(K16="(＋)",0,ABS(K16)))</f>
        <v>0</v>
      </c>
      <c r="V16">
        <f>IF(L16="＋",0,IF(L16="(＋)",0,ABS(L16)))</f>
        <v>65</v>
      </c>
      <c r="W16">
        <f>IF(M16="＋",0,IF(M16="(＋)",0,ABS(M16)))</f>
        <v>60</v>
      </c>
      <c r="X16">
        <f>IF(N16="＋",0,IF(N16="(＋)",0,ABS(N16)))</f>
        <v>400</v>
      </c>
    </row>
    <row r="17" spans="2:24" ht="13.5" customHeight="1" x14ac:dyDescent="0.15">
      <c r="B17" s="1">
        <f>B16+1</f>
        <v>7</v>
      </c>
      <c r="C17" s="3"/>
      <c r="D17" s="6"/>
      <c r="E17" s="120"/>
      <c r="F17" s="120" t="s">
        <v>434</v>
      </c>
      <c r="G17" s="140"/>
      <c r="H17" s="120"/>
      <c r="I17" s="120"/>
      <c r="J17" s="120"/>
      <c r="K17" s="20"/>
      <c r="L17" s="20"/>
      <c r="M17" s="20"/>
      <c r="N17" s="21" t="s">
        <v>151</v>
      </c>
      <c r="Q17">
        <f>IF(K17="",0,VALUE(MID(K17,2,LEN(K17)-2)))</f>
        <v>0</v>
      </c>
      <c r="R17">
        <f>IF(L17="",0,VALUE(MID(L17,2,LEN(L17)-2)))</f>
        <v>0</v>
      </c>
      <c r="S17">
        <f>IF(M17="",0,VALUE(MID(M17,2,LEN(M17)-2)))</f>
        <v>0</v>
      </c>
      <c r="T17">
        <f>IF(N17="",0,VALUE(MID(N17,2,LEN(N17)-2)))</f>
        <v>25</v>
      </c>
      <c r="U17">
        <f>IF(K17="＋",0,IF(K17="(＋)",0,ABS(K17)))</f>
        <v>0</v>
      </c>
      <c r="V17">
        <f>IF(L17="＋",0,IF(L17="(＋)",0,ABS(L17)))</f>
        <v>0</v>
      </c>
      <c r="W17">
        <f>IF(M17="＋",0,IF(M17="(＋)",0,ABS(M17)))</f>
        <v>0</v>
      </c>
      <c r="X17">
        <f>IF(N17="＋",0,IF(N17="(＋)",0,ABS(N17)))</f>
        <v>25</v>
      </c>
    </row>
    <row r="18" spans="2:24" ht="13.5" customHeight="1" x14ac:dyDescent="0.15">
      <c r="B18" s="1">
        <f>B17+1</f>
        <v>8</v>
      </c>
      <c r="C18" s="3"/>
      <c r="D18" s="6"/>
      <c r="E18" s="120"/>
      <c r="F18" s="120" t="s">
        <v>110</v>
      </c>
      <c r="G18" s="120"/>
      <c r="H18" s="120"/>
      <c r="I18" s="120"/>
      <c r="J18" s="120"/>
      <c r="K18" s="20" t="s">
        <v>145</v>
      </c>
      <c r="L18" s="20" t="s">
        <v>153</v>
      </c>
      <c r="M18" s="20" t="s">
        <v>145</v>
      </c>
      <c r="N18" s="21" t="s">
        <v>296</v>
      </c>
      <c r="U18">
        <f>IF(K18="＋",0,IF(K18="(＋)",0,ABS(K18)))</f>
        <v>0</v>
      </c>
      <c r="V18">
        <f>IF(L18="＋",0,IF(L18="(＋)",0,ABS(L18)))</f>
        <v>10</v>
      </c>
      <c r="W18">
        <f>IF(M18="＋",0,IF(M18="(＋)",0,ABS(M18)))</f>
        <v>0</v>
      </c>
      <c r="X18">
        <f>IF(N18="＋",0,IF(N18="(＋)",0,ABS(N18)))</f>
        <v>75</v>
      </c>
    </row>
    <row r="19" spans="2:24" ht="13.5" customHeight="1" x14ac:dyDescent="0.15">
      <c r="B19" s="1">
        <f>B18+1</f>
        <v>9</v>
      </c>
      <c r="C19" s="3"/>
      <c r="D19" s="6"/>
      <c r="E19" s="120"/>
      <c r="F19" s="120" t="s">
        <v>109</v>
      </c>
      <c r="G19" s="120"/>
      <c r="H19" s="120"/>
      <c r="I19" s="120"/>
      <c r="J19" s="120"/>
      <c r="K19" s="20" t="s">
        <v>145</v>
      </c>
      <c r="L19" s="20" t="s">
        <v>145</v>
      </c>
      <c r="M19" s="20"/>
      <c r="N19" s="21" t="s">
        <v>147</v>
      </c>
      <c r="P19" t="s">
        <v>15</v>
      </c>
      <c r="Q19" t="e">
        <f>IF(K19="",0,VALUE(MID(K19,2,LEN(K19)-2)))</f>
        <v>#VALUE!</v>
      </c>
      <c r="R19" t="e">
        <f>IF(#REF!="",0,VALUE(MID(#REF!,2,LEN(#REF!)-2)))</f>
        <v>#REF!</v>
      </c>
      <c r="S19">
        <f>IF(M19="",0,VALUE(MID(M19,2,LEN(M19)-2)))</f>
        <v>0</v>
      </c>
      <c r="T19">
        <f>IF(N19="",0,VALUE(MID(N19,2,LEN(N19)-2)))</f>
        <v>20</v>
      </c>
      <c r="U19">
        <f>IF(K19="＋",0,IF(K19="(＋)",0,ABS(K19)))</f>
        <v>0</v>
      </c>
      <c r="V19">
        <f>IF(L19="＋",0,IF(L19="(＋)",0,ABS(L19)))</f>
        <v>0</v>
      </c>
      <c r="W19">
        <f>IF(M19="＋",0,IF(M19="(＋)",0,ABS(M19)))</f>
        <v>0</v>
      </c>
      <c r="X19">
        <f>IF(N19="＋",0,IF(N19="(＋)",0,ABS(N19)))</f>
        <v>20</v>
      </c>
    </row>
    <row r="20" spans="2:24" ht="13.5" customHeight="1" x14ac:dyDescent="0.15">
      <c r="B20" s="1">
        <f>B19+1</f>
        <v>10</v>
      </c>
      <c r="C20" s="2" t="s">
        <v>22</v>
      </c>
      <c r="D20" s="2" t="s">
        <v>23</v>
      </c>
      <c r="E20" s="120"/>
      <c r="F20" s="120" t="s">
        <v>108</v>
      </c>
      <c r="G20" s="120"/>
      <c r="H20" s="120"/>
      <c r="I20" s="120"/>
      <c r="J20" s="120"/>
      <c r="K20" s="24">
        <v>750</v>
      </c>
      <c r="L20" s="24">
        <v>350</v>
      </c>
      <c r="M20" s="24">
        <v>1000</v>
      </c>
      <c r="N20" s="104">
        <v>575</v>
      </c>
      <c r="P20" s="74"/>
    </row>
    <row r="21" spans="2:24" ht="13.5" customHeight="1" x14ac:dyDescent="0.15">
      <c r="B21" s="1">
        <f>B20+1</f>
        <v>11</v>
      </c>
      <c r="C21" s="2" t="s">
        <v>24</v>
      </c>
      <c r="D21" s="2" t="s">
        <v>25</v>
      </c>
      <c r="E21" s="120"/>
      <c r="F21" s="120" t="s">
        <v>94</v>
      </c>
      <c r="G21" s="120"/>
      <c r="H21" s="120"/>
      <c r="I21" s="120"/>
      <c r="J21" s="120"/>
      <c r="K21" s="24">
        <v>30</v>
      </c>
      <c r="L21" s="24">
        <v>110</v>
      </c>
      <c r="M21" s="24">
        <v>95</v>
      </c>
      <c r="N21" s="104">
        <v>45</v>
      </c>
      <c r="P21" s="74"/>
    </row>
    <row r="22" spans="2:24" ht="13.5" customHeight="1" x14ac:dyDescent="0.15">
      <c r="B22" s="1">
        <f>B21+1</f>
        <v>12</v>
      </c>
      <c r="C22" s="2" t="s">
        <v>83</v>
      </c>
      <c r="D22" s="2" t="s">
        <v>194</v>
      </c>
      <c r="E22" s="120"/>
      <c r="F22" s="120" t="s">
        <v>544</v>
      </c>
      <c r="G22" s="120"/>
      <c r="H22" s="120"/>
      <c r="I22" s="120"/>
      <c r="J22" s="120"/>
      <c r="K22" s="24" t="s">
        <v>148</v>
      </c>
      <c r="L22" s="24"/>
      <c r="M22" s="24"/>
      <c r="N22" s="104" t="s">
        <v>148</v>
      </c>
    </row>
    <row r="23" spans="2:24" ht="14.85" customHeight="1" x14ac:dyDescent="0.15">
      <c r="B23" s="1">
        <f>B22+1</f>
        <v>13</v>
      </c>
      <c r="C23" s="6"/>
      <c r="D23" s="6"/>
      <c r="E23" s="120"/>
      <c r="F23" s="120" t="s">
        <v>195</v>
      </c>
      <c r="G23" s="120"/>
      <c r="H23" s="120"/>
      <c r="I23" s="120"/>
      <c r="J23" s="120"/>
      <c r="K23" s="24">
        <v>30</v>
      </c>
      <c r="L23" s="24">
        <v>10</v>
      </c>
      <c r="M23" s="24">
        <v>10</v>
      </c>
      <c r="N23" s="104">
        <v>160</v>
      </c>
    </row>
    <row r="24" spans="2:24" ht="13.9" customHeight="1" x14ac:dyDescent="0.15">
      <c r="B24" s="1">
        <f>B23+1</f>
        <v>14</v>
      </c>
      <c r="C24" s="6"/>
      <c r="D24" s="2" t="s">
        <v>74</v>
      </c>
      <c r="E24" s="120"/>
      <c r="F24" s="120" t="s">
        <v>129</v>
      </c>
      <c r="G24" s="120"/>
      <c r="H24" s="120"/>
      <c r="I24" s="120"/>
      <c r="J24" s="120"/>
      <c r="K24" s="24"/>
      <c r="L24" s="24">
        <v>5</v>
      </c>
      <c r="M24" s="24"/>
      <c r="N24" s="105">
        <v>10</v>
      </c>
      <c r="U24">
        <f>COUNTA(K24:K24)</f>
        <v>0</v>
      </c>
      <c r="V24">
        <f>COUNTA(L24:L24)</f>
        <v>1</v>
      </c>
      <c r="W24">
        <f>COUNTA(M24:M24)</f>
        <v>0</v>
      </c>
      <c r="X24">
        <f>COUNTA(N24:N24)</f>
        <v>1</v>
      </c>
    </row>
    <row r="25" spans="2:24" ht="13.9" customHeight="1" x14ac:dyDescent="0.15">
      <c r="B25" s="1">
        <f>B24+1</f>
        <v>15</v>
      </c>
      <c r="C25" s="6"/>
      <c r="D25" s="2" t="s">
        <v>17</v>
      </c>
      <c r="E25" s="120"/>
      <c r="F25" s="120" t="s">
        <v>106</v>
      </c>
      <c r="G25" s="120"/>
      <c r="H25" s="120"/>
      <c r="I25" s="120"/>
      <c r="J25" s="120"/>
      <c r="K25" s="24"/>
      <c r="L25" s="24">
        <v>6</v>
      </c>
      <c r="M25" s="24">
        <v>4</v>
      </c>
      <c r="N25" s="104">
        <v>48</v>
      </c>
    </row>
    <row r="26" spans="2:24" ht="13.5" customHeight="1" x14ac:dyDescent="0.15">
      <c r="B26" s="1">
        <f>B25+1</f>
        <v>16</v>
      </c>
      <c r="C26" s="6"/>
      <c r="D26" s="6"/>
      <c r="E26" s="120"/>
      <c r="F26" s="120" t="s">
        <v>95</v>
      </c>
      <c r="G26" s="120"/>
      <c r="H26" s="120"/>
      <c r="I26" s="120"/>
      <c r="J26" s="120"/>
      <c r="K26" s="24">
        <v>10</v>
      </c>
      <c r="L26" s="24"/>
      <c r="M26" s="24" t="s">
        <v>148</v>
      </c>
      <c r="N26" s="104" t="s">
        <v>148</v>
      </c>
    </row>
    <row r="27" spans="2:24" ht="13.9" customHeight="1" x14ac:dyDescent="0.15">
      <c r="B27" s="1">
        <f>B26+1</f>
        <v>17</v>
      </c>
      <c r="C27" s="6"/>
      <c r="D27" s="6"/>
      <c r="E27" s="120"/>
      <c r="F27" s="120" t="s">
        <v>96</v>
      </c>
      <c r="G27" s="120"/>
      <c r="H27" s="120"/>
      <c r="I27" s="120"/>
      <c r="J27" s="120"/>
      <c r="K27" s="24" t="s">
        <v>148</v>
      </c>
      <c r="L27" s="24">
        <v>40</v>
      </c>
      <c r="M27" s="24" t="s">
        <v>148</v>
      </c>
      <c r="N27" s="104" t="s">
        <v>148</v>
      </c>
    </row>
    <row r="28" spans="2:24" ht="13.9" customHeight="1" x14ac:dyDescent="0.15">
      <c r="B28" s="1">
        <f>B27+1</f>
        <v>18</v>
      </c>
      <c r="C28" s="6"/>
      <c r="D28" s="6"/>
      <c r="E28" s="120"/>
      <c r="F28" s="120" t="s">
        <v>500</v>
      </c>
      <c r="G28" s="120"/>
      <c r="H28" s="120"/>
      <c r="I28" s="120"/>
      <c r="J28" s="120"/>
      <c r="K28" s="24" t="s">
        <v>148</v>
      </c>
      <c r="L28" s="24"/>
      <c r="M28" s="24"/>
      <c r="N28" s="104" t="s">
        <v>148</v>
      </c>
    </row>
    <row r="29" spans="2:24" ht="13.5" customHeight="1" x14ac:dyDescent="0.15">
      <c r="B29" s="1">
        <f>B28+1</f>
        <v>19</v>
      </c>
      <c r="C29" s="6"/>
      <c r="D29" s="6"/>
      <c r="E29" s="120"/>
      <c r="F29" s="120" t="s">
        <v>18</v>
      </c>
      <c r="G29" s="120"/>
      <c r="H29" s="120"/>
      <c r="I29" s="120"/>
      <c r="J29" s="120"/>
      <c r="K29" s="24">
        <v>20</v>
      </c>
      <c r="L29" s="24">
        <v>170</v>
      </c>
      <c r="M29" s="24">
        <v>150</v>
      </c>
      <c r="N29" s="104">
        <v>280</v>
      </c>
    </row>
    <row r="30" spans="2:24" ht="13.5" customHeight="1" x14ac:dyDescent="0.15">
      <c r="B30" s="1">
        <f>B29+1</f>
        <v>20</v>
      </c>
      <c r="C30" s="6"/>
      <c r="D30" s="6"/>
      <c r="E30" s="120"/>
      <c r="F30" s="120" t="s">
        <v>98</v>
      </c>
      <c r="G30" s="120"/>
      <c r="H30" s="120"/>
      <c r="I30" s="120"/>
      <c r="J30" s="120"/>
      <c r="K30" s="24">
        <v>60</v>
      </c>
      <c r="L30" s="24">
        <v>40</v>
      </c>
      <c r="M30" s="24"/>
      <c r="N30" s="104">
        <v>60</v>
      </c>
    </row>
    <row r="31" spans="2:24" ht="13.5" customHeight="1" x14ac:dyDescent="0.15">
      <c r="B31" s="1">
        <f>B30+1</f>
        <v>21</v>
      </c>
      <c r="C31" s="6"/>
      <c r="D31" s="6"/>
      <c r="E31" s="120"/>
      <c r="F31" s="120" t="s">
        <v>100</v>
      </c>
      <c r="G31" s="120"/>
      <c r="H31" s="120"/>
      <c r="I31" s="120"/>
      <c r="J31" s="120"/>
      <c r="K31" s="24">
        <v>10</v>
      </c>
      <c r="L31" s="24">
        <v>5</v>
      </c>
      <c r="M31" s="24" t="s">
        <v>148</v>
      </c>
      <c r="N31" s="104" t="s">
        <v>148</v>
      </c>
    </row>
    <row r="32" spans="2:24" ht="13.5" customHeight="1" x14ac:dyDescent="0.15">
      <c r="B32" s="1">
        <f>B31+1</f>
        <v>22</v>
      </c>
      <c r="C32" s="6"/>
      <c r="D32" s="6"/>
      <c r="E32" s="120"/>
      <c r="F32" s="120" t="s">
        <v>578</v>
      </c>
      <c r="G32" s="120"/>
      <c r="H32" s="120"/>
      <c r="I32" s="120"/>
      <c r="J32" s="120"/>
      <c r="K32" s="24" t="s">
        <v>148</v>
      </c>
      <c r="L32" s="24"/>
      <c r="M32" s="24"/>
      <c r="N32" s="104"/>
    </row>
    <row r="33" spans="2:29" ht="13.5" customHeight="1" x14ac:dyDescent="0.15">
      <c r="B33" s="1">
        <f>B32+1</f>
        <v>23</v>
      </c>
      <c r="C33" s="6"/>
      <c r="D33" s="6"/>
      <c r="E33" s="120"/>
      <c r="F33" s="120" t="s">
        <v>198</v>
      </c>
      <c r="G33" s="120"/>
      <c r="H33" s="120"/>
      <c r="I33" s="120"/>
      <c r="J33" s="120"/>
      <c r="K33" s="24">
        <v>20</v>
      </c>
      <c r="L33" s="24"/>
      <c r="M33" s="24"/>
      <c r="N33" s="104"/>
    </row>
    <row r="34" spans="2:29" ht="13.9" customHeight="1" x14ac:dyDescent="0.15">
      <c r="B34" s="1">
        <f>B33+1</f>
        <v>24</v>
      </c>
      <c r="C34" s="6"/>
      <c r="D34" s="6"/>
      <c r="E34" s="120"/>
      <c r="F34" s="120" t="s">
        <v>97</v>
      </c>
      <c r="G34" s="120"/>
      <c r="H34" s="120"/>
      <c r="I34" s="120"/>
      <c r="J34" s="120"/>
      <c r="K34" s="24"/>
      <c r="L34" s="24"/>
      <c r="M34" s="24"/>
      <c r="N34" s="104">
        <v>60</v>
      </c>
    </row>
    <row r="35" spans="2:29" ht="13.5" customHeight="1" x14ac:dyDescent="0.15">
      <c r="B35" s="1">
        <f>B34+1</f>
        <v>25</v>
      </c>
      <c r="C35" s="6"/>
      <c r="D35" s="6"/>
      <c r="E35" s="120"/>
      <c r="F35" s="120" t="s">
        <v>115</v>
      </c>
      <c r="G35" s="120"/>
      <c r="H35" s="120"/>
      <c r="I35" s="120"/>
      <c r="J35" s="120"/>
      <c r="K35" s="24">
        <v>45</v>
      </c>
      <c r="L35" s="24">
        <v>100</v>
      </c>
      <c r="M35" s="24">
        <v>105</v>
      </c>
      <c r="N35" s="104">
        <v>3400</v>
      </c>
    </row>
    <row r="36" spans="2:29" ht="13.9" customHeight="1" x14ac:dyDescent="0.15">
      <c r="B36" s="1">
        <f>B35+1</f>
        <v>26</v>
      </c>
      <c r="C36" s="6"/>
      <c r="D36" s="6"/>
      <c r="E36" s="120"/>
      <c r="F36" s="120" t="s">
        <v>230</v>
      </c>
      <c r="G36" s="120"/>
      <c r="H36" s="120"/>
      <c r="I36" s="120"/>
      <c r="J36" s="120"/>
      <c r="K36" s="24" t="s">
        <v>148</v>
      </c>
      <c r="L36" s="24"/>
      <c r="M36" s="24"/>
      <c r="N36" s="104"/>
    </row>
    <row r="37" spans="2:29" ht="13.9" customHeight="1" x14ac:dyDescent="0.15">
      <c r="B37" s="1">
        <f>B36+1</f>
        <v>27</v>
      </c>
      <c r="C37" s="6"/>
      <c r="D37" s="6"/>
      <c r="E37" s="120"/>
      <c r="F37" s="120" t="s">
        <v>19</v>
      </c>
      <c r="G37" s="120"/>
      <c r="H37" s="120"/>
      <c r="I37" s="120"/>
      <c r="J37" s="120"/>
      <c r="K37" s="24">
        <v>775</v>
      </c>
      <c r="L37" s="24">
        <v>775</v>
      </c>
      <c r="M37" s="24">
        <v>1250</v>
      </c>
      <c r="N37" s="104">
        <v>850</v>
      </c>
    </row>
    <row r="38" spans="2:29" ht="13.5" customHeight="1" x14ac:dyDescent="0.15">
      <c r="B38" s="1">
        <f>B37+1</f>
        <v>28</v>
      </c>
      <c r="C38" s="6"/>
      <c r="D38" s="6"/>
      <c r="E38" s="120"/>
      <c r="F38" s="120" t="s">
        <v>20</v>
      </c>
      <c r="G38" s="120"/>
      <c r="H38" s="120"/>
      <c r="I38" s="120"/>
      <c r="J38" s="120"/>
      <c r="K38" s="24">
        <v>48950</v>
      </c>
      <c r="L38" s="24">
        <v>33700</v>
      </c>
      <c r="M38" s="24">
        <v>13000</v>
      </c>
      <c r="N38" s="52">
        <v>1650</v>
      </c>
    </row>
    <row r="39" spans="2:29" ht="13.9" customHeight="1" x14ac:dyDescent="0.15">
      <c r="B39" s="1">
        <f>B38+1</f>
        <v>29</v>
      </c>
      <c r="C39" s="6"/>
      <c r="D39" s="6"/>
      <c r="E39" s="120"/>
      <c r="F39" s="120" t="s">
        <v>21</v>
      </c>
      <c r="G39" s="120"/>
      <c r="H39" s="120"/>
      <c r="I39" s="120"/>
      <c r="J39" s="120"/>
      <c r="K39" s="24" t="s">
        <v>148</v>
      </c>
      <c r="L39" s="24">
        <v>10</v>
      </c>
      <c r="M39" s="24" t="s">
        <v>148</v>
      </c>
      <c r="N39" s="104">
        <v>5</v>
      </c>
    </row>
    <row r="40" spans="2:29" ht="13.5" customHeight="1" x14ac:dyDescent="0.15">
      <c r="B40" s="1">
        <f>B39+1</f>
        <v>30</v>
      </c>
      <c r="C40" s="2" t="s">
        <v>75</v>
      </c>
      <c r="D40" s="2" t="s">
        <v>76</v>
      </c>
      <c r="E40" s="120"/>
      <c r="F40" s="120" t="s">
        <v>92</v>
      </c>
      <c r="G40" s="120"/>
      <c r="H40" s="120"/>
      <c r="I40" s="120"/>
      <c r="J40" s="120"/>
      <c r="K40" s="24" t="s">
        <v>148</v>
      </c>
      <c r="L40" s="24"/>
      <c r="M40" s="24"/>
      <c r="N40" s="104" t="s">
        <v>148</v>
      </c>
    </row>
    <row r="41" spans="2:29" ht="13.9" customHeight="1" x14ac:dyDescent="0.15">
      <c r="B41" s="1">
        <f>B40+1</f>
        <v>31</v>
      </c>
      <c r="C41" s="6"/>
      <c r="D41" s="6"/>
      <c r="E41" s="120"/>
      <c r="F41" s="120" t="s">
        <v>139</v>
      </c>
      <c r="G41" s="120"/>
      <c r="H41" s="120"/>
      <c r="I41" s="120"/>
      <c r="J41" s="120"/>
      <c r="K41" s="24" t="s">
        <v>148</v>
      </c>
      <c r="L41" s="24"/>
      <c r="M41" s="24"/>
      <c r="N41" s="104">
        <v>10</v>
      </c>
    </row>
    <row r="42" spans="2:29" ht="13.9" customHeight="1" x14ac:dyDescent="0.15">
      <c r="B42" s="1">
        <f>B41+1</f>
        <v>32</v>
      </c>
      <c r="C42" s="2" t="s">
        <v>84</v>
      </c>
      <c r="D42" s="2" t="s">
        <v>26</v>
      </c>
      <c r="E42" s="120"/>
      <c r="F42" s="120" t="s">
        <v>164</v>
      </c>
      <c r="G42" s="120"/>
      <c r="H42" s="120"/>
      <c r="I42" s="120"/>
      <c r="J42" s="120"/>
      <c r="K42" s="24"/>
      <c r="L42" s="24"/>
      <c r="M42" s="24"/>
      <c r="N42" s="104">
        <v>20</v>
      </c>
      <c r="Y42" s="111"/>
    </row>
    <row r="43" spans="2:29" ht="13.9" customHeight="1" x14ac:dyDescent="0.15">
      <c r="B43" s="1">
        <f>B42+1</f>
        <v>33</v>
      </c>
      <c r="C43" s="6"/>
      <c r="D43" s="6"/>
      <c r="E43" s="120"/>
      <c r="F43" s="120" t="s">
        <v>427</v>
      </c>
      <c r="G43" s="120"/>
      <c r="H43" s="120"/>
      <c r="I43" s="120"/>
      <c r="J43" s="120"/>
      <c r="K43" s="24"/>
      <c r="L43" s="24">
        <v>40</v>
      </c>
      <c r="M43" s="24">
        <v>90</v>
      </c>
      <c r="N43" s="104">
        <v>20</v>
      </c>
      <c r="Y43" s="111"/>
    </row>
    <row r="44" spans="2:29" ht="13.9" customHeight="1" x14ac:dyDescent="0.15">
      <c r="B44" s="1">
        <f>B43+1</f>
        <v>34</v>
      </c>
      <c r="C44" s="6"/>
      <c r="D44" s="6"/>
      <c r="E44" s="120"/>
      <c r="F44" s="120" t="s">
        <v>132</v>
      </c>
      <c r="G44" s="120"/>
      <c r="H44" s="120"/>
      <c r="I44" s="120"/>
      <c r="J44" s="120"/>
      <c r="K44" s="24"/>
      <c r="L44" s="24">
        <v>30</v>
      </c>
      <c r="M44" s="24">
        <v>5</v>
      </c>
      <c r="N44" s="104">
        <v>190</v>
      </c>
      <c r="U44" s="112">
        <f>COUNTA($K11:$K45)</f>
        <v>22</v>
      </c>
      <c r="V44" s="112">
        <f>COUNTA($L11:$L45)</f>
        <v>21</v>
      </c>
      <c r="W44" s="112">
        <f>COUNTA($M11:$M45)</f>
        <v>17</v>
      </c>
      <c r="X44" s="112">
        <f>COUNTA($N11:$N45)</f>
        <v>32</v>
      </c>
      <c r="Y44" s="112"/>
      <c r="Z44" s="112"/>
      <c r="AA44" s="112"/>
      <c r="AB44" s="112"/>
      <c r="AC44" s="111"/>
    </row>
    <row r="45" spans="2:29" ht="13.9" customHeight="1" x14ac:dyDescent="0.15">
      <c r="B45" s="1">
        <f>B44+1</f>
        <v>35</v>
      </c>
      <c r="C45" s="6"/>
      <c r="D45" s="6"/>
      <c r="E45" s="120"/>
      <c r="F45" s="120" t="s">
        <v>27</v>
      </c>
      <c r="G45" s="120"/>
      <c r="H45" s="120"/>
      <c r="I45" s="120"/>
      <c r="J45" s="120"/>
      <c r="K45" s="24"/>
      <c r="L45" s="24"/>
      <c r="M45" s="24"/>
      <c r="N45" s="104">
        <v>20</v>
      </c>
      <c r="Y45" s="111"/>
    </row>
    <row r="46" spans="2:29" ht="13.9" customHeight="1" x14ac:dyDescent="0.15">
      <c r="B46" s="1">
        <f>B45+1</f>
        <v>36</v>
      </c>
      <c r="C46" s="6"/>
      <c r="D46" s="6"/>
      <c r="E46" s="120"/>
      <c r="F46" s="120" t="s">
        <v>202</v>
      </c>
      <c r="G46" s="120"/>
      <c r="H46" s="120"/>
      <c r="I46" s="120"/>
      <c r="J46" s="120"/>
      <c r="K46" s="24"/>
      <c r="L46" s="24"/>
      <c r="M46" s="24" t="s">
        <v>148</v>
      </c>
      <c r="N46" s="104"/>
      <c r="Y46" s="113"/>
    </row>
    <row r="47" spans="2:29" ht="13.5" customHeight="1" x14ac:dyDescent="0.15">
      <c r="B47" s="1">
        <f>B46+1</f>
        <v>37</v>
      </c>
      <c r="C47" s="6"/>
      <c r="D47" s="6"/>
      <c r="E47" s="120"/>
      <c r="F47" s="120" t="s">
        <v>224</v>
      </c>
      <c r="G47" s="120"/>
      <c r="H47" s="120"/>
      <c r="I47" s="120"/>
      <c r="J47" s="120"/>
      <c r="K47" s="24">
        <v>5</v>
      </c>
      <c r="L47" s="24"/>
      <c r="M47" s="24"/>
      <c r="N47" s="104"/>
      <c r="Y47" s="113"/>
    </row>
    <row r="48" spans="2:29" ht="13.9" customHeight="1" x14ac:dyDescent="0.15">
      <c r="B48" s="1">
        <f>B47+1</f>
        <v>38</v>
      </c>
      <c r="C48" s="6"/>
      <c r="D48" s="6"/>
      <c r="E48" s="120"/>
      <c r="F48" s="120" t="s">
        <v>259</v>
      </c>
      <c r="G48" s="120"/>
      <c r="H48" s="120"/>
      <c r="I48" s="120"/>
      <c r="J48" s="120"/>
      <c r="K48" s="24"/>
      <c r="L48" s="24" t="s">
        <v>148</v>
      </c>
      <c r="M48" s="24"/>
      <c r="N48" s="104"/>
      <c r="Y48" s="111"/>
    </row>
    <row r="49" spans="2:25" ht="13.5" customHeight="1" x14ac:dyDescent="0.15">
      <c r="B49" s="1">
        <f>B48+1</f>
        <v>39</v>
      </c>
      <c r="C49" s="6"/>
      <c r="D49" s="6"/>
      <c r="E49" s="120"/>
      <c r="F49" s="120" t="s">
        <v>101</v>
      </c>
      <c r="G49" s="120"/>
      <c r="H49" s="120"/>
      <c r="I49" s="120"/>
      <c r="J49" s="120"/>
      <c r="K49" s="24">
        <v>20</v>
      </c>
      <c r="L49" s="24">
        <v>40</v>
      </c>
      <c r="M49" s="24">
        <v>20</v>
      </c>
      <c r="N49" s="104">
        <v>320</v>
      </c>
      <c r="Y49" s="113"/>
    </row>
    <row r="50" spans="2:25" ht="13.9" customHeight="1" x14ac:dyDescent="0.15">
      <c r="B50" s="1">
        <f>B49+1</f>
        <v>40</v>
      </c>
      <c r="C50" s="6"/>
      <c r="D50" s="6"/>
      <c r="E50" s="120"/>
      <c r="F50" s="120" t="s">
        <v>221</v>
      </c>
      <c r="G50" s="120"/>
      <c r="H50" s="120"/>
      <c r="I50" s="120"/>
      <c r="J50" s="120"/>
      <c r="K50" s="24">
        <v>20</v>
      </c>
      <c r="L50" s="106">
        <v>10</v>
      </c>
      <c r="M50" s="24">
        <v>10</v>
      </c>
      <c r="N50" s="104">
        <v>45</v>
      </c>
      <c r="Y50" s="111"/>
    </row>
    <row r="51" spans="2:25" ht="13.9" customHeight="1" x14ac:dyDescent="0.15">
      <c r="B51" s="1">
        <f>B50+1</f>
        <v>41</v>
      </c>
      <c r="C51" s="6"/>
      <c r="D51" s="6"/>
      <c r="E51" s="120"/>
      <c r="F51" s="120" t="s">
        <v>569</v>
      </c>
      <c r="G51" s="120"/>
      <c r="H51" s="120"/>
      <c r="I51" s="120"/>
      <c r="J51" s="120"/>
      <c r="K51" s="24">
        <v>20</v>
      </c>
      <c r="L51" s="24"/>
      <c r="M51" s="24"/>
      <c r="N51" s="104"/>
      <c r="Y51" s="111"/>
    </row>
    <row r="52" spans="2:25" ht="13.9" customHeight="1" x14ac:dyDescent="0.15">
      <c r="B52" s="1">
        <f>B51+1</f>
        <v>42</v>
      </c>
      <c r="C52" s="6"/>
      <c r="D52" s="6"/>
      <c r="E52" s="120"/>
      <c r="F52" s="120" t="s">
        <v>102</v>
      </c>
      <c r="G52" s="120"/>
      <c r="H52" s="120"/>
      <c r="I52" s="120"/>
      <c r="J52" s="120"/>
      <c r="K52" s="24">
        <v>330</v>
      </c>
      <c r="L52" s="24">
        <v>140</v>
      </c>
      <c r="M52" s="24">
        <v>440</v>
      </c>
      <c r="N52" s="104">
        <v>600</v>
      </c>
      <c r="Y52" s="111"/>
    </row>
    <row r="53" spans="2:25" ht="13.5" customHeight="1" x14ac:dyDescent="0.15">
      <c r="B53" s="1">
        <f>B52+1</f>
        <v>43</v>
      </c>
      <c r="C53" s="6"/>
      <c r="D53" s="6"/>
      <c r="E53" s="120"/>
      <c r="F53" s="120" t="s">
        <v>103</v>
      </c>
      <c r="G53" s="120"/>
      <c r="H53" s="120"/>
      <c r="I53" s="120"/>
      <c r="J53" s="120"/>
      <c r="K53" s="24">
        <v>125</v>
      </c>
      <c r="L53" s="24">
        <v>260</v>
      </c>
      <c r="M53" s="24">
        <v>330</v>
      </c>
      <c r="N53" s="104">
        <v>1000</v>
      </c>
      <c r="Y53" s="111"/>
    </row>
    <row r="54" spans="2:25" ht="13.5" customHeight="1" x14ac:dyDescent="0.15">
      <c r="B54" s="1">
        <f>B53+1</f>
        <v>44</v>
      </c>
      <c r="C54" s="6"/>
      <c r="D54" s="6"/>
      <c r="E54" s="120"/>
      <c r="F54" s="120" t="s">
        <v>168</v>
      </c>
      <c r="G54" s="120"/>
      <c r="H54" s="120"/>
      <c r="I54" s="120"/>
      <c r="J54" s="120"/>
      <c r="K54" s="24"/>
      <c r="L54" s="24"/>
      <c r="M54" s="24"/>
      <c r="N54" s="104">
        <v>5</v>
      </c>
      <c r="Y54" s="111"/>
    </row>
    <row r="55" spans="2:25" ht="13.5" customHeight="1" x14ac:dyDescent="0.15">
      <c r="B55" s="1">
        <f>B54+1</f>
        <v>45</v>
      </c>
      <c r="C55" s="6"/>
      <c r="D55" s="6"/>
      <c r="E55" s="120"/>
      <c r="F55" s="120" t="s">
        <v>29</v>
      </c>
      <c r="G55" s="120"/>
      <c r="H55" s="120"/>
      <c r="I55" s="120"/>
      <c r="J55" s="120"/>
      <c r="K55" s="24"/>
      <c r="L55" s="24"/>
      <c r="M55" s="24" t="s">
        <v>148</v>
      </c>
      <c r="N55" s="104"/>
      <c r="Y55" s="111"/>
    </row>
    <row r="56" spans="2:25" ht="13.9" customHeight="1" x14ac:dyDescent="0.15">
      <c r="B56" s="1">
        <f>B55+1</f>
        <v>46</v>
      </c>
      <c r="C56" s="6"/>
      <c r="D56" s="6"/>
      <c r="E56" s="120"/>
      <c r="F56" s="120" t="s">
        <v>80</v>
      </c>
      <c r="G56" s="120"/>
      <c r="H56" s="120"/>
      <c r="I56" s="120"/>
      <c r="J56" s="120"/>
      <c r="K56" s="24"/>
      <c r="L56" s="24" t="s">
        <v>148</v>
      </c>
      <c r="M56" s="24"/>
      <c r="N56" s="104" t="s">
        <v>148</v>
      </c>
      <c r="Y56" s="111"/>
    </row>
    <row r="57" spans="2:25" ht="13.5" customHeight="1" x14ac:dyDescent="0.15">
      <c r="B57" s="1">
        <f>B56+1</f>
        <v>47</v>
      </c>
      <c r="C57" s="6"/>
      <c r="D57" s="6"/>
      <c r="E57" s="120"/>
      <c r="F57" s="120" t="s">
        <v>104</v>
      </c>
      <c r="G57" s="120"/>
      <c r="H57" s="120"/>
      <c r="I57" s="120"/>
      <c r="J57" s="120"/>
      <c r="K57" s="24">
        <v>160</v>
      </c>
      <c r="L57" s="24">
        <v>260</v>
      </c>
      <c r="M57" s="24">
        <v>290</v>
      </c>
      <c r="N57" s="104">
        <v>200</v>
      </c>
      <c r="Y57" s="111"/>
    </row>
    <row r="58" spans="2:25" ht="13.9" customHeight="1" x14ac:dyDescent="0.15">
      <c r="B58" s="1">
        <f>B57+1</f>
        <v>48</v>
      </c>
      <c r="C58" s="6"/>
      <c r="D58" s="6"/>
      <c r="E58" s="120"/>
      <c r="F58" s="120" t="s">
        <v>577</v>
      </c>
      <c r="G58" s="120"/>
      <c r="H58" s="120"/>
      <c r="I58" s="120"/>
      <c r="J58" s="120"/>
      <c r="K58" s="24"/>
      <c r="L58" s="24">
        <v>5</v>
      </c>
      <c r="M58" s="24"/>
      <c r="N58" s="104"/>
      <c r="Y58" s="111"/>
    </row>
    <row r="59" spans="2:25" ht="13.5" customHeight="1" x14ac:dyDescent="0.15">
      <c r="B59" s="1">
        <f>B58+1</f>
        <v>49</v>
      </c>
      <c r="C59" s="6"/>
      <c r="D59" s="6"/>
      <c r="E59" s="120"/>
      <c r="F59" s="120" t="s">
        <v>140</v>
      </c>
      <c r="G59" s="120"/>
      <c r="H59" s="120"/>
      <c r="I59" s="120"/>
      <c r="J59" s="120"/>
      <c r="K59" s="24" t="s">
        <v>148</v>
      </c>
      <c r="L59" s="24" t="s">
        <v>148</v>
      </c>
      <c r="M59" s="24" t="s">
        <v>148</v>
      </c>
      <c r="N59" s="104">
        <v>5</v>
      </c>
      <c r="Y59" s="111"/>
    </row>
    <row r="60" spans="2:25" ht="13.9" customHeight="1" x14ac:dyDescent="0.15">
      <c r="B60" s="1">
        <f>B59+1</f>
        <v>50</v>
      </c>
      <c r="C60" s="6"/>
      <c r="D60" s="6"/>
      <c r="E60" s="120"/>
      <c r="F60" s="120" t="s">
        <v>205</v>
      </c>
      <c r="G60" s="120"/>
      <c r="H60" s="120"/>
      <c r="I60" s="120"/>
      <c r="J60" s="120"/>
      <c r="K60" s="24"/>
      <c r="L60" s="24" t="s">
        <v>148</v>
      </c>
      <c r="M60" s="24">
        <v>5</v>
      </c>
      <c r="N60" s="104">
        <v>5</v>
      </c>
      <c r="Y60" s="111"/>
    </row>
    <row r="61" spans="2:25" ht="13.5" customHeight="1" x14ac:dyDescent="0.15">
      <c r="B61" s="1">
        <f>B60+1</f>
        <v>51</v>
      </c>
      <c r="C61" s="6"/>
      <c r="D61" s="6"/>
      <c r="E61" s="120"/>
      <c r="F61" s="120" t="s">
        <v>335</v>
      </c>
      <c r="G61" s="120"/>
      <c r="H61" s="120"/>
      <c r="I61" s="120"/>
      <c r="J61" s="120"/>
      <c r="K61" s="24"/>
      <c r="L61" s="24"/>
      <c r="M61" s="24"/>
      <c r="N61" s="104">
        <v>40</v>
      </c>
      <c r="Y61" s="111"/>
    </row>
    <row r="62" spans="2:25" ht="13.9" customHeight="1" x14ac:dyDescent="0.15">
      <c r="B62" s="1">
        <f>B61+1</f>
        <v>52</v>
      </c>
      <c r="C62" s="6"/>
      <c r="D62" s="6"/>
      <c r="E62" s="120"/>
      <c r="F62" s="120" t="s">
        <v>170</v>
      </c>
      <c r="G62" s="120"/>
      <c r="H62" s="120"/>
      <c r="I62" s="120"/>
      <c r="J62" s="120"/>
      <c r="K62" s="24"/>
      <c r="L62" s="24"/>
      <c r="M62" s="24"/>
      <c r="N62" s="104">
        <v>5</v>
      </c>
      <c r="Y62" s="111"/>
    </row>
    <row r="63" spans="2:25" ht="13.9" customHeight="1" x14ac:dyDescent="0.15">
      <c r="B63" s="1">
        <f>B62+1</f>
        <v>53</v>
      </c>
      <c r="C63" s="6"/>
      <c r="D63" s="6"/>
      <c r="E63" s="120"/>
      <c r="F63" s="120" t="s">
        <v>31</v>
      </c>
      <c r="G63" s="120"/>
      <c r="H63" s="120"/>
      <c r="I63" s="120"/>
      <c r="J63" s="120"/>
      <c r="K63" s="24">
        <v>20</v>
      </c>
      <c r="L63" s="24">
        <v>45</v>
      </c>
      <c r="M63" s="24">
        <v>85</v>
      </c>
      <c r="N63" s="104">
        <v>115</v>
      </c>
      <c r="Y63" s="111"/>
    </row>
    <row r="64" spans="2:25" ht="13.9" customHeight="1" x14ac:dyDescent="0.15">
      <c r="B64" s="1">
        <f>B63+1</f>
        <v>54</v>
      </c>
      <c r="C64" s="2" t="s">
        <v>32</v>
      </c>
      <c r="D64" s="2" t="s">
        <v>33</v>
      </c>
      <c r="E64" s="120"/>
      <c r="F64" s="120" t="s">
        <v>423</v>
      </c>
      <c r="G64" s="120"/>
      <c r="H64" s="120"/>
      <c r="I64" s="120"/>
      <c r="J64" s="120"/>
      <c r="K64" s="24"/>
      <c r="L64" s="24" t="s">
        <v>148</v>
      </c>
      <c r="M64" s="24"/>
      <c r="N64" s="104">
        <v>1</v>
      </c>
    </row>
    <row r="65" spans="2:24" ht="14.25" customHeight="1" x14ac:dyDescent="0.15">
      <c r="B65" s="1">
        <f>B64+1</f>
        <v>55</v>
      </c>
      <c r="C65" s="6"/>
      <c r="D65" s="6"/>
      <c r="E65" s="120"/>
      <c r="F65" s="120" t="s">
        <v>422</v>
      </c>
      <c r="G65" s="120"/>
      <c r="H65" s="120"/>
      <c r="I65" s="120"/>
      <c r="J65" s="120"/>
      <c r="K65" s="24"/>
      <c r="L65" s="24"/>
      <c r="M65" s="24"/>
      <c r="N65" s="104">
        <v>2</v>
      </c>
    </row>
    <row r="66" spans="2:24" ht="13.5" customHeight="1" x14ac:dyDescent="0.15">
      <c r="B66" s="1">
        <f>B65+1</f>
        <v>56</v>
      </c>
      <c r="C66" s="6"/>
      <c r="D66" s="6"/>
      <c r="E66" s="120"/>
      <c r="F66" s="120" t="s">
        <v>210</v>
      </c>
      <c r="G66" s="120"/>
      <c r="H66" s="120"/>
      <c r="I66" s="120"/>
      <c r="J66" s="120"/>
      <c r="K66" s="24">
        <v>1</v>
      </c>
      <c r="L66" s="24"/>
      <c r="M66" s="24"/>
      <c r="N66" s="104"/>
    </row>
    <row r="67" spans="2:24" ht="13.9" customHeight="1" x14ac:dyDescent="0.15">
      <c r="B67" s="1">
        <f>B66+1</f>
        <v>57</v>
      </c>
      <c r="C67" s="6"/>
      <c r="D67" s="6"/>
      <c r="E67" s="120"/>
      <c r="F67" s="120" t="s">
        <v>206</v>
      </c>
      <c r="G67" s="120"/>
      <c r="H67" s="120"/>
      <c r="I67" s="120"/>
      <c r="J67" s="120"/>
      <c r="K67" s="24" t="s">
        <v>148</v>
      </c>
      <c r="L67" s="24"/>
      <c r="M67" s="24"/>
      <c r="N67" s="104">
        <v>3</v>
      </c>
    </row>
    <row r="68" spans="2:24" ht="13.9" customHeight="1" x14ac:dyDescent="0.15">
      <c r="B68" s="1">
        <f>B67+1</f>
        <v>58</v>
      </c>
      <c r="C68" s="6"/>
      <c r="D68" s="6"/>
      <c r="E68" s="120"/>
      <c r="F68" s="120" t="s">
        <v>454</v>
      </c>
      <c r="G68" s="120"/>
      <c r="H68" s="120"/>
      <c r="I68" s="120"/>
      <c r="J68" s="120"/>
      <c r="K68" s="24"/>
      <c r="L68" s="24">
        <v>1</v>
      </c>
      <c r="M68" s="24" t="s">
        <v>148</v>
      </c>
      <c r="N68" s="104"/>
    </row>
    <row r="69" spans="2:24" ht="13.5" customHeight="1" x14ac:dyDescent="0.15">
      <c r="B69" s="1">
        <f>B68+1</f>
        <v>59</v>
      </c>
      <c r="C69" s="6"/>
      <c r="D69" s="6"/>
      <c r="E69" s="120"/>
      <c r="F69" s="120" t="s">
        <v>34</v>
      </c>
      <c r="G69" s="120"/>
      <c r="H69" s="120"/>
      <c r="I69" s="120"/>
      <c r="J69" s="120"/>
      <c r="K69" s="24"/>
      <c r="L69" s="24">
        <v>1</v>
      </c>
      <c r="M69" s="24" t="s">
        <v>148</v>
      </c>
      <c r="N69" s="104" t="s">
        <v>148</v>
      </c>
    </row>
    <row r="70" spans="2:24" ht="13.5" customHeight="1" x14ac:dyDescent="0.15">
      <c r="B70" s="1">
        <f>B69+1</f>
        <v>60</v>
      </c>
      <c r="C70" s="2" t="s">
        <v>128</v>
      </c>
      <c r="D70" s="2" t="s">
        <v>71</v>
      </c>
      <c r="E70" s="120"/>
      <c r="F70" s="120" t="s">
        <v>93</v>
      </c>
      <c r="G70" s="120"/>
      <c r="H70" s="120"/>
      <c r="I70" s="120"/>
      <c r="J70" s="120"/>
      <c r="K70" s="24"/>
      <c r="L70" s="24" t="s">
        <v>148</v>
      </c>
      <c r="M70" s="24"/>
      <c r="N70" s="104"/>
    </row>
    <row r="71" spans="2:24" ht="13.5" customHeight="1" x14ac:dyDescent="0.15">
      <c r="B71" s="1">
        <f>B70+1</f>
        <v>61</v>
      </c>
      <c r="C71" s="6"/>
      <c r="D71" s="2" t="s">
        <v>35</v>
      </c>
      <c r="E71" s="120"/>
      <c r="F71" s="120" t="s">
        <v>111</v>
      </c>
      <c r="G71" s="120"/>
      <c r="H71" s="120"/>
      <c r="I71" s="120"/>
      <c r="J71" s="120"/>
      <c r="K71" s="24"/>
      <c r="L71" s="24"/>
      <c r="M71" s="24"/>
      <c r="N71" s="104">
        <v>10</v>
      </c>
    </row>
    <row r="72" spans="2:24" ht="13.5" customHeight="1" x14ac:dyDescent="0.15">
      <c r="B72" s="1">
        <f>B71+1</f>
        <v>62</v>
      </c>
      <c r="C72" s="6"/>
      <c r="D72" s="7"/>
      <c r="E72" s="120"/>
      <c r="F72" s="120" t="s">
        <v>36</v>
      </c>
      <c r="G72" s="120"/>
      <c r="H72" s="120"/>
      <c r="I72" s="120"/>
      <c r="J72" s="120"/>
      <c r="K72" s="24">
        <v>5</v>
      </c>
      <c r="L72" s="24">
        <v>5</v>
      </c>
      <c r="M72" s="24">
        <v>10</v>
      </c>
      <c r="N72" s="104">
        <v>25</v>
      </c>
    </row>
    <row r="73" spans="2:24" ht="13.5" customHeight="1" x14ac:dyDescent="0.15">
      <c r="B73" s="1">
        <f>B72+1</f>
        <v>63</v>
      </c>
      <c r="C73" s="7"/>
      <c r="D73" s="8" t="s">
        <v>37</v>
      </c>
      <c r="E73" s="120"/>
      <c r="F73" s="120" t="s">
        <v>38</v>
      </c>
      <c r="G73" s="120"/>
      <c r="H73" s="120"/>
      <c r="I73" s="120"/>
      <c r="J73" s="120"/>
      <c r="K73" s="24">
        <v>55</v>
      </c>
      <c r="L73" s="24">
        <v>20</v>
      </c>
      <c r="M73" s="24">
        <v>50</v>
      </c>
      <c r="N73" s="104">
        <v>35</v>
      </c>
    </row>
    <row r="74" spans="2:24" ht="13.5" customHeight="1" x14ac:dyDescent="0.15">
      <c r="B74" s="1">
        <f>B73+1</f>
        <v>64</v>
      </c>
      <c r="C74" s="2" t="s">
        <v>0</v>
      </c>
      <c r="D74" s="8" t="s">
        <v>39</v>
      </c>
      <c r="E74" s="120"/>
      <c r="F74" s="120" t="s">
        <v>40</v>
      </c>
      <c r="G74" s="120"/>
      <c r="H74" s="120"/>
      <c r="I74" s="120"/>
      <c r="J74" s="120"/>
      <c r="K74" s="24" t="s">
        <v>148</v>
      </c>
      <c r="L74" s="24">
        <v>5</v>
      </c>
      <c r="M74" s="24">
        <v>15</v>
      </c>
      <c r="N74" s="104">
        <v>25</v>
      </c>
      <c r="U74">
        <f>COUNTA(K64:K74)</f>
        <v>5</v>
      </c>
      <c r="V74">
        <f>COUNTA(L64:L74)</f>
        <v>7</v>
      </c>
      <c r="W74">
        <f>COUNTA(M64:M74)</f>
        <v>5</v>
      </c>
      <c r="X74">
        <f>COUNTA(N64:N74)</f>
        <v>8</v>
      </c>
    </row>
    <row r="75" spans="2:24" ht="13.5" customHeight="1" x14ac:dyDescent="0.15">
      <c r="B75" s="1">
        <f>B74+1</f>
        <v>65</v>
      </c>
      <c r="C75" s="132" t="s">
        <v>41</v>
      </c>
      <c r="D75" s="133"/>
      <c r="E75" s="120"/>
      <c r="F75" s="120" t="s">
        <v>42</v>
      </c>
      <c r="G75" s="120"/>
      <c r="H75" s="120"/>
      <c r="I75" s="120"/>
      <c r="J75" s="120"/>
      <c r="K75" s="24">
        <v>175</v>
      </c>
      <c r="L75" s="24">
        <v>250</v>
      </c>
      <c r="M75" s="24">
        <v>175</v>
      </c>
      <c r="N75" s="104">
        <v>225</v>
      </c>
    </row>
    <row r="76" spans="2:24" ht="13.5" customHeight="1" x14ac:dyDescent="0.15">
      <c r="B76" s="1">
        <f>B75+1</f>
        <v>66</v>
      </c>
      <c r="C76" s="3"/>
      <c r="D76" s="75"/>
      <c r="E76" s="120"/>
      <c r="F76" s="120" t="s">
        <v>43</v>
      </c>
      <c r="G76" s="120"/>
      <c r="H76" s="120"/>
      <c r="I76" s="120"/>
      <c r="J76" s="120"/>
      <c r="K76" s="24">
        <v>25</v>
      </c>
      <c r="L76" s="24">
        <v>25</v>
      </c>
      <c r="M76" s="24">
        <v>150</v>
      </c>
      <c r="N76" s="104">
        <v>75</v>
      </c>
    </row>
    <row r="77" spans="2:24" ht="13.9" customHeight="1" thickBot="1" x14ac:dyDescent="0.2">
      <c r="B77" s="1">
        <f>B76+1</f>
        <v>67</v>
      </c>
      <c r="C77" s="3"/>
      <c r="D77" s="75"/>
      <c r="E77" s="120"/>
      <c r="F77" s="120" t="s">
        <v>73</v>
      </c>
      <c r="G77" s="120"/>
      <c r="H77" s="120"/>
      <c r="I77" s="120"/>
      <c r="J77" s="120"/>
      <c r="K77" s="24">
        <v>225</v>
      </c>
      <c r="L77" s="24">
        <v>275</v>
      </c>
      <c r="M77" s="24">
        <v>175</v>
      </c>
      <c r="N77" s="107">
        <v>325</v>
      </c>
    </row>
    <row r="78" spans="2:24" ht="13.9" customHeight="1" x14ac:dyDescent="0.15">
      <c r="B78" s="76"/>
      <c r="C78" s="77"/>
      <c r="D78" s="77"/>
      <c r="E78" s="23"/>
      <c r="F78" s="23"/>
      <c r="G78" s="23"/>
      <c r="H78" s="23"/>
      <c r="I78" s="23"/>
      <c r="J78" s="23"/>
      <c r="K78" s="23"/>
      <c r="L78" s="23"/>
      <c r="M78" s="23"/>
      <c r="N78" s="23"/>
      <c r="U78">
        <f>COUNTA(K11:K77)</f>
        <v>39</v>
      </c>
      <c r="V78">
        <f>COUNTA(L11:L77)</f>
        <v>42</v>
      </c>
      <c r="W78">
        <f>COUNTA(M11:M77)</f>
        <v>35</v>
      </c>
      <c r="X78">
        <f>COUNTA(N11:N77)</f>
        <v>55</v>
      </c>
    </row>
    <row r="79" spans="2:24" ht="18" customHeight="1" x14ac:dyDescent="0.15"/>
    <row r="80" spans="2:24" ht="18" customHeight="1" x14ac:dyDescent="0.15">
      <c r="B80" s="56"/>
    </row>
    <row r="81" spans="2:24" ht="9" customHeight="1" thickBot="1" x14ac:dyDescent="0.2"/>
    <row r="82" spans="2:24" ht="18" customHeight="1" x14ac:dyDescent="0.15">
      <c r="B82" s="57"/>
      <c r="C82" s="58"/>
      <c r="D82" s="134" t="s">
        <v>2</v>
      </c>
      <c r="E82" s="134"/>
      <c r="F82" s="134"/>
      <c r="G82" s="134"/>
      <c r="H82" s="58"/>
      <c r="I82" s="58"/>
      <c r="J82" s="59"/>
      <c r="K82" s="26" t="s">
        <v>62</v>
      </c>
      <c r="L82" s="26" t="s">
        <v>63</v>
      </c>
      <c r="M82" s="26" t="s">
        <v>64</v>
      </c>
      <c r="N82" s="48" t="s">
        <v>65</v>
      </c>
      <c r="U82">
        <f>SUM(U11:U19,K20:K77)</f>
        <v>51917</v>
      </c>
      <c r="V82">
        <f>SUM(V11:V19,L20:L77)</f>
        <v>36990</v>
      </c>
      <c r="W82">
        <f>SUM(W11:W19,M20:M77)</f>
        <v>17524</v>
      </c>
      <c r="X82">
        <f>SUM(X11:X19,N20:N77)</f>
        <v>11187</v>
      </c>
    </row>
    <row r="83" spans="2:24" ht="18" customHeight="1" thickBot="1" x14ac:dyDescent="0.2">
      <c r="B83" s="65"/>
      <c r="C83" s="9"/>
      <c r="D83" s="125" t="s">
        <v>3</v>
      </c>
      <c r="E83" s="125"/>
      <c r="F83" s="125"/>
      <c r="G83" s="125"/>
      <c r="H83" s="9"/>
      <c r="I83" s="9"/>
      <c r="J83" s="67"/>
      <c r="K83" s="29" t="str">
        <f>K5</f>
        <v>2025.1.7</v>
      </c>
      <c r="L83" s="29" t="str">
        <f>L5</f>
        <v>2025.1.7</v>
      </c>
      <c r="M83" s="29" t="str">
        <f>M5</f>
        <v>2025.1.7</v>
      </c>
      <c r="N83" s="47" t="str">
        <f>N5</f>
        <v>2025.1.7</v>
      </c>
    </row>
    <row r="84" spans="2:24" ht="19.899999999999999" customHeight="1" thickTop="1" x14ac:dyDescent="0.15">
      <c r="B84" s="135" t="s">
        <v>45</v>
      </c>
      <c r="C84" s="136"/>
      <c r="D84" s="136"/>
      <c r="E84" s="136"/>
      <c r="F84" s="136"/>
      <c r="G84" s="136"/>
      <c r="H84" s="136"/>
      <c r="I84" s="136"/>
      <c r="J84" s="73"/>
      <c r="K84" s="30">
        <f>SUM(K85:K93)</f>
        <v>51917</v>
      </c>
      <c r="L84" s="30">
        <f>SUM(L85:L93)</f>
        <v>36990</v>
      </c>
      <c r="M84" s="30">
        <f>SUM(M85:M93)</f>
        <v>17524</v>
      </c>
      <c r="N84" s="108">
        <f>SUM(N85:N93)</f>
        <v>11187</v>
      </c>
    </row>
    <row r="85" spans="2:24" ht="13.9" customHeight="1" x14ac:dyDescent="0.15">
      <c r="B85" s="123" t="s">
        <v>46</v>
      </c>
      <c r="C85" s="124"/>
      <c r="D85" s="137"/>
      <c r="E85" s="12"/>
      <c r="F85" s="13"/>
      <c r="G85" s="122" t="s">
        <v>14</v>
      </c>
      <c r="H85" s="122"/>
      <c r="I85" s="13"/>
      <c r="J85" s="14"/>
      <c r="K85" s="4">
        <f>SUM(U$11:U$19)</f>
        <v>31</v>
      </c>
      <c r="L85" s="4">
        <f>SUM(V$11:V$19)</f>
        <v>257</v>
      </c>
      <c r="M85" s="4">
        <f>SUM(W$11:W$19)</f>
        <v>60</v>
      </c>
      <c r="N85" s="5">
        <f>SUM(X$11:X$19)</f>
        <v>718</v>
      </c>
    </row>
    <row r="86" spans="2:24" ht="13.9" customHeight="1" x14ac:dyDescent="0.15">
      <c r="B86" s="78"/>
      <c r="C86" s="56"/>
      <c r="D86" s="79"/>
      <c r="E86" s="15"/>
      <c r="F86" s="120"/>
      <c r="G86" s="122" t="s">
        <v>23</v>
      </c>
      <c r="H86" s="122"/>
      <c r="I86" s="114"/>
      <c r="J86" s="16"/>
      <c r="K86" s="4">
        <f>SUM(K$20)</f>
        <v>750</v>
      </c>
      <c r="L86" s="4">
        <f>SUM(L$20)</f>
        <v>350</v>
      </c>
      <c r="M86" s="4">
        <f>SUM(M$20)</f>
        <v>1000</v>
      </c>
      <c r="N86" s="5">
        <f>SUM(N$20)</f>
        <v>575</v>
      </c>
    </row>
    <row r="87" spans="2:24" ht="13.9" customHeight="1" x14ac:dyDescent="0.15">
      <c r="B87" s="78"/>
      <c r="C87" s="56"/>
      <c r="D87" s="79"/>
      <c r="E87" s="15"/>
      <c r="F87" s="120"/>
      <c r="G87" s="122" t="s">
        <v>25</v>
      </c>
      <c r="H87" s="122"/>
      <c r="I87" s="13"/>
      <c r="J87" s="14"/>
      <c r="K87" s="4">
        <f>SUM(K$21:K$21)</f>
        <v>30</v>
      </c>
      <c r="L87" s="4">
        <f>SUM(L$21:L$21)</f>
        <v>110</v>
      </c>
      <c r="M87" s="4">
        <f>SUM(M$21:M$21)</f>
        <v>95</v>
      </c>
      <c r="N87" s="5">
        <f>SUM(N$21:N$21)</f>
        <v>45</v>
      </c>
    </row>
    <row r="88" spans="2:24" ht="13.9" customHeight="1" x14ac:dyDescent="0.15">
      <c r="B88" s="78"/>
      <c r="C88" s="56"/>
      <c r="D88" s="79"/>
      <c r="E88" s="15"/>
      <c r="F88" s="120"/>
      <c r="G88" s="122" t="s">
        <v>78</v>
      </c>
      <c r="H88" s="122"/>
      <c r="I88" s="13"/>
      <c r="J88" s="14"/>
      <c r="K88" s="4">
        <f>SUM(K$22:K$23)</f>
        <v>30</v>
      </c>
      <c r="L88" s="4">
        <f>SUM(L$22:L$23)</f>
        <v>10</v>
      </c>
      <c r="M88" s="4">
        <f>SUM(M$22:M$23)</f>
        <v>10</v>
      </c>
      <c r="N88" s="5">
        <f>SUM(N$22:N$23)</f>
        <v>160</v>
      </c>
    </row>
    <row r="89" spans="2:24" ht="13.9" customHeight="1" x14ac:dyDescent="0.15">
      <c r="B89" s="78"/>
      <c r="C89" s="56"/>
      <c r="D89" s="79"/>
      <c r="E89" s="15"/>
      <c r="F89" s="120"/>
      <c r="G89" s="122" t="s">
        <v>79</v>
      </c>
      <c r="H89" s="122"/>
      <c r="I89" s="13"/>
      <c r="J89" s="14"/>
      <c r="K89" s="4">
        <f>SUM(K$25:K$39)</f>
        <v>49890</v>
      </c>
      <c r="L89" s="4">
        <f>SUM(L$25:L$39)</f>
        <v>34846</v>
      </c>
      <c r="M89" s="4">
        <f>SUM(M$25:M$39)</f>
        <v>14509</v>
      </c>
      <c r="N89" s="5">
        <f>SUM(N$25:N$39)</f>
        <v>6353</v>
      </c>
    </row>
    <row r="90" spans="2:24" ht="13.9" customHeight="1" x14ac:dyDescent="0.15">
      <c r="B90" s="78"/>
      <c r="C90" s="56"/>
      <c r="D90" s="79"/>
      <c r="E90" s="15"/>
      <c r="F90" s="120"/>
      <c r="G90" s="122" t="s">
        <v>76</v>
      </c>
      <c r="H90" s="122"/>
      <c r="I90" s="13"/>
      <c r="J90" s="14"/>
      <c r="K90" s="4">
        <f>SUM(K$40:K$41)</f>
        <v>0</v>
      </c>
      <c r="L90" s="4">
        <f>SUM(L$40:L$41)</f>
        <v>0</v>
      </c>
      <c r="M90" s="4">
        <f>SUM(M$40:M$41)</f>
        <v>0</v>
      </c>
      <c r="N90" s="5">
        <f>SUM(N$40:N$41)</f>
        <v>10</v>
      </c>
    </row>
    <row r="91" spans="2:24" ht="13.9" customHeight="1" x14ac:dyDescent="0.15">
      <c r="B91" s="78"/>
      <c r="C91" s="56"/>
      <c r="D91" s="79"/>
      <c r="E91" s="15"/>
      <c r="F91" s="120"/>
      <c r="G91" s="122" t="s">
        <v>26</v>
      </c>
      <c r="H91" s="122"/>
      <c r="I91" s="13"/>
      <c r="J91" s="14"/>
      <c r="K91" s="4">
        <f>SUM(K$42:K$63)</f>
        <v>700</v>
      </c>
      <c r="L91" s="4">
        <f>SUM(L$42:L$63)</f>
        <v>830</v>
      </c>
      <c r="M91" s="4">
        <f>SUM(M$42:M$63)</f>
        <v>1275</v>
      </c>
      <c r="N91" s="5">
        <f>SUM(N$42:N$63)</f>
        <v>2590</v>
      </c>
    </row>
    <row r="92" spans="2:24" ht="13.9" customHeight="1" x14ac:dyDescent="0.15">
      <c r="B92" s="78"/>
      <c r="C92" s="56"/>
      <c r="D92" s="79"/>
      <c r="E92" s="15"/>
      <c r="F92" s="120"/>
      <c r="G92" s="122" t="s">
        <v>47</v>
      </c>
      <c r="H92" s="122"/>
      <c r="I92" s="13"/>
      <c r="J92" s="14"/>
      <c r="K92" s="4">
        <f>SUM(K$24:K$24,K$75:K$76)</f>
        <v>200</v>
      </c>
      <c r="L92" s="4">
        <f>SUM(L$24:L$24,L$75:L$76)</f>
        <v>280</v>
      </c>
      <c r="M92" s="4">
        <f>SUM(M$24:M$24,M$75:M$76)</f>
        <v>325</v>
      </c>
      <c r="N92" s="5">
        <f>SUM(N$24:N$24,N$75:N$76)</f>
        <v>310</v>
      </c>
    </row>
    <row r="93" spans="2:24" ht="13.9" customHeight="1" thickBot="1" x14ac:dyDescent="0.2">
      <c r="B93" s="80"/>
      <c r="C93" s="81"/>
      <c r="D93" s="82"/>
      <c r="E93" s="17"/>
      <c r="F93" s="9"/>
      <c r="G93" s="125" t="s">
        <v>44</v>
      </c>
      <c r="H93" s="125"/>
      <c r="I93" s="18"/>
      <c r="J93" s="19"/>
      <c r="K93" s="10">
        <f>SUM(K$64:K$74,K$77)</f>
        <v>286</v>
      </c>
      <c r="L93" s="10">
        <f>SUM(L$64:L$74,L$77)</f>
        <v>307</v>
      </c>
      <c r="M93" s="10">
        <f>SUM(M$64:M$74,M$77)</f>
        <v>250</v>
      </c>
      <c r="N93" s="11">
        <f>SUM(N$64:N$74,N$77)</f>
        <v>426</v>
      </c>
    </row>
    <row r="94" spans="2:24" ht="18" customHeight="1" thickTop="1" x14ac:dyDescent="0.15">
      <c r="B94" s="126" t="s">
        <v>48</v>
      </c>
      <c r="C94" s="127"/>
      <c r="D94" s="128"/>
      <c r="E94" s="83"/>
      <c r="F94" s="116"/>
      <c r="G94" s="129" t="s">
        <v>49</v>
      </c>
      <c r="H94" s="129"/>
      <c r="I94" s="116"/>
      <c r="J94" s="117"/>
      <c r="K94" s="31" t="s">
        <v>50</v>
      </c>
      <c r="L94" s="37"/>
      <c r="M94" s="37"/>
      <c r="N94" s="49"/>
    </row>
    <row r="95" spans="2:24" ht="18" customHeight="1" x14ac:dyDescent="0.15">
      <c r="B95" s="84"/>
      <c r="C95" s="85"/>
      <c r="D95" s="85"/>
      <c r="E95" s="86"/>
      <c r="F95" s="118"/>
      <c r="G95" s="109"/>
      <c r="H95" s="109"/>
      <c r="I95" s="118"/>
      <c r="J95" s="87"/>
      <c r="K95" s="32" t="s">
        <v>51</v>
      </c>
      <c r="L95" s="38"/>
      <c r="M95" s="38"/>
      <c r="N95" s="41"/>
    </row>
    <row r="96" spans="2:24" ht="18" customHeight="1" x14ac:dyDescent="0.15">
      <c r="B96" s="78"/>
      <c r="C96" s="56"/>
      <c r="D96" s="56"/>
      <c r="E96" s="88"/>
      <c r="F96" s="22"/>
      <c r="G96" s="130" t="s">
        <v>52</v>
      </c>
      <c r="H96" s="130"/>
      <c r="I96" s="115"/>
      <c r="J96" s="119"/>
      <c r="K96" s="33" t="s">
        <v>53</v>
      </c>
      <c r="L96" s="39"/>
      <c r="M96" s="43"/>
      <c r="N96" s="39"/>
    </row>
    <row r="97" spans="2:14" ht="18" customHeight="1" x14ac:dyDescent="0.15">
      <c r="B97" s="78"/>
      <c r="C97" s="56"/>
      <c r="D97" s="56"/>
      <c r="E97" s="89"/>
      <c r="F97" s="56"/>
      <c r="G97" s="90"/>
      <c r="H97" s="90"/>
      <c r="I97" s="85"/>
      <c r="J97" s="91"/>
      <c r="K97" s="34" t="s">
        <v>87</v>
      </c>
      <c r="L97" s="40"/>
      <c r="M97" s="44"/>
      <c r="N97" s="40"/>
    </row>
    <row r="98" spans="2:14" ht="18" customHeight="1" x14ac:dyDescent="0.15">
      <c r="B98" s="78"/>
      <c r="C98" s="56"/>
      <c r="D98" s="56"/>
      <c r="E98" s="89"/>
      <c r="F98" s="56"/>
      <c r="G98" s="90"/>
      <c r="H98" s="90"/>
      <c r="I98" s="85"/>
      <c r="J98" s="91"/>
      <c r="K98" s="34" t="s">
        <v>81</v>
      </c>
      <c r="L98" s="38"/>
      <c r="M98" s="44"/>
      <c r="N98" s="40"/>
    </row>
    <row r="99" spans="2:14" ht="18" customHeight="1" x14ac:dyDescent="0.15">
      <c r="B99" s="78"/>
      <c r="C99" s="56"/>
      <c r="D99" s="56"/>
      <c r="E99" s="88"/>
      <c r="F99" s="22"/>
      <c r="G99" s="130" t="s">
        <v>54</v>
      </c>
      <c r="H99" s="130"/>
      <c r="I99" s="115"/>
      <c r="J99" s="119"/>
      <c r="K99" s="33" t="s">
        <v>91</v>
      </c>
      <c r="L99" s="39"/>
      <c r="M99" s="43"/>
      <c r="N99" s="39"/>
    </row>
    <row r="100" spans="2:14" ht="18" customHeight="1" x14ac:dyDescent="0.15">
      <c r="B100" s="78"/>
      <c r="C100" s="56"/>
      <c r="D100" s="56"/>
      <c r="E100" s="89"/>
      <c r="F100" s="56"/>
      <c r="G100" s="90"/>
      <c r="H100" s="90"/>
      <c r="I100" s="85"/>
      <c r="J100" s="91"/>
      <c r="K100" s="34" t="s">
        <v>88</v>
      </c>
      <c r="L100" s="40"/>
      <c r="M100" s="44"/>
      <c r="N100" s="40"/>
    </row>
    <row r="101" spans="2:14" ht="18" customHeight="1" x14ac:dyDescent="0.15">
      <c r="B101" s="78"/>
      <c r="C101" s="56"/>
      <c r="D101" s="56"/>
      <c r="E101" s="89"/>
      <c r="F101" s="56"/>
      <c r="G101" s="90"/>
      <c r="H101" s="90"/>
      <c r="I101" s="85"/>
      <c r="J101" s="91"/>
      <c r="K101" s="34" t="s">
        <v>89</v>
      </c>
      <c r="L101" s="40"/>
      <c r="M101" s="40"/>
      <c r="N101" s="40"/>
    </row>
    <row r="102" spans="2:14" ht="18" customHeight="1" x14ac:dyDescent="0.15">
      <c r="B102" s="78"/>
      <c r="C102" s="56"/>
      <c r="D102" s="56"/>
      <c r="E102" s="71"/>
      <c r="F102" s="72"/>
      <c r="G102" s="109"/>
      <c r="H102" s="109"/>
      <c r="I102" s="118"/>
      <c r="J102" s="87"/>
      <c r="K102" s="34" t="s">
        <v>90</v>
      </c>
      <c r="L102" s="41"/>
      <c r="M102" s="38"/>
      <c r="N102" s="41"/>
    </row>
    <row r="103" spans="2:14" ht="18" customHeight="1" x14ac:dyDescent="0.15">
      <c r="B103" s="92"/>
      <c r="C103" s="72"/>
      <c r="D103" s="72"/>
      <c r="E103" s="15"/>
      <c r="F103" s="120"/>
      <c r="G103" s="122" t="s">
        <v>55</v>
      </c>
      <c r="H103" s="122"/>
      <c r="I103" s="13"/>
      <c r="J103" s="14"/>
      <c r="K103" s="25" t="s">
        <v>141</v>
      </c>
      <c r="L103" s="42"/>
      <c r="M103" s="45"/>
      <c r="N103" s="42"/>
    </row>
    <row r="104" spans="2:14" ht="18" customHeight="1" x14ac:dyDescent="0.15">
      <c r="B104" s="123" t="s">
        <v>56</v>
      </c>
      <c r="C104" s="124"/>
      <c r="D104" s="124"/>
      <c r="E104" s="22"/>
      <c r="F104" s="22"/>
      <c r="G104" s="22"/>
      <c r="H104" s="22"/>
      <c r="I104" s="22"/>
      <c r="J104" s="22"/>
      <c r="K104" s="22"/>
      <c r="L104" s="22"/>
      <c r="M104" s="22"/>
      <c r="N104" s="50"/>
    </row>
    <row r="105" spans="2:14" ht="14.1" customHeight="1" x14ac:dyDescent="0.15">
      <c r="B105" s="93"/>
      <c r="C105" s="35" t="s">
        <v>57</v>
      </c>
      <c r="D105" s="94"/>
      <c r="E105" s="35"/>
      <c r="F105" s="35"/>
      <c r="G105" s="35"/>
      <c r="H105" s="35"/>
      <c r="I105" s="35"/>
      <c r="J105" s="35"/>
      <c r="K105" s="35"/>
      <c r="L105" s="35"/>
      <c r="M105" s="35"/>
      <c r="N105" s="51"/>
    </row>
    <row r="106" spans="2:14" ht="14.1" customHeight="1" x14ac:dyDescent="0.15">
      <c r="B106" s="93"/>
      <c r="C106" s="35" t="s">
        <v>58</v>
      </c>
      <c r="D106" s="94"/>
      <c r="E106" s="35"/>
      <c r="F106" s="35"/>
      <c r="G106" s="35"/>
      <c r="H106" s="35"/>
      <c r="I106" s="35"/>
      <c r="J106" s="35"/>
      <c r="K106" s="35"/>
      <c r="L106" s="35"/>
      <c r="M106" s="35"/>
      <c r="N106" s="51"/>
    </row>
    <row r="107" spans="2:14" ht="14.1" customHeight="1" x14ac:dyDescent="0.15">
      <c r="B107" s="93"/>
      <c r="C107" s="35" t="s">
        <v>59</v>
      </c>
      <c r="D107" s="94"/>
      <c r="E107" s="35"/>
      <c r="F107" s="35"/>
      <c r="G107" s="35"/>
      <c r="H107" s="35"/>
      <c r="I107" s="35"/>
      <c r="J107" s="35"/>
      <c r="K107" s="35"/>
      <c r="L107" s="35"/>
      <c r="M107" s="35"/>
      <c r="N107" s="51"/>
    </row>
    <row r="108" spans="2:14" ht="14.1" customHeight="1" x14ac:dyDescent="0.15">
      <c r="B108" s="93"/>
      <c r="C108" s="35" t="s">
        <v>119</v>
      </c>
      <c r="D108" s="94"/>
      <c r="E108" s="35"/>
      <c r="F108" s="35"/>
      <c r="G108" s="35"/>
      <c r="H108" s="35"/>
      <c r="I108" s="35"/>
      <c r="J108" s="35"/>
      <c r="K108" s="35"/>
      <c r="L108" s="35"/>
      <c r="M108" s="35"/>
      <c r="N108" s="51"/>
    </row>
    <row r="109" spans="2:14" ht="14.1" customHeight="1" x14ac:dyDescent="0.15">
      <c r="B109" s="95"/>
      <c r="C109" s="35" t="s">
        <v>120</v>
      </c>
      <c r="D109" s="35"/>
      <c r="E109" s="35"/>
      <c r="F109" s="35"/>
      <c r="G109" s="35"/>
      <c r="H109" s="35"/>
      <c r="I109" s="35"/>
      <c r="J109" s="35"/>
      <c r="K109" s="35"/>
      <c r="L109" s="35"/>
      <c r="M109" s="35"/>
      <c r="N109" s="51"/>
    </row>
    <row r="110" spans="2:14" ht="14.1" customHeight="1" x14ac:dyDescent="0.15">
      <c r="B110" s="95"/>
      <c r="C110" s="35" t="s">
        <v>116</v>
      </c>
      <c r="D110" s="35"/>
      <c r="E110" s="35"/>
      <c r="F110" s="35"/>
      <c r="G110" s="35"/>
      <c r="H110" s="35"/>
      <c r="I110" s="35"/>
      <c r="J110" s="35"/>
      <c r="K110" s="35"/>
      <c r="L110" s="35"/>
      <c r="M110" s="35"/>
      <c r="N110" s="51"/>
    </row>
    <row r="111" spans="2:14" ht="14.1" customHeight="1" x14ac:dyDescent="0.15">
      <c r="B111" s="95"/>
      <c r="C111" s="35" t="s">
        <v>85</v>
      </c>
      <c r="D111" s="35"/>
      <c r="E111" s="35"/>
      <c r="F111" s="35"/>
      <c r="G111" s="35"/>
      <c r="H111" s="35"/>
      <c r="I111" s="35"/>
      <c r="J111" s="35"/>
      <c r="K111" s="35"/>
      <c r="L111" s="35"/>
      <c r="M111" s="35"/>
      <c r="N111" s="51"/>
    </row>
    <row r="112" spans="2:14" ht="14.1" customHeight="1" x14ac:dyDescent="0.15">
      <c r="B112" s="95"/>
      <c r="C112" s="35" t="s">
        <v>86</v>
      </c>
      <c r="D112" s="35"/>
      <c r="E112" s="35"/>
      <c r="F112" s="35"/>
      <c r="G112" s="35"/>
      <c r="H112" s="35"/>
      <c r="I112" s="35"/>
      <c r="J112" s="35"/>
      <c r="K112" s="35"/>
      <c r="L112" s="35"/>
      <c r="M112" s="35"/>
      <c r="N112" s="51"/>
    </row>
    <row r="113" spans="2:14" ht="14.1" customHeight="1" x14ac:dyDescent="0.15">
      <c r="B113" s="95"/>
      <c r="C113" s="35" t="s">
        <v>77</v>
      </c>
      <c r="D113" s="35"/>
      <c r="E113" s="35"/>
      <c r="F113" s="35"/>
      <c r="G113" s="35"/>
      <c r="H113" s="35"/>
      <c r="I113" s="35"/>
      <c r="J113" s="35"/>
      <c r="K113" s="35"/>
      <c r="L113" s="35"/>
      <c r="M113" s="35"/>
      <c r="N113" s="51"/>
    </row>
    <row r="114" spans="2:14" ht="14.1" customHeight="1" x14ac:dyDescent="0.15">
      <c r="B114" s="95"/>
      <c r="C114" s="35" t="s">
        <v>125</v>
      </c>
      <c r="D114" s="35"/>
      <c r="E114" s="35"/>
      <c r="F114" s="35"/>
      <c r="G114" s="35"/>
      <c r="H114" s="35"/>
      <c r="I114" s="35"/>
      <c r="J114" s="35"/>
      <c r="K114" s="35"/>
      <c r="L114" s="35"/>
      <c r="M114" s="35"/>
      <c r="N114" s="51"/>
    </row>
    <row r="115" spans="2:14" ht="14.1" customHeight="1" x14ac:dyDescent="0.15">
      <c r="B115" s="95"/>
      <c r="C115" s="35" t="s">
        <v>121</v>
      </c>
      <c r="D115" s="35"/>
      <c r="E115" s="35"/>
      <c r="F115" s="35"/>
      <c r="G115" s="35"/>
      <c r="H115" s="35"/>
      <c r="I115" s="35"/>
      <c r="J115" s="35"/>
      <c r="K115" s="35"/>
      <c r="L115" s="35"/>
      <c r="M115" s="35"/>
      <c r="N115" s="51"/>
    </row>
    <row r="116" spans="2:14" ht="14.1" customHeight="1" x14ac:dyDescent="0.15">
      <c r="B116" s="95"/>
      <c r="C116" s="35" t="s">
        <v>122</v>
      </c>
      <c r="D116" s="35"/>
      <c r="E116" s="35"/>
      <c r="F116" s="35"/>
      <c r="G116" s="35"/>
      <c r="H116" s="35"/>
      <c r="I116" s="35"/>
      <c r="J116" s="35"/>
      <c r="K116" s="35"/>
      <c r="L116" s="35"/>
      <c r="M116" s="35"/>
      <c r="N116" s="51"/>
    </row>
    <row r="117" spans="2:14" ht="14.1" customHeight="1" x14ac:dyDescent="0.15">
      <c r="B117" s="95"/>
      <c r="C117" s="35" t="s">
        <v>123</v>
      </c>
      <c r="D117" s="35"/>
      <c r="E117" s="35"/>
      <c r="F117" s="35"/>
      <c r="G117" s="35"/>
      <c r="H117" s="35"/>
      <c r="I117" s="35"/>
      <c r="J117" s="35"/>
      <c r="K117" s="35"/>
      <c r="L117" s="35"/>
      <c r="M117" s="35"/>
      <c r="N117" s="51"/>
    </row>
    <row r="118" spans="2:14" ht="14.1" customHeight="1" x14ac:dyDescent="0.15">
      <c r="B118" s="95"/>
      <c r="C118" s="35" t="s">
        <v>113</v>
      </c>
      <c r="D118" s="35"/>
      <c r="E118" s="35"/>
      <c r="F118" s="35"/>
      <c r="G118" s="35"/>
      <c r="H118" s="35"/>
      <c r="I118" s="35"/>
      <c r="J118" s="35"/>
      <c r="K118" s="35"/>
      <c r="L118" s="35"/>
      <c r="M118" s="35"/>
      <c r="N118" s="51"/>
    </row>
    <row r="119" spans="2:14" ht="14.1" customHeight="1" x14ac:dyDescent="0.15">
      <c r="B119" s="95"/>
      <c r="C119" s="35" t="s">
        <v>124</v>
      </c>
      <c r="D119" s="35"/>
      <c r="E119" s="35"/>
      <c r="F119" s="35"/>
      <c r="G119" s="35"/>
      <c r="H119" s="35"/>
      <c r="I119" s="35"/>
      <c r="J119" s="35"/>
      <c r="K119" s="35"/>
      <c r="L119" s="35"/>
      <c r="M119" s="35"/>
      <c r="N119" s="51"/>
    </row>
    <row r="120" spans="2:14" ht="14.1" customHeight="1" x14ac:dyDescent="0.15">
      <c r="B120" s="95"/>
      <c r="C120" s="35" t="s">
        <v>142</v>
      </c>
      <c r="D120" s="35"/>
      <c r="E120" s="35"/>
      <c r="F120" s="35"/>
      <c r="G120" s="35"/>
      <c r="H120" s="35"/>
      <c r="I120" s="35"/>
      <c r="J120" s="35"/>
      <c r="K120" s="35"/>
      <c r="L120" s="35"/>
      <c r="M120" s="35"/>
      <c r="N120" s="51"/>
    </row>
    <row r="121" spans="2:14" ht="14.1" customHeight="1" x14ac:dyDescent="0.15">
      <c r="B121" s="95"/>
      <c r="C121" s="35" t="s">
        <v>118</v>
      </c>
      <c r="D121" s="35"/>
      <c r="E121" s="35"/>
      <c r="F121" s="35"/>
      <c r="G121" s="35"/>
      <c r="H121" s="35"/>
      <c r="I121" s="35"/>
      <c r="J121" s="35"/>
      <c r="K121" s="35"/>
      <c r="L121" s="35"/>
      <c r="M121" s="35"/>
      <c r="N121" s="51"/>
    </row>
    <row r="122" spans="2:14" x14ac:dyDescent="0.15">
      <c r="B122" s="96"/>
      <c r="C122" s="35" t="s">
        <v>130</v>
      </c>
      <c r="N122" s="55"/>
    </row>
    <row r="123" spans="2:14" x14ac:dyDescent="0.15">
      <c r="B123" s="96"/>
      <c r="C123" s="35" t="s">
        <v>126</v>
      </c>
      <c r="N123" s="55"/>
    </row>
    <row r="124" spans="2:14" ht="14.1" customHeight="1" x14ac:dyDescent="0.15">
      <c r="B124" s="95"/>
      <c r="C124" s="35" t="s">
        <v>105</v>
      </c>
      <c r="D124" s="35"/>
      <c r="E124" s="35"/>
      <c r="F124" s="35"/>
      <c r="G124" s="35"/>
      <c r="H124" s="35"/>
      <c r="I124" s="35"/>
      <c r="J124" s="35"/>
      <c r="K124" s="35"/>
      <c r="L124" s="35"/>
      <c r="M124" s="35"/>
      <c r="N124" s="51"/>
    </row>
    <row r="125" spans="2:14" ht="18" customHeight="1" x14ac:dyDescent="0.15">
      <c r="B125" s="95"/>
      <c r="C125" s="35" t="s">
        <v>60</v>
      </c>
      <c r="D125" s="35"/>
      <c r="E125" s="35"/>
      <c r="F125" s="35"/>
      <c r="G125" s="35"/>
      <c r="H125" s="35"/>
      <c r="I125" s="35"/>
      <c r="J125" s="35"/>
      <c r="K125" s="35"/>
      <c r="L125" s="35"/>
      <c r="M125" s="35"/>
      <c r="N125" s="51"/>
    </row>
    <row r="126" spans="2:14" x14ac:dyDescent="0.15">
      <c r="B126" s="96"/>
      <c r="C126" s="35" t="s">
        <v>117</v>
      </c>
      <c r="N126" s="55"/>
    </row>
    <row r="127" spans="2:14" x14ac:dyDescent="0.15">
      <c r="B127" s="96"/>
      <c r="C127" s="35" t="s">
        <v>135</v>
      </c>
      <c r="N127" s="55"/>
    </row>
    <row r="128" spans="2:14" ht="14.25" thickBot="1" x14ac:dyDescent="0.2">
      <c r="B128" s="97"/>
      <c r="C128" s="36" t="s">
        <v>127</v>
      </c>
      <c r="D128" s="53"/>
      <c r="E128" s="53"/>
      <c r="F128" s="53"/>
      <c r="G128" s="53"/>
      <c r="H128" s="53"/>
      <c r="I128" s="53"/>
      <c r="J128" s="53"/>
      <c r="K128" s="53"/>
      <c r="L128" s="53"/>
      <c r="M128" s="53"/>
      <c r="N128" s="54"/>
    </row>
  </sheetData>
  <mergeCells count="27">
    <mergeCell ref="G88:H88"/>
    <mergeCell ref="G89:H89"/>
    <mergeCell ref="G90:H90"/>
    <mergeCell ref="D9:F9"/>
    <mergeCell ref="D4:G4"/>
    <mergeCell ref="D5:G5"/>
    <mergeCell ref="D6:G6"/>
    <mergeCell ref="D7:F7"/>
    <mergeCell ref="D8:F8"/>
    <mergeCell ref="G91:H91"/>
    <mergeCell ref="G10:H10"/>
    <mergeCell ref="C75:D75"/>
    <mergeCell ref="D82:G82"/>
    <mergeCell ref="D83:G83"/>
    <mergeCell ref="B84:I84"/>
    <mergeCell ref="B85:D85"/>
    <mergeCell ref="G85:H85"/>
    <mergeCell ref="G86:H86"/>
    <mergeCell ref="G87:H87"/>
    <mergeCell ref="G103:H103"/>
    <mergeCell ref="B104:D104"/>
    <mergeCell ref="G92:H92"/>
    <mergeCell ref="G93:H93"/>
    <mergeCell ref="B94:D94"/>
    <mergeCell ref="G94:H94"/>
    <mergeCell ref="G96:H96"/>
    <mergeCell ref="G99:H99"/>
  </mergeCells>
  <phoneticPr fontId="23"/>
  <conditionalFormatting sqref="O11:O77">
    <cfRule type="expression" dxfId="5"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8" max="16383"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881E-18A8-4AC6-9EDC-123AF33EFBFE}">
  <sheetPr>
    <tabColor rgb="FFC00000"/>
  </sheetPr>
  <dimension ref="B1:AC134"/>
  <sheetViews>
    <sheetView view="pageBreakPreview" zoomScale="75" zoomScaleNormal="75" zoomScaleSheetLayoutView="75" workbookViewId="0">
      <pane xSplit="10" ySplit="10" topLeftCell="K17"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174</v>
      </c>
      <c r="L5" s="27" t="str">
        <f>K5</f>
        <v>2024.4.15</v>
      </c>
      <c r="M5" s="27" t="str">
        <f>K5</f>
        <v>2024.4.15</v>
      </c>
      <c r="N5" s="103" t="str">
        <f>K5</f>
        <v>2024.4.15</v>
      </c>
    </row>
    <row r="6" spans="2:24" ht="18" customHeight="1" x14ac:dyDescent="0.15">
      <c r="B6" s="60"/>
      <c r="C6" s="120"/>
      <c r="D6" s="122" t="s">
        <v>4</v>
      </c>
      <c r="E6" s="122"/>
      <c r="F6" s="122"/>
      <c r="G6" s="122"/>
      <c r="H6" s="120"/>
      <c r="I6" s="120"/>
      <c r="J6" s="61"/>
      <c r="K6" s="98">
        <v>0.42083333333333334</v>
      </c>
      <c r="L6" s="98">
        <v>0.4055555555555555</v>
      </c>
      <c r="M6" s="98">
        <v>0.3923611111111111</v>
      </c>
      <c r="N6" s="99">
        <v>0.37222222222222223</v>
      </c>
    </row>
    <row r="7" spans="2:24" ht="18" customHeight="1" x14ac:dyDescent="0.15">
      <c r="B7" s="60"/>
      <c r="C7" s="120"/>
      <c r="D7" s="122" t="s">
        <v>5</v>
      </c>
      <c r="E7" s="138"/>
      <c r="F7" s="138"/>
      <c r="G7" s="62" t="s">
        <v>6</v>
      </c>
      <c r="H7" s="120"/>
      <c r="I7" s="120"/>
      <c r="J7" s="61"/>
      <c r="K7" s="100">
        <v>2.5</v>
      </c>
      <c r="L7" s="100">
        <v>1.56</v>
      </c>
      <c r="M7" s="100">
        <v>1.64</v>
      </c>
      <c r="N7" s="101">
        <v>1.53</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175</v>
      </c>
      <c r="L11" s="20" t="s">
        <v>176</v>
      </c>
      <c r="M11" s="20" t="s">
        <v>177</v>
      </c>
      <c r="N11" s="21" t="s">
        <v>160</v>
      </c>
      <c r="P11" t="s">
        <v>15</v>
      </c>
      <c r="Q11">
        <f t="shared" ref="Q11:T13" si="0">IF(K11="",0,VALUE(MID(K11,2,LEN(K11)-2)))</f>
        <v>52</v>
      </c>
      <c r="R11">
        <f t="shared" si="0"/>
        <v>66</v>
      </c>
      <c r="S11">
        <f t="shared" si="0"/>
        <v>110</v>
      </c>
      <c r="T11">
        <f t="shared" si="0"/>
        <v>100</v>
      </c>
      <c r="U11">
        <f t="shared" ref="U11:X23" si="1">IF(K11="＋",0,IF(K11="(＋)",0,ABS(K11)))</f>
        <v>52</v>
      </c>
      <c r="V11">
        <f t="shared" si="1"/>
        <v>66</v>
      </c>
      <c r="W11">
        <f t="shared" si="1"/>
        <v>110</v>
      </c>
      <c r="X11">
        <f t="shared" si="1"/>
        <v>100</v>
      </c>
    </row>
    <row r="12" spans="2:24" ht="13.5" customHeight="1" x14ac:dyDescent="0.15">
      <c r="B12" s="1">
        <f t="shared" ref="B12:B75" si="2">B11+1</f>
        <v>2</v>
      </c>
      <c r="C12" s="3"/>
      <c r="D12" s="6"/>
      <c r="E12" s="120"/>
      <c r="F12" s="120" t="s">
        <v>99</v>
      </c>
      <c r="G12" s="120"/>
      <c r="H12" s="120"/>
      <c r="I12" s="120"/>
      <c r="J12" s="120"/>
      <c r="K12" s="20"/>
      <c r="L12" s="20" t="s">
        <v>146</v>
      </c>
      <c r="M12" s="20" t="s">
        <v>151</v>
      </c>
      <c r="N12" s="21" t="s">
        <v>178</v>
      </c>
      <c r="P12" t="s">
        <v>15</v>
      </c>
      <c r="Q12">
        <f>IF(K12="",0,VALUE(MID(K12,2,LEN(K12)-2)))</f>
        <v>0</v>
      </c>
      <c r="R12">
        <f t="shared" si="0"/>
        <v>30</v>
      </c>
      <c r="S12">
        <f t="shared" si="0"/>
        <v>25</v>
      </c>
      <c r="T12">
        <f t="shared" si="0"/>
        <v>80</v>
      </c>
      <c r="U12">
        <f>IF(K12="＋",0,IF(K12="(＋)",0,ABS(K12)))</f>
        <v>0</v>
      </c>
      <c r="V12">
        <f t="shared" si="1"/>
        <v>30</v>
      </c>
      <c r="W12">
        <f t="shared" si="1"/>
        <v>25</v>
      </c>
      <c r="X12">
        <f t="shared" si="1"/>
        <v>80</v>
      </c>
    </row>
    <row r="13" spans="2:24" ht="13.5" customHeight="1" x14ac:dyDescent="0.15">
      <c r="B13" s="1">
        <f t="shared" si="2"/>
        <v>3</v>
      </c>
      <c r="C13" s="3"/>
      <c r="D13" s="6"/>
      <c r="E13" s="120"/>
      <c r="F13" s="120" t="s">
        <v>179</v>
      </c>
      <c r="G13" s="120"/>
      <c r="H13" s="120"/>
      <c r="I13" s="120"/>
      <c r="J13" s="120"/>
      <c r="K13" s="20"/>
      <c r="L13" s="20"/>
      <c r="M13" s="20"/>
      <c r="N13" s="21" t="s">
        <v>153</v>
      </c>
      <c r="P13" t="s">
        <v>15</v>
      </c>
      <c r="Q13">
        <f>IF(K13="",0,VALUE(MID(K13,2,LEN(K13)-2)))</f>
        <v>0</v>
      </c>
      <c r="R13">
        <f t="shared" si="0"/>
        <v>0</v>
      </c>
      <c r="S13">
        <f t="shared" si="0"/>
        <v>0</v>
      </c>
      <c r="T13">
        <f t="shared" si="0"/>
        <v>10</v>
      </c>
      <c r="U13">
        <f t="shared" si="1"/>
        <v>0</v>
      </c>
      <c r="V13">
        <f t="shared" si="1"/>
        <v>0</v>
      </c>
      <c r="W13">
        <f t="shared" si="1"/>
        <v>0</v>
      </c>
      <c r="X13">
        <f t="shared" si="1"/>
        <v>10</v>
      </c>
    </row>
    <row r="14" spans="2:24" ht="13.9" customHeight="1" x14ac:dyDescent="0.15">
      <c r="B14" s="1">
        <f t="shared" si="2"/>
        <v>4</v>
      </c>
      <c r="C14" s="3"/>
      <c r="D14" s="6"/>
      <c r="E14" s="120"/>
      <c r="F14" s="120" t="s">
        <v>180</v>
      </c>
      <c r="G14" s="120"/>
      <c r="H14" s="120"/>
      <c r="I14" s="120"/>
      <c r="J14" s="120"/>
      <c r="K14" s="20"/>
      <c r="L14" s="20" t="s">
        <v>153</v>
      </c>
      <c r="M14" s="20"/>
      <c r="N14" s="21" t="s">
        <v>153</v>
      </c>
      <c r="P14" s="74" t="s">
        <v>181</v>
      </c>
      <c r="Q14">
        <f>K14</f>
        <v>0</v>
      </c>
      <c r="R14" t="str">
        <f>L14</f>
        <v>(10)</v>
      </c>
      <c r="S14">
        <f>M14</f>
        <v>0</v>
      </c>
      <c r="T14" t="str">
        <f>N14</f>
        <v>(10)</v>
      </c>
      <c r="U14">
        <f t="shared" si="1"/>
        <v>0</v>
      </c>
      <c r="V14">
        <f>IF(L14="＋",0,IF(L14="(＋)",0,ABS(L14)))</f>
        <v>10</v>
      </c>
      <c r="W14">
        <f t="shared" si="1"/>
        <v>0</v>
      </c>
      <c r="X14">
        <f t="shared" si="1"/>
        <v>10</v>
      </c>
    </row>
    <row r="15" spans="2:24" ht="13.9" customHeight="1" x14ac:dyDescent="0.15">
      <c r="B15" s="1">
        <f t="shared" si="2"/>
        <v>5</v>
      </c>
      <c r="C15" s="3"/>
      <c r="D15" s="6"/>
      <c r="E15" s="120"/>
      <c r="F15" s="120" t="s">
        <v>16</v>
      </c>
      <c r="G15" s="120"/>
      <c r="H15" s="120"/>
      <c r="I15" s="120"/>
      <c r="J15" s="120"/>
      <c r="K15" s="20" t="s">
        <v>182</v>
      </c>
      <c r="L15" s="20"/>
      <c r="M15" s="20" t="s">
        <v>183</v>
      </c>
      <c r="N15" s="21" t="s">
        <v>184</v>
      </c>
      <c r="P15" t="s">
        <v>15</v>
      </c>
      <c r="Q15">
        <f>IF(K15="",0,VALUE(MID(K15,2,LEN(K15)-2)))</f>
        <v>3</v>
      </c>
      <c r="R15">
        <f>IF(L15="",0,VALUE(MID(L15,2,LEN(L15)-2)))</f>
        <v>0</v>
      </c>
      <c r="S15">
        <f>IF(M15="",0,VALUE(MID(M15,2,LEN(M15)-2)))</f>
        <v>4</v>
      </c>
      <c r="T15">
        <f>IF(N15="",0,VALUE(MID(N15,2,LEN(N15)-2)))</f>
        <v>0</v>
      </c>
      <c r="U15">
        <f>IF(K15="＋",0,IF(K15="(＋)",0,ABS(K15)))</f>
        <v>236</v>
      </c>
      <c r="V15">
        <f>IF(L15="＋",0,IF(L15="(＋)",0,ABS(L15)))</f>
        <v>0</v>
      </c>
      <c r="W15">
        <f>IF(M15="＋",0,IF(M15="(＋)",0,ABS(M15)))</f>
        <v>242</v>
      </c>
      <c r="X15">
        <f>IF(N15="＋",0,IF(N15="(＋)",0,ABS(N15)))</f>
        <v>308</v>
      </c>
    </row>
    <row r="16" spans="2:24" ht="13.5" customHeight="1" x14ac:dyDescent="0.15">
      <c r="B16" s="1">
        <f t="shared" si="2"/>
        <v>6</v>
      </c>
      <c r="C16" s="3"/>
      <c r="D16" s="6"/>
      <c r="E16" s="120"/>
      <c r="F16" s="120" t="s">
        <v>185</v>
      </c>
      <c r="G16" s="120"/>
      <c r="H16" s="120"/>
      <c r="I16" s="120"/>
      <c r="J16" s="120"/>
      <c r="K16" s="20"/>
      <c r="L16" s="20" t="s">
        <v>186</v>
      </c>
      <c r="M16" s="20"/>
      <c r="N16" s="21" t="s">
        <v>148</v>
      </c>
      <c r="P16" t="s">
        <v>15</v>
      </c>
      <c r="Q16">
        <f t="shared" ref="Q16:T17" si="3">IF(K16="",0,VALUE(MID(K16,2,LEN(K16)-2)))</f>
        <v>0</v>
      </c>
      <c r="R16" t="e">
        <f t="shared" si="3"/>
        <v>#VALUE!</v>
      </c>
      <c r="S16">
        <f t="shared" si="3"/>
        <v>0</v>
      </c>
      <c r="T16" t="e">
        <f t="shared" si="3"/>
        <v>#VALUE!</v>
      </c>
      <c r="U16">
        <f t="shared" si="1"/>
        <v>0</v>
      </c>
      <c r="V16">
        <f t="shared" si="1"/>
        <v>89</v>
      </c>
      <c r="W16">
        <f t="shared" si="1"/>
        <v>0</v>
      </c>
      <c r="X16">
        <f t="shared" si="1"/>
        <v>0</v>
      </c>
    </row>
    <row r="17" spans="2:24" ht="13.5" customHeight="1" x14ac:dyDescent="0.15">
      <c r="B17" s="1">
        <f t="shared" si="2"/>
        <v>7</v>
      </c>
      <c r="C17" s="3"/>
      <c r="D17" s="6"/>
      <c r="E17" s="120"/>
      <c r="F17" s="120" t="s">
        <v>107</v>
      </c>
      <c r="G17" s="120"/>
      <c r="H17" s="120"/>
      <c r="I17" s="120"/>
      <c r="J17" s="120"/>
      <c r="K17" s="20"/>
      <c r="L17" s="20" t="s">
        <v>187</v>
      </c>
      <c r="M17" s="20"/>
      <c r="N17" s="21"/>
      <c r="P17" t="s">
        <v>15</v>
      </c>
      <c r="Q17">
        <f t="shared" si="3"/>
        <v>0</v>
      </c>
      <c r="R17" t="e">
        <f t="shared" si="3"/>
        <v>#VALUE!</v>
      </c>
      <c r="S17">
        <f t="shared" si="3"/>
        <v>0</v>
      </c>
      <c r="T17">
        <f t="shared" si="3"/>
        <v>0</v>
      </c>
      <c r="U17">
        <f t="shared" si="1"/>
        <v>0</v>
      </c>
      <c r="V17">
        <f t="shared" si="1"/>
        <v>31</v>
      </c>
      <c r="W17">
        <f t="shared" si="1"/>
        <v>0</v>
      </c>
      <c r="X17">
        <f t="shared" si="1"/>
        <v>0</v>
      </c>
    </row>
    <row r="18" spans="2:24" ht="13.9" customHeight="1" x14ac:dyDescent="0.15">
      <c r="B18" s="1">
        <f t="shared" si="2"/>
        <v>8</v>
      </c>
      <c r="C18" s="3"/>
      <c r="D18" s="6"/>
      <c r="E18" s="120"/>
      <c r="F18" s="120" t="s">
        <v>188</v>
      </c>
      <c r="G18" s="120"/>
      <c r="H18" s="120"/>
      <c r="I18" s="120"/>
      <c r="J18" s="120"/>
      <c r="K18" s="20"/>
      <c r="L18" s="20"/>
      <c r="M18" s="20"/>
      <c r="N18" s="21" t="s">
        <v>145</v>
      </c>
      <c r="P18" s="74" t="s">
        <v>181</v>
      </c>
      <c r="Q18">
        <f>K18</f>
        <v>0</v>
      </c>
      <c r="R18">
        <f>L18</f>
        <v>0</v>
      </c>
      <c r="S18">
        <f>M18</f>
        <v>0</v>
      </c>
      <c r="T18" t="str">
        <f>N18</f>
        <v>(＋)</v>
      </c>
      <c r="U18">
        <f t="shared" si="1"/>
        <v>0</v>
      </c>
      <c r="V18">
        <f t="shared" si="1"/>
        <v>0</v>
      </c>
      <c r="W18">
        <f t="shared" si="1"/>
        <v>0</v>
      </c>
      <c r="X18">
        <f t="shared" si="1"/>
        <v>0</v>
      </c>
    </row>
    <row r="19" spans="2:24" ht="13.5" customHeight="1" x14ac:dyDescent="0.15">
      <c r="B19" s="1">
        <f t="shared" si="2"/>
        <v>9</v>
      </c>
      <c r="C19" s="3"/>
      <c r="D19" s="6"/>
      <c r="E19" s="120"/>
      <c r="F19" s="120" t="s">
        <v>136</v>
      </c>
      <c r="G19" s="120"/>
      <c r="H19" s="120"/>
      <c r="I19" s="120"/>
      <c r="J19" s="120"/>
      <c r="K19" s="20" t="s">
        <v>189</v>
      </c>
      <c r="L19" s="20" t="s">
        <v>190</v>
      </c>
      <c r="M19" s="20" t="s">
        <v>147</v>
      </c>
      <c r="N19" s="21" t="s">
        <v>191</v>
      </c>
      <c r="P19" t="s">
        <v>15</v>
      </c>
      <c r="Q19">
        <f t="shared" ref="Q19:T19" si="4">IF(K19="",0,VALUE(MID(K19,2,LEN(K19)-2)))</f>
        <v>40</v>
      </c>
      <c r="R19">
        <f t="shared" si="4"/>
        <v>60</v>
      </c>
      <c r="S19">
        <f t="shared" si="4"/>
        <v>20</v>
      </c>
      <c r="T19">
        <f t="shared" si="4"/>
        <v>130</v>
      </c>
      <c r="U19">
        <f t="shared" si="1"/>
        <v>40</v>
      </c>
      <c r="V19">
        <f t="shared" si="1"/>
        <v>60</v>
      </c>
      <c r="W19">
        <f t="shared" si="1"/>
        <v>20</v>
      </c>
      <c r="X19">
        <f t="shared" si="1"/>
        <v>130</v>
      </c>
    </row>
    <row r="20" spans="2:24" ht="13.9" customHeight="1" x14ac:dyDescent="0.15">
      <c r="B20" s="1">
        <f t="shared" si="2"/>
        <v>10</v>
      </c>
      <c r="C20" s="3"/>
      <c r="D20" s="6"/>
      <c r="E20" s="120"/>
      <c r="F20" s="120" t="s">
        <v>192</v>
      </c>
      <c r="G20" s="120"/>
      <c r="H20" s="120"/>
      <c r="I20" s="120"/>
      <c r="J20" s="120"/>
      <c r="K20" s="20"/>
      <c r="L20" s="20" t="s">
        <v>145</v>
      </c>
      <c r="M20" s="20"/>
      <c r="N20" s="21"/>
      <c r="P20" s="74" t="s">
        <v>181</v>
      </c>
      <c r="Q20">
        <f>K20</f>
        <v>0</v>
      </c>
      <c r="R20" t="str">
        <f>L20</f>
        <v>(＋)</v>
      </c>
      <c r="S20">
        <f>M20</f>
        <v>0</v>
      </c>
      <c r="T20">
        <f>N20</f>
        <v>0</v>
      </c>
      <c r="U20">
        <f t="shared" si="1"/>
        <v>0</v>
      </c>
      <c r="V20">
        <f t="shared" si="1"/>
        <v>0</v>
      </c>
      <c r="W20">
        <f t="shared" si="1"/>
        <v>0</v>
      </c>
      <c r="X20">
        <f t="shared" si="1"/>
        <v>0</v>
      </c>
    </row>
    <row r="21" spans="2:24" ht="13.9" customHeight="1" x14ac:dyDescent="0.15">
      <c r="B21" s="1">
        <f t="shared" si="2"/>
        <v>11</v>
      </c>
      <c r="C21" s="3"/>
      <c r="D21" s="6"/>
      <c r="E21" s="120"/>
      <c r="F21" s="120" t="s">
        <v>193</v>
      </c>
      <c r="G21" s="120"/>
      <c r="H21" s="120"/>
      <c r="I21" s="120"/>
      <c r="J21" s="120"/>
      <c r="K21" s="20"/>
      <c r="L21" s="20"/>
      <c r="M21" s="20" t="s">
        <v>150</v>
      </c>
      <c r="N21" s="21" t="s">
        <v>150</v>
      </c>
      <c r="P21" t="s">
        <v>15</v>
      </c>
      <c r="Q21">
        <f>IF(K21="",0,VALUE(MID(K21,2,LEN(K21)-2)))</f>
        <v>0</v>
      </c>
      <c r="R21">
        <f>IF(L23="",0,VALUE(MID(L23,2,LEN(L23)-2)))</f>
        <v>10</v>
      </c>
      <c r="S21">
        <f>IF(M21="",0,VALUE(MID(M21,2,LEN(M21)-2)))</f>
        <v>5</v>
      </c>
      <c r="T21">
        <f>IF(N21="",0,VALUE(MID(N21,2,LEN(N21)-2)))</f>
        <v>5</v>
      </c>
      <c r="U21">
        <f t="shared" si="1"/>
        <v>0</v>
      </c>
      <c r="V21">
        <f t="shared" si="1"/>
        <v>0</v>
      </c>
      <c r="W21">
        <f t="shared" si="1"/>
        <v>5</v>
      </c>
      <c r="X21">
        <f t="shared" si="1"/>
        <v>5</v>
      </c>
    </row>
    <row r="22" spans="2:24" ht="13.5" customHeight="1" x14ac:dyDescent="0.15">
      <c r="B22" s="1">
        <f t="shared" si="2"/>
        <v>12</v>
      </c>
      <c r="C22" s="3"/>
      <c r="D22" s="6"/>
      <c r="E22" s="120"/>
      <c r="F22" s="120" t="s">
        <v>110</v>
      </c>
      <c r="G22" s="120"/>
      <c r="H22" s="120"/>
      <c r="I22" s="120"/>
      <c r="J22" s="120"/>
      <c r="K22" s="20" t="s">
        <v>157</v>
      </c>
      <c r="L22" s="20" t="s">
        <v>157</v>
      </c>
      <c r="M22" s="20" t="s">
        <v>147</v>
      </c>
      <c r="N22" s="21" t="s">
        <v>157</v>
      </c>
      <c r="U22">
        <f t="shared" si="1"/>
        <v>15</v>
      </c>
      <c r="V22">
        <f t="shared" si="1"/>
        <v>15</v>
      </c>
      <c r="W22">
        <f t="shared" si="1"/>
        <v>20</v>
      </c>
      <c r="X22">
        <f t="shared" si="1"/>
        <v>15</v>
      </c>
    </row>
    <row r="23" spans="2:24" ht="13.5" customHeight="1" x14ac:dyDescent="0.15">
      <c r="B23" s="1">
        <f t="shared" si="2"/>
        <v>13</v>
      </c>
      <c r="C23" s="3"/>
      <c r="D23" s="6"/>
      <c r="E23" s="120"/>
      <c r="F23" s="120" t="s">
        <v>109</v>
      </c>
      <c r="G23" s="120"/>
      <c r="H23" s="120"/>
      <c r="I23" s="120"/>
      <c r="J23" s="120"/>
      <c r="K23" s="20" t="s">
        <v>147</v>
      </c>
      <c r="L23" s="20" t="s">
        <v>153</v>
      </c>
      <c r="M23" s="20" t="s">
        <v>153</v>
      </c>
      <c r="N23" s="21" t="s">
        <v>160</v>
      </c>
      <c r="P23" t="s">
        <v>15</v>
      </c>
      <c r="Q23">
        <f t="shared" ref="Q23:T23" si="5">IF(K23="",0,VALUE(MID(K23,2,LEN(K23)-2)))</f>
        <v>20</v>
      </c>
      <c r="R23" t="e">
        <f>IF(#REF!="",0,VALUE(MID(#REF!,2,LEN(#REF!)-2)))</f>
        <v>#REF!</v>
      </c>
      <c r="S23">
        <f t="shared" si="5"/>
        <v>10</v>
      </c>
      <c r="T23">
        <f t="shared" si="5"/>
        <v>100</v>
      </c>
      <c r="U23">
        <f t="shared" si="1"/>
        <v>20</v>
      </c>
      <c r="V23">
        <f t="shared" si="1"/>
        <v>10</v>
      </c>
      <c r="W23">
        <f t="shared" si="1"/>
        <v>10</v>
      </c>
      <c r="X23">
        <f t="shared" si="1"/>
        <v>100</v>
      </c>
    </row>
    <row r="24" spans="2:24" ht="13.5" customHeight="1" x14ac:dyDescent="0.15">
      <c r="B24" s="1">
        <f t="shared" si="2"/>
        <v>14</v>
      </c>
      <c r="C24" s="2" t="s">
        <v>22</v>
      </c>
      <c r="D24" s="2" t="s">
        <v>23</v>
      </c>
      <c r="E24" s="120"/>
      <c r="F24" s="120" t="s">
        <v>108</v>
      </c>
      <c r="G24" s="120"/>
      <c r="H24" s="120"/>
      <c r="I24" s="120"/>
      <c r="J24" s="120"/>
      <c r="K24" s="24">
        <v>1200</v>
      </c>
      <c r="L24" s="24">
        <v>1000</v>
      </c>
      <c r="M24" s="24">
        <v>2250</v>
      </c>
      <c r="N24" s="104">
        <v>1400</v>
      </c>
      <c r="P24" s="74"/>
    </row>
    <row r="25" spans="2:24" ht="13.5" customHeight="1" x14ac:dyDescent="0.15">
      <c r="B25" s="1">
        <f t="shared" si="2"/>
        <v>15</v>
      </c>
      <c r="C25" s="2" t="s">
        <v>24</v>
      </c>
      <c r="D25" s="2" t="s">
        <v>25</v>
      </c>
      <c r="E25" s="120"/>
      <c r="F25" s="120" t="s">
        <v>94</v>
      </c>
      <c r="G25" s="120"/>
      <c r="H25" s="120"/>
      <c r="I25" s="120"/>
      <c r="J25" s="120"/>
      <c r="K25" s="24">
        <v>15</v>
      </c>
      <c r="L25" s="24">
        <v>10</v>
      </c>
      <c r="M25" s="24">
        <v>35</v>
      </c>
      <c r="N25" s="104">
        <v>15</v>
      </c>
      <c r="P25" s="74"/>
    </row>
    <row r="26" spans="2:24" ht="14.85" customHeight="1" x14ac:dyDescent="0.15">
      <c r="B26" s="1">
        <f t="shared" si="2"/>
        <v>16</v>
      </c>
      <c r="C26" s="2" t="s">
        <v>83</v>
      </c>
      <c r="D26" s="2" t="s">
        <v>194</v>
      </c>
      <c r="E26" s="120"/>
      <c r="F26" s="120" t="s">
        <v>195</v>
      </c>
      <c r="G26" s="120"/>
      <c r="H26" s="120"/>
      <c r="I26" s="120"/>
      <c r="J26" s="120"/>
      <c r="K26" s="24" t="s">
        <v>148</v>
      </c>
      <c r="L26" s="24"/>
      <c r="M26" s="24"/>
      <c r="N26" s="104" t="s">
        <v>148</v>
      </c>
    </row>
    <row r="27" spans="2:24" ht="13.9" customHeight="1" x14ac:dyDescent="0.15">
      <c r="B27" s="1">
        <f t="shared" si="2"/>
        <v>17</v>
      </c>
      <c r="C27" s="6"/>
      <c r="D27" s="2" t="s">
        <v>74</v>
      </c>
      <c r="E27" s="120"/>
      <c r="F27" s="120" t="s">
        <v>129</v>
      </c>
      <c r="G27" s="120"/>
      <c r="H27" s="120"/>
      <c r="I27" s="120"/>
      <c r="J27" s="120"/>
      <c r="K27" s="24"/>
      <c r="L27" s="24"/>
      <c r="M27" s="24"/>
      <c r="N27" s="105">
        <v>5</v>
      </c>
      <c r="U27">
        <f>COUNTA(K27:K27)</f>
        <v>0</v>
      </c>
      <c r="V27">
        <f>COUNTA(L27:L27)</f>
        <v>0</v>
      </c>
      <c r="W27">
        <f>COUNTA(M27:M27)</f>
        <v>0</v>
      </c>
      <c r="X27">
        <f>COUNTA(N27:N27)</f>
        <v>1</v>
      </c>
    </row>
    <row r="28" spans="2:24" ht="13.9" customHeight="1" x14ac:dyDescent="0.15">
      <c r="B28" s="1">
        <f t="shared" si="2"/>
        <v>18</v>
      </c>
      <c r="C28" s="6"/>
      <c r="D28" s="2" t="s">
        <v>17</v>
      </c>
      <c r="E28" s="120"/>
      <c r="F28" s="120" t="s">
        <v>114</v>
      </c>
      <c r="G28" s="120"/>
      <c r="H28" s="120"/>
      <c r="I28" s="120"/>
      <c r="J28" s="120"/>
      <c r="K28" s="24"/>
      <c r="L28" s="24"/>
      <c r="M28" s="24"/>
      <c r="N28" s="104">
        <v>20</v>
      </c>
    </row>
    <row r="29" spans="2:24" ht="13.5" customHeight="1" x14ac:dyDescent="0.15">
      <c r="B29" s="1">
        <f t="shared" si="2"/>
        <v>19</v>
      </c>
      <c r="C29" s="6"/>
      <c r="D29" s="6"/>
      <c r="E29" s="120"/>
      <c r="F29" s="120" t="s">
        <v>196</v>
      </c>
      <c r="G29" s="120"/>
      <c r="H29" s="120"/>
      <c r="I29" s="120"/>
      <c r="J29" s="120"/>
      <c r="K29" s="24"/>
      <c r="L29" s="24"/>
      <c r="M29" s="24" t="s">
        <v>148</v>
      </c>
      <c r="N29" s="104"/>
    </row>
    <row r="30" spans="2:24" ht="13.9" customHeight="1" x14ac:dyDescent="0.15">
      <c r="B30" s="1">
        <f t="shared" si="2"/>
        <v>20</v>
      </c>
      <c r="C30" s="6"/>
      <c r="D30" s="6"/>
      <c r="E30" s="120"/>
      <c r="F30" s="120" t="s">
        <v>106</v>
      </c>
      <c r="G30" s="120"/>
      <c r="H30" s="120"/>
      <c r="I30" s="120"/>
      <c r="J30" s="120"/>
      <c r="K30" s="24"/>
      <c r="L30" s="24" t="s">
        <v>148</v>
      </c>
      <c r="M30" s="24" t="s">
        <v>148</v>
      </c>
      <c r="N30" s="104">
        <v>7</v>
      </c>
    </row>
    <row r="31" spans="2:24" ht="13.5" customHeight="1" x14ac:dyDescent="0.15">
      <c r="B31" s="1">
        <f t="shared" si="2"/>
        <v>21</v>
      </c>
      <c r="C31" s="6"/>
      <c r="D31" s="6"/>
      <c r="E31" s="120"/>
      <c r="F31" s="120" t="s">
        <v>95</v>
      </c>
      <c r="G31" s="120"/>
      <c r="H31" s="120"/>
      <c r="I31" s="120"/>
      <c r="J31" s="120"/>
      <c r="K31" s="24">
        <v>460</v>
      </c>
      <c r="L31" s="24">
        <v>770</v>
      </c>
      <c r="M31" s="24">
        <v>795</v>
      </c>
      <c r="N31" s="104">
        <v>3125</v>
      </c>
    </row>
    <row r="32" spans="2:24" ht="13.9" customHeight="1" x14ac:dyDescent="0.15">
      <c r="B32" s="1">
        <f t="shared" si="2"/>
        <v>22</v>
      </c>
      <c r="C32" s="6"/>
      <c r="D32" s="6"/>
      <c r="E32" s="120"/>
      <c r="F32" s="120" t="s">
        <v>96</v>
      </c>
      <c r="G32" s="120"/>
      <c r="H32" s="120"/>
      <c r="I32" s="120"/>
      <c r="J32" s="120"/>
      <c r="K32" s="24">
        <v>380</v>
      </c>
      <c r="L32" s="24">
        <v>2550</v>
      </c>
      <c r="M32" s="24">
        <v>3050</v>
      </c>
      <c r="N32" s="104">
        <v>2950</v>
      </c>
    </row>
    <row r="33" spans="2:25" ht="13.9" customHeight="1" x14ac:dyDescent="0.15">
      <c r="B33" s="1">
        <f t="shared" si="2"/>
        <v>23</v>
      </c>
      <c r="C33" s="6"/>
      <c r="D33" s="6"/>
      <c r="E33" s="120"/>
      <c r="F33" s="120" t="s">
        <v>197</v>
      </c>
      <c r="G33" s="120"/>
      <c r="H33" s="120"/>
      <c r="I33" s="120"/>
      <c r="J33" s="120"/>
      <c r="K33" s="24"/>
      <c r="L33" s="24">
        <v>10</v>
      </c>
      <c r="M33" s="24" t="s">
        <v>148</v>
      </c>
      <c r="N33" s="104">
        <v>5</v>
      </c>
    </row>
    <row r="34" spans="2:25" ht="13.5" customHeight="1" x14ac:dyDescent="0.15">
      <c r="B34" s="1">
        <f t="shared" si="2"/>
        <v>24</v>
      </c>
      <c r="C34" s="6"/>
      <c r="D34" s="6"/>
      <c r="E34" s="120"/>
      <c r="F34" s="120" t="s">
        <v>18</v>
      </c>
      <c r="G34" s="120"/>
      <c r="H34" s="120"/>
      <c r="I34" s="120"/>
      <c r="J34" s="120"/>
      <c r="K34" s="24">
        <v>10</v>
      </c>
      <c r="L34" s="24">
        <v>20</v>
      </c>
      <c r="M34" s="24">
        <v>30</v>
      </c>
      <c r="N34" s="104">
        <v>70</v>
      </c>
    </row>
    <row r="35" spans="2:25" ht="13.5" customHeight="1" x14ac:dyDescent="0.15">
      <c r="B35" s="1">
        <f t="shared" si="2"/>
        <v>25</v>
      </c>
      <c r="C35" s="6"/>
      <c r="D35" s="6"/>
      <c r="E35" s="120"/>
      <c r="F35" s="120" t="s">
        <v>98</v>
      </c>
      <c r="G35" s="120"/>
      <c r="H35" s="120"/>
      <c r="I35" s="120"/>
      <c r="J35" s="120"/>
      <c r="K35" s="24"/>
      <c r="L35" s="24" t="s">
        <v>148</v>
      </c>
      <c r="M35" s="24" t="s">
        <v>148</v>
      </c>
      <c r="N35" s="104" t="s">
        <v>148</v>
      </c>
    </row>
    <row r="36" spans="2:25" ht="13.5" customHeight="1" x14ac:dyDescent="0.15">
      <c r="B36" s="1">
        <f t="shared" si="2"/>
        <v>26</v>
      </c>
      <c r="C36" s="6"/>
      <c r="D36" s="6"/>
      <c r="E36" s="120"/>
      <c r="F36" s="120" t="s">
        <v>100</v>
      </c>
      <c r="G36" s="120"/>
      <c r="H36" s="120"/>
      <c r="I36" s="120"/>
      <c r="J36" s="120"/>
      <c r="K36" s="24">
        <v>5</v>
      </c>
      <c r="L36" s="24">
        <v>5</v>
      </c>
      <c r="M36" s="24">
        <v>25</v>
      </c>
      <c r="N36" s="104">
        <v>35</v>
      </c>
    </row>
    <row r="37" spans="2:25" ht="13.5" customHeight="1" x14ac:dyDescent="0.15">
      <c r="B37" s="1">
        <f t="shared" si="2"/>
        <v>27</v>
      </c>
      <c r="C37" s="6"/>
      <c r="D37" s="6"/>
      <c r="E37" s="120"/>
      <c r="F37" s="120" t="s">
        <v>198</v>
      </c>
      <c r="G37" s="120"/>
      <c r="H37" s="120"/>
      <c r="I37" s="120"/>
      <c r="J37" s="120"/>
      <c r="K37" s="24">
        <v>40</v>
      </c>
      <c r="L37" s="24"/>
      <c r="M37" s="24"/>
      <c r="N37" s="104"/>
    </row>
    <row r="38" spans="2:25" ht="13.9" customHeight="1" x14ac:dyDescent="0.15">
      <c r="B38" s="1">
        <f t="shared" si="2"/>
        <v>28</v>
      </c>
      <c r="C38" s="6"/>
      <c r="D38" s="6"/>
      <c r="E38" s="120"/>
      <c r="F38" s="120" t="s">
        <v>97</v>
      </c>
      <c r="G38" s="120"/>
      <c r="H38" s="120"/>
      <c r="I38" s="120"/>
      <c r="J38" s="120"/>
      <c r="K38" s="24"/>
      <c r="L38" s="24"/>
      <c r="M38" s="24"/>
      <c r="N38" s="104" t="s">
        <v>148</v>
      </c>
    </row>
    <row r="39" spans="2:25" ht="13.5" customHeight="1" x14ac:dyDescent="0.15">
      <c r="B39" s="1">
        <f t="shared" si="2"/>
        <v>29</v>
      </c>
      <c r="C39" s="6"/>
      <c r="D39" s="6"/>
      <c r="E39" s="120"/>
      <c r="F39" s="120" t="s">
        <v>162</v>
      </c>
      <c r="G39" s="120"/>
      <c r="H39" s="120"/>
      <c r="I39" s="120"/>
      <c r="J39" s="120"/>
      <c r="K39" s="24"/>
      <c r="L39" s="24"/>
      <c r="M39" s="24" t="s">
        <v>148</v>
      </c>
      <c r="N39" s="104"/>
    </row>
    <row r="40" spans="2:25" ht="13.5" customHeight="1" x14ac:dyDescent="0.15">
      <c r="B40" s="1">
        <f t="shared" si="2"/>
        <v>30</v>
      </c>
      <c r="C40" s="6"/>
      <c r="D40" s="6"/>
      <c r="E40" s="120"/>
      <c r="F40" s="120" t="s">
        <v>115</v>
      </c>
      <c r="G40" s="120"/>
      <c r="H40" s="120"/>
      <c r="I40" s="120"/>
      <c r="J40" s="120"/>
      <c r="K40" s="24">
        <v>280</v>
      </c>
      <c r="L40" s="24">
        <v>375</v>
      </c>
      <c r="M40" s="24">
        <v>475</v>
      </c>
      <c r="N40" s="104">
        <v>310</v>
      </c>
    </row>
    <row r="41" spans="2:25" ht="13.9" customHeight="1" x14ac:dyDescent="0.15">
      <c r="B41" s="1">
        <f t="shared" si="2"/>
        <v>31</v>
      </c>
      <c r="C41" s="6"/>
      <c r="D41" s="6"/>
      <c r="E41" s="120"/>
      <c r="F41" s="120" t="s">
        <v>163</v>
      </c>
      <c r="G41" s="120"/>
      <c r="H41" s="120"/>
      <c r="I41" s="120"/>
      <c r="J41" s="120"/>
      <c r="K41" s="24" t="s">
        <v>148</v>
      </c>
      <c r="L41" s="24"/>
      <c r="M41" s="24">
        <v>5</v>
      </c>
      <c r="N41" s="104"/>
    </row>
    <row r="42" spans="2:25" ht="13.9" customHeight="1" x14ac:dyDescent="0.15">
      <c r="B42" s="1">
        <f t="shared" si="2"/>
        <v>32</v>
      </c>
      <c r="C42" s="6"/>
      <c r="D42" s="6"/>
      <c r="E42" s="120"/>
      <c r="F42" s="120" t="s">
        <v>199</v>
      </c>
      <c r="G42" s="120"/>
      <c r="H42" s="120"/>
      <c r="I42" s="120"/>
      <c r="J42" s="120"/>
      <c r="K42" s="24"/>
      <c r="L42" s="24"/>
      <c r="M42" s="24"/>
      <c r="N42" s="104">
        <v>5</v>
      </c>
      <c r="Y42" s="121"/>
    </row>
    <row r="43" spans="2:25" ht="13.9" customHeight="1" x14ac:dyDescent="0.15">
      <c r="B43" s="1">
        <f t="shared" si="2"/>
        <v>33</v>
      </c>
      <c r="C43" s="6"/>
      <c r="D43" s="6"/>
      <c r="E43" s="120"/>
      <c r="F43" s="120" t="s">
        <v>19</v>
      </c>
      <c r="G43" s="120"/>
      <c r="H43" s="120"/>
      <c r="I43" s="120"/>
      <c r="J43" s="120"/>
      <c r="K43" s="24">
        <v>300</v>
      </c>
      <c r="L43" s="24">
        <v>700</v>
      </c>
      <c r="M43" s="24">
        <v>175</v>
      </c>
      <c r="N43" s="104">
        <v>225</v>
      </c>
    </row>
    <row r="44" spans="2:25" ht="13.5" customHeight="1" x14ac:dyDescent="0.15">
      <c r="B44" s="1">
        <f t="shared" si="2"/>
        <v>34</v>
      </c>
      <c r="C44" s="6"/>
      <c r="D44" s="6"/>
      <c r="E44" s="120"/>
      <c r="F44" s="120" t="s">
        <v>20</v>
      </c>
      <c r="G44" s="120"/>
      <c r="H44" s="120"/>
      <c r="I44" s="120"/>
      <c r="J44" s="120"/>
      <c r="K44" s="24">
        <v>15850</v>
      </c>
      <c r="L44" s="24">
        <v>12350</v>
      </c>
      <c r="M44" s="24">
        <v>21200</v>
      </c>
      <c r="N44" s="52">
        <v>9600</v>
      </c>
    </row>
    <row r="45" spans="2:25" ht="13.9" customHeight="1" x14ac:dyDescent="0.15">
      <c r="B45" s="1">
        <f t="shared" si="2"/>
        <v>35</v>
      </c>
      <c r="C45" s="6"/>
      <c r="D45" s="6"/>
      <c r="E45" s="120"/>
      <c r="F45" s="120" t="s">
        <v>21</v>
      </c>
      <c r="G45" s="120"/>
      <c r="H45" s="120"/>
      <c r="I45" s="120"/>
      <c r="J45" s="120"/>
      <c r="K45" s="24">
        <v>40</v>
      </c>
      <c r="L45" s="24">
        <v>10</v>
      </c>
      <c r="M45" s="24">
        <v>20</v>
      </c>
      <c r="N45" s="104"/>
    </row>
    <row r="46" spans="2:25" ht="13.5" customHeight="1" x14ac:dyDescent="0.15">
      <c r="B46" s="1">
        <f t="shared" si="2"/>
        <v>36</v>
      </c>
      <c r="C46" s="2" t="s">
        <v>75</v>
      </c>
      <c r="D46" s="2" t="s">
        <v>76</v>
      </c>
      <c r="E46" s="120"/>
      <c r="F46" s="120" t="s">
        <v>92</v>
      </c>
      <c r="G46" s="120"/>
      <c r="H46" s="120"/>
      <c r="I46" s="120"/>
      <c r="J46" s="120"/>
      <c r="K46" s="24"/>
      <c r="L46" s="24" t="s">
        <v>148</v>
      </c>
      <c r="M46" s="24"/>
      <c r="N46" s="104">
        <v>5</v>
      </c>
    </row>
    <row r="47" spans="2:25" ht="13.9" customHeight="1" x14ac:dyDescent="0.15">
      <c r="B47" s="1">
        <f t="shared" si="2"/>
        <v>37</v>
      </c>
      <c r="C47" s="6"/>
      <c r="D47" s="6"/>
      <c r="E47" s="120"/>
      <c r="F47" s="120" t="s">
        <v>139</v>
      </c>
      <c r="G47" s="120"/>
      <c r="H47" s="120"/>
      <c r="I47" s="120"/>
      <c r="J47" s="120"/>
      <c r="K47" s="24" t="s">
        <v>148</v>
      </c>
      <c r="L47" s="24" t="s">
        <v>148</v>
      </c>
      <c r="M47" s="24">
        <v>5</v>
      </c>
      <c r="N47" s="104"/>
    </row>
    <row r="48" spans="2:25" ht="13.9" customHeight="1" x14ac:dyDescent="0.15">
      <c r="B48" s="1">
        <f t="shared" si="2"/>
        <v>38</v>
      </c>
      <c r="C48" s="6"/>
      <c r="D48" s="6"/>
      <c r="E48" s="120"/>
      <c r="F48" s="120" t="s">
        <v>200</v>
      </c>
      <c r="G48" s="120"/>
      <c r="H48" s="120"/>
      <c r="I48" s="120"/>
      <c r="J48" s="120"/>
      <c r="K48" s="24"/>
      <c r="L48" s="24"/>
      <c r="M48" s="24"/>
      <c r="N48" s="104">
        <v>5</v>
      </c>
      <c r="U48">
        <f>COUNTA(K46:K48)</f>
        <v>1</v>
      </c>
      <c r="V48">
        <f>COUNTA(L46:L48)</f>
        <v>2</v>
      </c>
      <c r="W48">
        <f>COUNTA(M46:M48)</f>
        <v>1</v>
      </c>
      <c r="X48">
        <f>COUNTA(N46:N48)</f>
        <v>2</v>
      </c>
    </row>
    <row r="49" spans="2:29" ht="13.9" customHeight="1" x14ac:dyDescent="0.15">
      <c r="B49" s="1">
        <f t="shared" si="2"/>
        <v>39</v>
      </c>
      <c r="C49" s="2" t="s">
        <v>84</v>
      </c>
      <c r="D49" s="2" t="s">
        <v>26</v>
      </c>
      <c r="E49" s="120"/>
      <c r="F49" s="120" t="s">
        <v>201</v>
      </c>
      <c r="G49" s="120"/>
      <c r="H49" s="120"/>
      <c r="I49" s="120"/>
      <c r="J49" s="120"/>
      <c r="K49" s="24" t="s">
        <v>148</v>
      </c>
      <c r="L49" s="24" t="s">
        <v>148</v>
      </c>
      <c r="M49" s="24" t="s">
        <v>148</v>
      </c>
      <c r="N49" s="104"/>
      <c r="Y49" s="111"/>
    </row>
    <row r="50" spans="2:29" ht="13.9" customHeight="1" x14ac:dyDescent="0.15">
      <c r="B50" s="1">
        <f t="shared" si="2"/>
        <v>40</v>
      </c>
      <c r="C50" s="6"/>
      <c r="D50" s="6"/>
      <c r="E50" s="120"/>
      <c r="F50" s="120" t="s">
        <v>165</v>
      </c>
      <c r="G50" s="120"/>
      <c r="H50" s="120"/>
      <c r="I50" s="120"/>
      <c r="J50" s="120"/>
      <c r="K50" s="24">
        <v>40</v>
      </c>
      <c r="L50" s="24">
        <v>150</v>
      </c>
      <c r="M50" s="24">
        <v>20</v>
      </c>
      <c r="N50" s="104">
        <v>10</v>
      </c>
      <c r="Y50" s="111"/>
    </row>
    <row r="51" spans="2:29" ht="13.9" customHeight="1" x14ac:dyDescent="0.15">
      <c r="B51" s="1">
        <f t="shared" si="2"/>
        <v>41</v>
      </c>
      <c r="C51" s="6"/>
      <c r="D51" s="6"/>
      <c r="E51" s="120"/>
      <c r="F51" s="120" t="s">
        <v>132</v>
      </c>
      <c r="G51" s="120"/>
      <c r="H51" s="120"/>
      <c r="I51" s="120"/>
      <c r="J51" s="120"/>
      <c r="K51" s="24">
        <v>45</v>
      </c>
      <c r="L51" s="24">
        <v>30</v>
      </c>
      <c r="M51" s="24">
        <v>30</v>
      </c>
      <c r="N51" s="104">
        <v>5</v>
      </c>
      <c r="U51" s="112">
        <f>COUNTA($K11:$K52)</f>
        <v>22</v>
      </c>
      <c r="V51" s="112">
        <f>COUNTA($L11:$L52)</f>
        <v>28</v>
      </c>
      <c r="W51" s="112">
        <f>COUNTA($M11:$M52)</f>
        <v>27</v>
      </c>
      <c r="X51" s="112">
        <f>COUNTA($N11:$N52)</f>
        <v>32</v>
      </c>
      <c r="Y51" s="112"/>
      <c r="Z51" s="112"/>
      <c r="AA51" s="112"/>
      <c r="AB51" s="112"/>
      <c r="AC51" s="111"/>
    </row>
    <row r="52" spans="2:29" ht="13.9" customHeight="1" x14ac:dyDescent="0.15">
      <c r="B52" s="1">
        <f t="shared" si="2"/>
        <v>42</v>
      </c>
      <c r="C52" s="6"/>
      <c r="D52" s="6"/>
      <c r="E52" s="120"/>
      <c r="F52" s="120" t="s">
        <v>27</v>
      </c>
      <c r="G52" s="120"/>
      <c r="H52" s="120"/>
      <c r="I52" s="120"/>
      <c r="J52" s="120"/>
      <c r="K52" s="24"/>
      <c r="L52" s="24">
        <v>5</v>
      </c>
      <c r="M52" s="24"/>
      <c r="N52" s="104"/>
      <c r="Y52" s="111"/>
    </row>
    <row r="53" spans="2:29" ht="13.9" customHeight="1" x14ac:dyDescent="0.15">
      <c r="B53" s="1">
        <f t="shared" si="2"/>
        <v>43</v>
      </c>
      <c r="C53" s="6"/>
      <c r="D53" s="6"/>
      <c r="E53" s="120"/>
      <c r="F53" s="120" t="s">
        <v>202</v>
      </c>
      <c r="G53" s="120"/>
      <c r="H53" s="120"/>
      <c r="I53" s="120"/>
      <c r="J53" s="120"/>
      <c r="K53" s="24"/>
      <c r="L53" s="24"/>
      <c r="M53" s="24"/>
      <c r="N53" s="104">
        <v>5</v>
      </c>
      <c r="Y53" s="113"/>
    </row>
    <row r="54" spans="2:29" ht="13.5" customHeight="1" x14ac:dyDescent="0.15">
      <c r="B54" s="1">
        <f t="shared" si="2"/>
        <v>44</v>
      </c>
      <c r="C54" s="6"/>
      <c r="D54" s="6"/>
      <c r="E54" s="120"/>
      <c r="F54" s="120" t="s">
        <v>203</v>
      </c>
      <c r="G54" s="120"/>
      <c r="H54" s="120"/>
      <c r="I54" s="120"/>
      <c r="J54" s="120"/>
      <c r="K54" s="24"/>
      <c r="L54" s="24" t="s">
        <v>148</v>
      </c>
      <c r="M54" s="24"/>
      <c r="N54" s="104"/>
      <c r="Y54" s="113"/>
    </row>
    <row r="55" spans="2:29" ht="13.5" customHeight="1" x14ac:dyDescent="0.15">
      <c r="B55" s="1">
        <f t="shared" si="2"/>
        <v>45</v>
      </c>
      <c r="C55" s="6"/>
      <c r="D55" s="6"/>
      <c r="E55" s="120"/>
      <c r="F55" s="120" t="s">
        <v>101</v>
      </c>
      <c r="G55" s="120"/>
      <c r="H55" s="120"/>
      <c r="I55" s="120"/>
      <c r="J55" s="120"/>
      <c r="K55" s="24">
        <v>660</v>
      </c>
      <c r="L55" s="24">
        <v>20</v>
      </c>
      <c r="M55" s="24">
        <v>160</v>
      </c>
      <c r="N55" s="104">
        <v>340</v>
      </c>
      <c r="Y55" s="113"/>
    </row>
    <row r="56" spans="2:29" ht="13.5" customHeight="1" x14ac:dyDescent="0.15">
      <c r="B56" s="1">
        <f t="shared" si="2"/>
        <v>46</v>
      </c>
      <c r="C56" s="6"/>
      <c r="D56" s="6"/>
      <c r="E56" s="120"/>
      <c r="F56" s="120" t="s">
        <v>137</v>
      </c>
      <c r="G56" s="120"/>
      <c r="H56" s="120"/>
      <c r="I56" s="120"/>
      <c r="J56" s="120"/>
      <c r="K56" s="24" t="s">
        <v>148</v>
      </c>
      <c r="L56" s="24">
        <v>16</v>
      </c>
      <c r="M56" s="24">
        <v>64</v>
      </c>
      <c r="N56" s="104"/>
      <c r="Y56" s="111"/>
    </row>
    <row r="57" spans="2:29" ht="13.9" customHeight="1" x14ac:dyDescent="0.15">
      <c r="B57" s="1">
        <f t="shared" si="2"/>
        <v>47</v>
      </c>
      <c r="C57" s="6"/>
      <c r="D57" s="6"/>
      <c r="E57" s="120"/>
      <c r="F57" s="120" t="s">
        <v>167</v>
      </c>
      <c r="G57" s="120"/>
      <c r="H57" s="120"/>
      <c r="I57" s="120"/>
      <c r="J57" s="120"/>
      <c r="K57" s="24"/>
      <c r="L57" s="106"/>
      <c r="M57" s="24">
        <v>5</v>
      </c>
      <c r="N57" s="104"/>
      <c r="Y57" s="111"/>
    </row>
    <row r="58" spans="2:29" ht="13.9" customHeight="1" x14ac:dyDescent="0.15">
      <c r="B58" s="1">
        <f t="shared" si="2"/>
        <v>48</v>
      </c>
      <c r="C58" s="6"/>
      <c r="D58" s="6"/>
      <c r="E58" s="120"/>
      <c r="F58" s="120" t="s">
        <v>102</v>
      </c>
      <c r="G58" s="120"/>
      <c r="H58" s="120"/>
      <c r="I58" s="120"/>
      <c r="J58" s="120"/>
      <c r="K58" s="24">
        <v>440</v>
      </c>
      <c r="L58" s="24">
        <v>640</v>
      </c>
      <c r="M58" s="24">
        <v>940</v>
      </c>
      <c r="N58" s="104">
        <v>590</v>
      </c>
      <c r="Y58" s="111"/>
    </row>
    <row r="59" spans="2:29" ht="13.5" customHeight="1" x14ac:dyDescent="0.15">
      <c r="B59" s="1">
        <f t="shared" si="2"/>
        <v>49</v>
      </c>
      <c r="C59" s="6"/>
      <c r="D59" s="6"/>
      <c r="E59" s="120"/>
      <c r="F59" s="120" t="s">
        <v>103</v>
      </c>
      <c r="G59" s="120"/>
      <c r="H59" s="120"/>
      <c r="I59" s="120"/>
      <c r="J59" s="120"/>
      <c r="K59" s="24">
        <v>100</v>
      </c>
      <c r="L59" s="24">
        <v>225</v>
      </c>
      <c r="M59" s="24">
        <v>175</v>
      </c>
      <c r="N59" s="104">
        <v>165</v>
      </c>
      <c r="Y59" s="111"/>
    </row>
    <row r="60" spans="2:29" ht="13.5" customHeight="1" x14ac:dyDescent="0.15">
      <c r="B60" s="1">
        <f t="shared" si="2"/>
        <v>50</v>
      </c>
      <c r="C60" s="6"/>
      <c r="D60" s="6"/>
      <c r="E60" s="120"/>
      <c r="F60" s="120" t="s">
        <v>168</v>
      </c>
      <c r="G60" s="120"/>
      <c r="H60" s="120"/>
      <c r="I60" s="120"/>
      <c r="J60" s="120"/>
      <c r="K60" s="24"/>
      <c r="L60" s="24"/>
      <c r="M60" s="24"/>
      <c r="N60" s="104">
        <v>10</v>
      </c>
      <c r="Y60" s="111"/>
    </row>
    <row r="61" spans="2:29" ht="13.9" customHeight="1" x14ac:dyDescent="0.15">
      <c r="B61" s="1">
        <f t="shared" si="2"/>
        <v>51</v>
      </c>
      <c r="C61" s="6"/>
      <c r="D61" s="6"/>
      <c r="E61" s="120"/>
      <c r="F61" s="120" t="s">
        <v>138</v>
      </c>
      <c r="G61" s="120"/>
      <c r="H61" s="120"/>
      <c r="I61" s="120"/>
      <c r="J61" s="120"/>
      <c r="K61" s="24">
        <v>96</v>
      </c>
      <c r="L61" s="24">
        <v>48</v>
      </c>
      <c r="M61" s="24">
        <v>16</v>
      </c>
      <c r="N61" s="104"/>
      <c r="Y61" s="111"/>
    </row>
    <row r="62" spans="2:29" ht="13.5" customHeight="1" x14ac:dyDescent="0.15">
      <c r="B62" s="1">
        <f t="shared" si="2"/>
        <v>52</v>
      </c>
      <c r="C62" s="6"/>
      <c r="D62" s="6"/>
      <c r="E62" s="120"/>
      <c r="F62" s="120" t="s">
        <v>28</v>
      </c>
      <c r="G62" s="120"/>
      <c r="H62" s="120"/>
      <c r="I62" s="120"/>
      <c r="J62" s="120"/>
      <c r="K62" s="24">
        <v>48</v>
      </c>
      <c r="L62" s="24" t="s">
        <v>148</v>
      </c>
      <c r="M62" s="24" t="s">
        <v>148</v>
      </c>
      <c r="N62" s="104" t="s">
        <v>148</v>
      </c>
      <c r="Y62" s="111"/>
    </row>
    <row r="63" spans="2:29" ht="13.5" customHeight="1" x14ac:dyDescent="0.15">
      <c r="B63" s="1">
        <f t="shared" si="2"/>
        <v>53</v>
      </c>
      <c r="C63" s="6"/>
      <c r="D63" s="6"/>
      <c r="E63" s="120"/>
      <c r="F63" s="120" t="s">
        <v>29</v>
      </c>
      <c r="G63" s="120"/>
      <c r="H63" s="120"/>
      <c r="I63" s="120"/>
      <c r="J63" s="120"/>
      <c r="K63" s="24">
        <v>32</v>
      </c>
      <c r="L63" s="24">
        <v>24</v>
      </c>
      <c r="M63" s="24" t="s">
        <v>148</v>
      </c>
      <c r="N63" s="104">
        <v>32</v>
      </c>
      <c r="Y63" s="111"/>
    </row>
    <row r="64" spans="2:29" ht="13.5" customHeight="1" x14ac:dyDescent="0.15">
      <c r="B64" s="1">
        <f t="shared" si="2"/>
        <v>54</v>
      </c>
      <c r="C64" s="6"/>
      <c r="D64" s="6"/>
      <c r="E64" s="120"/>
      <c r="F64" s="120" t="s">
        <v>30</v>
      </c>
      <c r="G64" s="120"/>
      <c r="H64" s="120"/>
      <c r="I64" s="120"/>
      <c r="J64" s="120"/>
      <c r="K64" s="24"/>
      <c r="L64" s="24"/>
      <c r="M64" s="24"/>
      <c r="N64" s="104">
        <v>16</v>
      </c>
      <c r="Y64" s="111"/>
    </row>
    <row r="65" spans="2:25" ht="13.9" customHeight="1" x14ac:dyDescent="0.15">
      <c r="B65" s="1">
        <f t="shared" si="2"/>
        <v>55</v>
      </c>
      <c r="C65" s="6"/>
      <c r="D65" s="6"/>
      <c r="E65" s="120"/>
      <c r="F65" s="120" t="s">
        <v>80</v>
      </c>
      <c r="G65" s="120"/>
      <c r="H65" s="120"/>
      <c r="I65" s="120"/>
      <c r="J65" s="120"/>
      <c r="K65" s="24">
        <v>40</v>
      </c>
      <c r="L65" s="24">
        <v>60</v>
      </c>
      <c r="M65" s="24" t="s">
        <v>148</v>
      </c>
      <c r="N65" s="104">
        <v>60</v>
      </c>
      <c r="Y65" s="111"/>
    </row>
    <row r="66" spans="2:25" ht="13.9" customHeight="1" x14ac:dyDescent="0.15">
      <c r="B66" s="1">
        <f t="shared" si="2"/>
        <v>56</v>
      </c>
      <c r="C66" s="6"/>
      <c r="D66" s="6"/>
      <c r="E66" s="120"/>
      <c r="F66" s="120" t="s">
        <v>204</v>
      </c>
      <c r="G66" s="120"/>
      <c r="H66" s="120"/>
      <c r="I66" s="120"/>
      <c r="J66" s="120"/>
      <c r="K66" s="24"/>
      <c r="L66" s="24">
        <v>40</v>
      </c>
      <c r="M66" s="24" t="s">
        <v>148</v>
      </c>
      <c r="N66" s="104"/>
      <c r="Y66" s="111"/>
    </row>
    <row r="67" spans="2:25" ht="13.5" customHeight="1" x14ac:dyDescent="0.15">
      <c r="B67" s="1">
        <f t="shared" si="2"/>
        <v>57</v>
      </c>
      <c r="C67" s="6"/>
      <c r="D67" s="6"/>
      <c r="E67" s="120"/>
      <c r="F67" s="120" t="s">
        <v>104</v>
      </c>
      <c r="G67" s="120"/>
      <c r="H67" s="120"/>
      <c r="I67" s="120"/>
      <c r="J67" s="120"/>
      <c r="K67" s="24">
        <v>780</v>
      </c>
      <c r="L67" s="24">
        <v>590</v>
      </c>
      <c r="M67" s="24">
        <v>710</v>
      </c>
      <c r="N67" s="104">
        <v>680</v>
      </c>
      <c r="Y67" s="111"/>
    </row>
    <row r="68" spans="2:25" ht="13.5" customHeight="1" x14ac:dyDescent="0.15">
      <c r="B68" s="1">
        <f t="shared" si="2"/>
        <v>58</v>
      </c>
      <c r="C68" s="6"/>
      <c r="D68" s="6"/>
      <c r="E68" s="120"/>
      <c r="F68" s="120" t="s">
        <v>140</v>
      </c>
      <c r="G68" s="120"/>
      <c r="H68" s="120"/>
      <c r="I68" s="120"/>
      <c r="J68" s="120"/>
      <c r="K68" s="24" t="s">
        <v>148</v>
      </c>
      <c r="L68" s="24"/>
      <c r="M68" s="24">
        <v>5</v>
      </c>
      <c r="N68" s="104" t="s">
        <v>148</v>
      </c>
      <c r="Y68" s="111"/>
    </row>
    <row r="69" spans="2:25" ht="13.9" customHeight="1" x14ac:dyDescent="0.15">
      <c r="B69" s="1">
        <f t="shared" si="2"/>
        <v>59</v>
      </c>
      <c r="C69" s="6"/>
      <c r="D69" s="6"/>
      <c r="E69" s="120"/>
      <c r="F69" s="120" t="s">
        <v>205</v>
      </c>
      <c r="G69" s="120"/>
      <c r="H69" s="120"/>
      <c r="I69" s="120"/>
      <c r="J69" s="120"/>
      <c r="K69" s="24">
        <v>15</v>
      </c>
      <c r="L69" s="24">
        <v>10</v>
      </c>
      <c r="M69" s="24">
        <v>5</v>
      </c>
      <c r="N69" s="104">
        <v>30</v>
      </c>
      <c r="Y69" s="111"/>
    </row>
    <row r="70" spans="2:25" ht="13.9" customHeight="1" x14ac:dyDescent="0.15">
      <c r="B70" s="1">
        <f t="shared" si="2"/>
        <v>60</v>
      </c>
      <c r="C70" s="6"/>
      <c r="D70" s="6"/>
      <c r="E70" s="120"/>
      <c r="F70" s="120" t="s">
        <v>31</v>
      </c>
      <c r="G70" s="120"/>
      <c r="H70" s="120"/>
      <c r="I70" s="120"/>
      <c r="J70" s="120"/>
      <c r="K70" s="24">
        <v>250</v>
      </c>
      <c r="L70" s="24">
        <v>125</v>
      </c>
      <c r="M70" s="24">
        <v>525</v>
      </c>
      <c r="N70" s="104">
        <v>60</v>
      </c>
      <c r="Y70" s="111"/>
    </row>
    <row r="71" spans="2:25" ht="13.9" customHeight="1" x14ac:dyDescent="0.15">
      <c r="B71" s="1">
        <f t="shared" si="2"/>
        <v>61</v>
      </c>
      <c r="C71" s="2" t="s">
        <v>32</v>
      </c>
      <c r="D71" s="2" t="s">
        <v>33</v>
      </c>
      <c r="E71" s="120"/>
      <c r="F71" s="120" t="s">
        <v>171</v>
      </c>
      <c r="G71" s="120"/>
      <c r="H71" s="120"/>
      <c r="I71" s="120"/>
      <c r="J71" s="120"/>
      <c r="K71" s="24"/>
      <c r="L71" s="24" t="s">
        <v>148</v>
      </c>
      <c r="M71" s="24"/>
      <c r="N71" s="104" t="s">
        <v>148</v>
      </c>
    </row>
    <row r="72" spans="2:25" ht="14.25" customHeight="1" x14ac:dyDescent="0.15">
      <c r="B72" s="1">
        <f t="shared" si="2"/>
        <v>62</v>
      </c>
      <c r="C72" s="6"/>
      <c r="D72" s="6"/>
      <c r="E72" s="120"/>
      <c r="F72" s="120" t="s">
        <v>172</v>
      </c>
      <c r="G72" s="120"/>
      <c r="H72" s="120"/>
      <c r="I72" s="120"/>
      <c r="J72" s="120"/>
      <c r="K72" s="24"/>
      <c r="L72" s="24"/>
      <c r="M72" s="24">
        <v>1</v>
      </c>
      <c r="N72" s="104">
        <v>1</v>
      </c>
    </row>
    <row r="73" spans="2:25" ht="13.5" customHeight="1" x14ac:dyDescent="0.15">
      <c r="B73" s="1">
        <f t="shared" si="2"/>
        <v>63</v>
      </c>
      <c r="C73" s="6"/>
      <c r="D73" s="6"/>
      <c r="E73" s="120"/>
      <c r="F73" s="120" t="s">
        <v>134</v>
      </c>
      <c r="G73" s="120"/>
      <c r="H73" s="120"/>
      <c r="I73" s="120"/>
      <c r="J73" s="120"/>
      <c r="K73" s="24">
        <v>1</v>
      </c>
      <c r="L73" s="24"/>
      <c r="M73" s="24">
        <v>1</v>
      </c>
      <c r="N73" s="104">
        <v>2</v>
      </c>
    </row>
    <row r="74" spans="2:25" ht="13.9" customHeight="1" x14ac:dyDescent="0.15">
      <c r="B74" s="1">
        <f t="shared" si="2"/>
        <v>64</v>
      </c>
      <c r="C74" s="6"/>
      <c r="D74" s="6"/>
      <c r="E74" s="120"/>
      <c r="F74" s="120" t="s">
        <v>206</v>
      </c>
      <c r="G74" s="120"/>
      <c r="H74" s="120"/>
      <c r="I74" s="120"/>
      <c r="J74" s="120"/>
      <c r="K74" s="24"/>
      <c r="L74" s="24"/>
      <c r="M74" s="24">
        <v>1</v>
      </c>
      <c r="N74" s="104" t="s">
        <v>148</v>
      </c>
    </row>
    <row r="75" spans="2:25" ht="13.5" customHeight="1" x14ac:dyDescent="0.15">
      <c r="B75" s="1">
        <f t="shared" si="2"/>
        <v>65</v>
      </c>
      <c r="C75" s="6"/>
      <c r="D75" s="6"/>
      <c r="E75" s="120"/>
      <c r="F75" s="120" t="s">
        <v>34</v>
      </c>
      <c r="G75" s="120"/>
      <c r="H75" s="120"/>
      <c r="I75" s="120"/>
      <c r="J75" s="120"/>
      <c r="K75" s="24">
        <v>1</v>
      </c>
      <c r="L75" s="24"/>
      <c r="M75" s="24"/>
      <c r="N75" s="104" t="s">
        <v>148</v>
      </c>
    </row>
    <row r="76" spans="2:25" ht="13.5" customHeight="1" x14ac:dyDescent="0.15">
      <c r="B76" s="1">
        <f t="shared" ref="B76:B83" si="6">B75+1</f>
        <v>66</v>
      </c>
      <c r="C76" s="2" t="s">
        <v>128</v>
      </c>
      <c r="D76" s="2" t="s">
        <v>71</v>
      </c>
      <c r="E76" s="120"/>
      <c r="F76" s="120" t="s">
        <v>93</v>
      </c>
      <c r="G76" s="120"/>
      <c r="H76" s="120"/>
      <c r="I76" s="120"/>
      <c r="J76" s="120"/>
      <c r="K76" s="24"/>
      <c r="L76" s="24"/>
      <c r="M76" s="24"/>
      <c r="N76" s="104" t="s">
        <v>148</v>
      </c>
    </row>
    <row r="77" spans="2:25" ht="13.5" customHeight="1" x14ac:dyDescent="0.15">
      <c r="B77" s="1">
        <f t="shared" si="6"/>
        <v>67</v>
      </c>
      <c r="C77" s="6"/>
      <c r="D77" s="2" t="s">
        <v>35</v>
      </c>
      <c r="E77" s="120"/>
      <c r="F77" s="120" t="s">
        <v>111</v>
      </c>
      <c r="G77" s="120"/>
      <c r="H77" s="120"/>
      <c r="I77" s="120"/>
      <c r="J77" s="120"/>
      <c r="K77" s="24" t="s">
        <v>148</v>
      </c>
      <c r="L77" s="24">
        <v>7</v>
      </c>
      <c r="M77" s="24">
        <v>6</v>
      </c>
      <c r="N77" s="104">
        <v>22</v>
      </c>
    </row>
    <row r="78" spans="2:25" ht="13.5" customHeight="1" x14ac:dyDescent="0.15">
      <c r="B78" s="1">
        <f t="shared" si="6"/>
        <v>68</v>
      </c>
      <c r="C78" s="6"/>
      <c r="D78" s="7"/>
      <c r="E78" s="120"/>
      <c r="F78" s="120" t="s">
        <v>36</v>
      </c>
      <c r="G78" s="120"/>
      <c r="H78" s="120"/>
      <c r="I78" s="120"/>
      <c r="J78" s="120"/>
      <c r="K78" s="24" t="s">
        <v>148</v>
      </c>
      <c r="L78" s="24">
        <v>20</v>
      </c>
      <c r="M78" s="24">
        <v>15</v>
      </c>
      <c r="N78" s="104">
        <v>10</v>
      </c>
    </row>
    <row r="79" spans="2:25" ht="13.5" customHeight="1" x14ac:dyDescent="0.15">
      <c r="B79" s="1">
        <f t="shared" si="6"/>
        <v>69</v>
      </c>
      <c r="C79" s="7"/>
      <c r="D79" s="8" t="s">
        <v>37</v>
      </c>
      <c r="E79" s="120"/>
      <c r="F79" s="120" t="s">
        <v>38</v>
      </c>
      <c r="G79" s="120"/>
      <c r="H79" s="120"/>
      <c r="I79" s="120"/>
      <c r="J79" s="120"/>
      <c r="K79" s="24">
        <v>20</v>
      </c>
      <c r="L79" s="24">
        <v>10</v>
      </c>
      <c r="M79" s="24">
        <v>45</v>
      </c>
      <c r="N79" s="104">
        <v>35</v>
      </c>
    </row>
    <row r="80" spans="2:25" ht="13.5" customHeight="1" x14ac:dyDescent="0.15">
      <c r="B80" s="1">
        <f t="shared" si="6"/>
        <v>70</v>
      </c>
      <c r="C80" s="2" t="s">
        <v>0</v>
      </c>
      <c r="D80" s="8" t="s">
        <v>39</v>
      </c>
      <c r="E80" s="120"/>
      <c r="F80" s="120" t="s">
        <v>40</v>
      </c>
      <c r="G80" s="120"/>
      <c r="H80" s="120"/>
      <c r="I80" s="120"/>
      <c r="J80" s="120"/>
      <c r="K80" s="24">
        <v>5</v>
      </c>
      <c r="L80" s="24"/>
      <c r="M80" s="24" t="s">
        <v>148</v>
      </c>
      <c r="N80" s="104" t="s">
        <v>148</v>
      </c>
      <c r="U80">
        <f>COUNTA(K71:K80)</f>
        <v>6</v>
      </c>
      <c r="V80">
        <f>COUNTA(L71:L80)</f>
        <v>4</v>
      </c>
      <c r="W80">
        <f>COUNTA(M71:M80)</f>
        <v>7</v>
      </c>
      <c r="X80">
        <f>COUNTA(N71:N80)</f>
        <v>10</v>
      </c>
    </row>
    <row r="81" spans="2:24" ht="13.5" customHeight="1" x14ac:dyDescent="0.15">
      <c r="B81" s="1">
        <f t="shared" si="6"/>
        <v>71</v>
      </c>
      <c r="C81" s="132" t="s">
        <v>41</v>
      </c>
      <c r="D81" s="133"/>
      <c r="E81" s="120"/>
      <c r="F81" s="120" t="s">
        <v>42</v>
      </c>
      <c r="G81" s="120"/>
      <c r="H81" s="120"/>
      <c r="I81" s="120"/>
      <c r="J81" s="120"/>
      <c r="K81" s="24">
        <v>125</v>
      </c>
      <c r="L81" s="24">
        <v>25</v>
      </c>
      <c r="M81" s="24">
        <v>150</v>
      </c>
      <c r="N81" s="104">
        <v>50</v>
      </c>
    </row>
    <row r="82" spans="2:24" ht="13.5" customHeight="1" x14ac:dyDescent="0.15">
      <c r="B82" s="1">
        <f t="shared" si="6"/>
        <v>72</v>
      </c>
      <c r="C82" s="3"/>
      <c r="D82" s="75"/>
      <c r="E82" s="120"/>
      <c r="F82" s="120" t="s">
        <v>43</v>
      </c>
      <c r="G82" s="120"/>
      <c r="H82" s="120"/>
      <c r="I82" s="120"/>
      <c r="J82" s="120"/>
      <c r="K82" s="24">
        <v>25</v>
      </c>
      <c r="L82" s="24">
        <v>100</v>
      </c>
      <c r="M82" s="24">
        <v>50</v>
      </c>
      <c r="N82" s="104">
        <v>25</v>
      </c>
    </row>
    <row r="83" spans="2:24" ht="13.9" customHeight="1" thickBot="1" x14ac:dyDescent="0.2">
      <c r="B83" s="1">
        <f t="shared" si="6"/>
        <v>73</v>
      </c>
      <c r="C83" s="3"/>
      <c r="D83" s="75"/>
      <c r="E83" s="120"/>
      <c r="F83" s="120" t="s">
        <v>73</v>
      </c>
      <c r="G83" s="120"/>
      <c r="H83" s="120"/>
      <c r="I83" s="120"/>
      <c r="J83" s="120"/>
      <c r="K83" s="24">
        <v>125</v>
      </c>
      <c r="L83" s="24">
        <v>175</v>
      </c>
      <c r="M83" s="24">
        <v>175</v>
      </c>
      <c r="N83" s="107">
        <v>175</v>
      </c>
    </row>
    <row r="84" spans="2:24" ht="13.9" customHeight="1" x14ac:dyDescent="0.15">
      <c r="B84" s="76"/>
      <c r="C84" s="77"/>
      <c r="D84" s="77"/>
      <c r="E84" s="23"/>
      <c r="F84" s="23"/>
      <c r="G84" s="23"/>
      <c r="H84" s="23"/>
      <c r="I84" s="23"/>
      <c r="J84" s="23"/>
      <c r="K84" s="23"/>
      <c r="L84" s="23"/>
      <c r="M84" s="23"/>
      <c r="N84" s="23"/>
      <c r="U84">
        <f>COUNTA(K11:K83)</f>
        <v>43</v>
      </c>
      <c r="V84">
        <f>COUNTA(L11:L83)</f>
        <v>48</v>
      </c>
      <c r="W84">
        <f>COUNTA(M11:M83)</f>
        <v>51</v>
      </c>
      <c r="X84">
        <f>COUNTA(N11:N83)</f>
        <v>58</v>
      </c>
    </row>
    <row r="85" spans="2:24" ht="18" customHeight="1" x14ac:dyDescent="0.15"/>
    <row r="86" spans="2:24" ht="18" customHeight="1" x14ac:dyDescent="0.15">
      <c r="B86" s="56"/>
    </row>
    <row r="87" spans="2:24" ht="9" customHeight="1" thickBot="1" x14ac:dyDescent="0.2"/>
    <row r="88" spans="2:24" ht="18" customHeight="1" x14ac:dyDescent="0.15">
      <c r="B88" s="57"/>
      <c r="C88" s="58"/>
      <c r="D88" s="134" t="s">
        <v>2</v>
      </c>
      <c r="E88" s="134"/>
      <c r="F88" s="134"/>
      <c r="G88" s="134"/>
      <c r="H88" s="58"/>
      <c r="I88" s="58"/>
      <c r="J88" s="59"/>
      <c r="K88" s="26" t="s">
        <v>62</v>
      </c>
      <c r="L88" s="26" t="s">
        <v>63</v>
      </c>
      <c r="M88" s="26" t="s">
        <v>64</v>
      </c>
      <c r="N88" s="48" t="s">
        <v>65</v>
      </c>
      <c r="U88">
        <f>SUM(U11:U23,K24:K83)</f>
        <v>21791</v>
      </c>
      <c r="V88">
        <f>SUM(V11:V23,L24:L83)</f>
        <v>20431</v>
      </c>
      <c r="W88">
        <f>SUM(W11:W23,M24:M83)</f>
        <v>31596</v>
      </c>
      <c r="X88">
        <f>SUM(X11:X23,N24:N83)</f>
        <v>20863</v>
      </c>
    </row>
    <row r="89" spans="2:24" ht="18" customHeight="1" thickBot="1" x14ac:dyDescent="0.2">
      <c r="B89" s="65"/>
      <c r="C89" s="9"/>
      <c r="D89" s="125" t="s">
        <v>3</v>
      </c>
      <c r="E89" s="125"/>
      <c r="F89" s="125"/>
      <c r="G89" s="125"/>
      <c r="H89" s="9"/>
      <c r="I89" s="9"/>
      <c r="J89" s="67"/>
      <c r="K89" s="29" t="str">
        <f>K5</f>
        <v>2024.4.15</v>
      </c>
      <c r="L89" s="29" t="str">
        <f>L5</f>
        <v>2024.4.15</v>
      </c>
      <c r="M89" s="29" t="str">
        <f>M5</f>
        <v>2024.4.15</v>
      </c>
      <c r="N89" s="47" t="str">
        <f>N5</f>
        <v>2024.4.15</v>
      </c>
    </row>
    <row r="90" spans="2:24" ht="19.899999999999999" customHeight="1" thickTop="1" x14ac:dyDescent="0.15">
      <c r="B90" s="135" t="s">
        <v>45</v>
      </c>
      <c r="C90" s="136"/>
      <c r="D90" s="136"/>
      <c r="E90" s="136"/>
      <c r="F90" s="136"/>
      <c r="G90" s="136"/>
      <c r="H90" s="136"/>
      <c r="I90" s="136"/>
      <c r="J90" s="73"/>
      <c r="K90" s="30">
        <f>SUM(K91:K99)</f>
        <v>21791</v>
      </c>
      <c r="L90" s="30">
        <f>SUM(L91:L99)</f>
        <v>20431</v>
      </c>
      <c r="M90" s="30">
        <f>SUM(M91:M99)</f>
        <v>31596</v>
      </c>
      <c r="N90" s="108">
        <f>SUM(N91:N99)</f>
        <v>20863</v>
      </c>
    </row>
    <row r="91" spans="2:24" ht="13.9" customHeight="1" x14ac:dyDescent="0.15">
      <c r="B91" s="123" t="s">
        <v>46</v>
      </c>
      <c r="C91" s="124"/>
      <c r="D91" s="137"/>
      <c r="E91" s="12"/>
      <c r="F91" s="13"/>
      <c r="G91" s="122" t="s">
        <v>14</v>
      </c>
      <c r="H91" s="122"/>
      <c r="I91" s="13"/>
      <c r="J91" s="14"/>
      <c r="K91" s="4">
        <f>SUM(U$11:U$23)</f>
        <v>363</v>
      </c>
      <c r="L91" s="4">
        <f>SUM(V$11:V$23)</f>
        <v>311</v>
      </c>
      <c r="M91" s="4">
        <f>SUM(W$11:W$23)</f>
        <v>432</v>
      </c>
      <c r="N91" s="5">
        <f>SUM(X$11:X$23)</f>
        <v>758</v>
      </c>
    </row>
    <row r="92" spans="2:24" ht="13.9" customHeight="1" x14ac:dyDescent="0.15">
      <c r="B92" s="78"/>
      <c r="C92" s="56"/>
      <c r="D92" s="79"/>
      <c r="E92" s="15"/>
      <c r="F92" s="120"/>
      <c r="G92" s="122" t="s">
        <v>23</v>
      </c>
      <c r="H92" s="122"/>
      <c r="I92" s="114"/>
      <c r="J92" s="16"/>
      <c r="K92" s="4">
        <f>SUM(K$24)</f>
        <v>1200</v>
      </c>
      <c r="L92" s="4">
        <f>SUM(L$24)</f>
        <v>1000</v>
      </c>
      <c r="M92" s="4">
        <f>SUM(M$24)</f>
        <v>2250</v>
      </c>
      <c r="N92" s="5">
        <f>SUM(N$24)</f>
        <v>1400</v>
      </c>
    </row>
    <row r="93" spans="2:24" ht="13.9" customHeight="1" x14ac:dyDescent="0.15">
      <c r="B93" s="78"/>
      <c r="C93" s="56"/>
      <c r="D93" s="79"/>
      <c r="E93" s="15"/>
      <c r="F93" s="120"/>
      <c r="G93" s="122" t="s">
        <v>25</v>
      </c>
      <c r="H93" s="122"/>
      <c r="I93" s="13"/>
      <c r="J93" s="14"/>
      <c r="K93" s="4">
        <f>SUM(K$25:K$25)</f>
        <v>15</v>
      </c>
      <c r="L93" s="4">
        <f>SUM(L$25:L$25)</f>
        <v>10</v>
      </c>
      <c r="M93" s="4">
        <f>SUM(M$25:M$25)</f>
        <v>35</v>
      </c>
      <c r="N93" s="5">
        <f>SUM(N$25:N$25)</f>
        <v>15</v>
      </c>
    </row>
    <row r="94" spans="2:24" ht="13.9" customHeight="1" x14ac:dyDescent="0.15">
      <c r="B94" s="78"/>
      <c r="C94" s="56"/>
      <c r="D94" s="79"/>
      <c r="E94" s="15"/>
      <c r="F94" s="120"/>
      <c r="G94" s="122" t="s">
        <v>78</v>
      </c>
      <c r="H94" s="122"/>
      <c r="I94" s="13"/>
      <c r="J94" s="14"/>
      <c r="K94" s="4">
        <f>SUM(K$26:K$26)</f>
        <v>0</v>
      </c>
      <c r="L94" s="4">
        <f>SUM(L$26:L$26)</f>
        <v>0</v>
      </c>
      <c r="M94" s="4">
        <f>SUM(M$26:M$26)</f>
        <v>0</v>
      </c>
      <c r="N94" s="5">
        <f>SUM(N$26:N$26)</f>
        <v>0</v>
      </c>
    </row>
    <row r="95" spans="2:24" ht="13.9" customHeight="1" x14ac:dyDescent="0.15">
      <c r="B95" s="78"/>
      <c r="C95" s="56"/>
      <c r="D95" s="79"/>
      <c r="E95" s="15"/>
      <c r="F95" s="120"/>
      <c r="G95" s="122" t="s">
        <v>79</v>
      </c>
      <c r="H95" s="122"/>
      <c r="I95" s="13"/>
      <c r="J95" s="14"/>
      <c r="K95" s="4">
        <f>SUM(K28:K45)</f>
        <v>17365</v>
      </c>
      <c r="L95" s="4">
        <f>SUM(L$28:L$45)</f>
        <v>16790</v>
      </c>
      <c r="M95" s="4">
        <f>SUM(M$28:M$45)</f>
        <v>25775</v>
      </c>
      <c r="N95" s="5">
        <f>SUM(N$28:N$45)</f>
        <v>16352</v>
      </c>
    </row>
    <row r="96" spans="2:24" ht="13.9" customHeight="1" x14ac:dyDescent="0.15">
      <c r="B96" s="78"/>
      <c r="C96" s="56"/>
      <c r="D96" s="79"/>
      <c r="E96" s="15"/>
      <c r="F96" s="120"/>
      <c r="G96" s="122" t="s">
        <v>76</v>
      </c>
      <c r="H96" s="122"/>
      <c r="I96" s="13"/>
      <c r="J96" s="14"/>
      <c r="K96" s="4">
        <f>SUM(K$46:K$48)</f>
        <v>0</v>
      </c>
      <c r="L96" s="4">
        <f>SUM(L$46:L$48)</f>
        <v>0</v>
      </c>
      <c r="M96" s="4">
        <f>SUM(M$46:M$48)</f>
        <v>5</v>
      </c>
      <c r="N96" s="5">
        <f>SUM(N$46:N$48)</f>
        <v>10</v>
      </c>
    </row>
    <row r="97" spans="2:14" ht="13.9" customHeight="1" x14ac:dyDescent="0.15">
      <c r="B97" s="78"/>
      <c r="C97" s="56"/>
      <c r="D97" s="79"/>
      <c r="E97" s="15"/>
      <c r="F97" s="120"/>
      <c r="G97" s="122" t="s">
        <v>26</v>
      </c>
      <c r="H97" s="122"/>
      <c r="I97" s="13"/>
      <c r="J97" s="14"/>
      <c r="K97" s="4">
        <f>SUM(K$49:K$70)</f>
        <v>2546</v>
      </c>
      <c r="L97" s="4">
        <f>SUM(L$49:L$70)</f>
        <v>1983</v>
      </c>
      <c r="M97" s="4">
        <f>SUM(M$49:M$70)</f>
        <v>2655</v>
      </c>
      <c r="N97" s="5">
        <f>SUM(N$49:N$70)</f>
        <v>2003</v>
      </c>
    </row>
    <row r="98" spans="2:14" ht="13.9" customHeight="1" x14ac:dyDescent="0.15">
      <c r="B98" s="78"/>
      <c r="C98" s="56"/>
      <c r="D98" s="79"/>
      <c r="E98" s="15"/>
      <c r="F98" s="120"/>
      <c r="G98" s="122" t="s">
        <v>47</v>
      </c>
      <c r="H98" s="122"/>
      <c r="I98" s="13"/>
      <c r="J98" s="14"/>
      <c r="K98" s="4">
        <f>SUM(K$27:K$27,K$81:K$82)</f>
        <v>150</v>
      </c>
      <c r="L98" s="4">
        <f>SUM(L$27:L$27,L$81:L$82)</f>
        <v>125</v>
      </c>
      <c r="M98" s="4">
        <f>SUM(M$27:M$27,M$81:M$82)</f>
        <v>200</v>
      </c>
      <c r="N98" s="5">
        <f>SUM(N$27:N$27,N$81:N$82)</f>
        <v>80</v>
      </c>
    </row>
    <row r="99" spans="2:14" ht="13.9" customHeight="1" thickBot="1" x14ac:dyDescent="0.2">
      <c r="B99" s="80"/>
      <c r="C99" s="81"/>
      <c r="D99" s="82"/>
      <c r="E99" s="17"/>
      <c r="F99" s="9"/>
      <c r="G99" s="125" t="s">
        <v>44</v>
      </c>
      <c r="H99" s="125"/>
      <c r="I99" s="18"/>
      <c r="J99" s="19"/>
      <c r="K99" s="10">
        <f>SUM(K$71:K$80,K$83)</f>
        <v>152</v>
      </c>
      <c r="L99" s="10">
        <f>SUM(L$71:L$80,L$83)</f>
        <v>212</v>
      </c>
      <c r="M99" s="10">
        <f>SUM(M$71:M$80,M$83)</f>
        <v>244</v>
      </c>
      <c r="N99" s="11">
        <f>SUM(N$71:N$80,N$83)</f>
        <v>245</v>
      </c>
    </row>
    <row r="100" spans="2:14" ht="18" customHeight="1" thickTop="1" x14ac:dyDescent="0.15">
      <c r="B100" s="126" t="s">
        <v>48</v>
      </c>
      <c r="C100" s="127"/>
      <c r="D100" s="128"/>
      <c r="E100" s="83"/>
      <c r="F100" s="116"/>
      <c r="G100" s="129" t="s">
        <v>49</v>
      </c>
      <c r="H100" s="129"/>
      <c r="I100" s="116"/>
      <c r="J100" s="117"/>
      <c r="K100" s="31" t="s">
        <v>50</v>
      </c>
      <c r="L100" s="37"/>
      <c r="M100" s="37"/>
      <c r="N100" s="49"/>
    </row>
    <row r="101" spans="2:14" ht="18" customHeight="1" x14ac:dyDescent="0.15">
      <c r="B101" s="84"/>
      <c r="C101" s="85"/>
      <c r="D101" s="85"/>
      <c r="E101" s="86"/>
      <c r="F101" s="118"/>
      <c r="G101" s="109"/>
      <c r="H101" s="109"/>
      <c r="I101" s="118"/>
      <c r="J101" s="87"/>
      <c r="K101" s="32" t="s">
        <v>51</v>
      </c>
      <c r="L101" s="38"/>
      <c r="M101" s="38"/>
      <c r="N101" s="41"/>
    </row>
    <row r="102" spans="2:14" ht="18" customHeight="1" x14ac:dyDescent="0.15">
      <c r="B102" s="78"/>
      <c r="C102" s="56"/>
      <c r="D102" s="56"/>
      <c r="E102" s="88"/>
      <c r="F102" s="22"/>
      <c r="G102" s="130" t="s">
        <v>52</v>
      </c>
      <c r="H102" s="130"/>
      <c r="I102" s="115"/>
      <c r="J102" s="119"/>
      <c r="K102" s="33" t="s">
        <v>53</v>
      </c>
      <c r="L102" s="39"/>
      <c r="M102" s="43"/>
      <c r="N102" s="39"/>
    </row>
    <row r="103" spans="2:14" ht="18" customHeight="1" x14ac:dyDescent="0.15">
      <c r="B103" s="78"/>
      <c r="C103" s="56"/>
      <c r="D103" s="56"/>
      <c r="E103" s="89"/>
      <c r="F103" s="56"/>
      <c r="G103" s="90"/>
      <c r="H103" s="90"/>
      <c r="I103" s="85"/>
      <c r="J103" s="91"/>
      <c r="K103" s="34" t="s">
        <v>87</v>
      </c>
      <c r="L103" s="40"/>
      <c r="M103" s="44"/>
      <c r="N103" s="40"/>
    </row>
    <row r="104" spans="2:14" ht="18" customHeight="1" x14ac:dyDescent="0.15">
      <c r="B104" s="78"/>
      <c r="C104" s="56"/>
      <c r="D104" s="56"/>
      <c r="E104" s="89"/>
      <c r="F104" s="56"/>
      <c r="G104" s="90"/>
      <c r="H104" s="90"/>
      <c r="I104" s="85"/>
      <c r="J104" s="91"/>
      <c r="K104" s="34" t="s">
        <v>81</v>
      </c>
      <c r="L104" s="38"/>
      <c r="M104" s="44"/>
      <c r="N104" s="40"/>
    </row>
    <row r="105" spans="2:14" ht="18" customHeight="1" x14ac:dyDescent="0.15">
      <c r="B105" s="78"/>
      <c r="C105" s="56"/>
      <c r="D105" s="56"/>
      <c r="E105" s="88"/>
      <c r="F105" s="22"/>
      <c r="G105" s="130" t="s">
        <v>54</v>
      </c>
      <c r="H105" s="130"/>
      <c r="I105" s="115"/>
      <c r="J105" s="119"/>
      <c r="K105" s="33" t="s">
        <v>91</v>
      </c>
      <c r="L105" s="39"/>
      <c r="M105" s="43"/>
      <c r="N105" s="39"/>
    </row>
    <row r="106" spans="2:14" ht="18" customHeight="1" x14ac:dyDescent="0.15">
      <c r="B106" s="78"/>
      <c r="C106" s="56"/>
      <c r="D106" s="56"/>
      <c r="E106" s="89"/>
      <c r="F106" s="56"/>
      <c r="G106" s="90"/>
      <c r="H106" s="90"/>
      <c r="I106" s="85"/>
      <c r="J106" s="91"/>
      <c r="K106" s="34" t="s">
        <v>88</v>
      </c>
      <c r="L106" s="40"/>
      <c r="M106" s="44"/>
      <c r="N106" s="40"/>
    </row>
    <row r="107" spans="2:14" ht="18" customHeight="1" x14ac:dyDescent="0.15">
      <c r="B107" s="78"/>
      <c r="C107" s="56"/>
      <c r="D107" s="56"/>
      <c r="E107" s="89"/>
      <c r="F107" s="56"/>
      <c r="G107" s="90"/>
      <c r="H107" s="90"/>
      <c r="I107" s="85"/>
      <c r="J107" s="91"/>
      <c r="K107" s="34" t="s">
        <v>89</v>
      </c>
      <c r="L107" s="40"/>
      <c r="M107" s="40"/>
      <c r="N107" s="40"/>
    </row>
    <row r="108" spans="2:14" ht="18" customHeight="1" x14ac:dyDescent="0.15">
      <c r="B108" s="78"/>
      <c r="C108" s="56"/>
      <c r="D108" s="56"/>
      <c r="E108" s="71"/>
      <c r="F108" s="72"/>
      <c r="G108" s="109"/>
      <c r="H108" s="109"/>
      <c r="I108" s="118"/>
      <c r="J108" s="87"/>
      <c r="K108" s="34" t="s">
        <v>90</v>
      </c>
      <c r="L108" s="41"/>
      <c r="M108" s="38"/>
      <c r="N108" s="41"/>
    </row>
    <row r="109" spans="2:14" ht="18" customHeight="1" x14ac:dyDescent="0.15">
      <c r="B109" s="92"/>
      <c r="C109" s="72"/>
      <c r="D109" s="72"/>
      <c r="E109" s="15"/>
      <c r="F109" s="120"/>
      <c r="G109" s="122" t="s">
        <v>55</v>
      </c>
      <c r="H109" s="122"/>
      <c r="I109" s="13"/>
      <c r="J109" s="14"/>
      <c r="K109" s="25" t="s">
        <v>141</v>
      </c>
      <c r="L109" s="42"/>
      <c r="M109" s="45"/>
      <c r="N109" s="42"/>
    </row>
    <row r="110" spans="2:14" ht="18" customHeight="1" x14ac:dyDescent="0.15">
      <c r="B110" s="123" t="s">
        <v>56</v>
      </c>
      <c r="C110" s="124"/>
      <c r="D110" s="124"/>
      <c r="E110" s="22"/>
      <c r="F110" s="22"/>
      <c r="G110" s="22"/>
      <c r="H110" s="22"/>
      <c r="I110" s="22"/>
      <c r="J110" s="22"/>
      <c r="K110" s="22"/>
      <c r="L110" s="22"/>
      <c r="M110" s="22"/>
      <c r="N110" s="50"/>
    </row>
    <row r="111" spans="2:14" ht="14.1" customHeight="1" x14ac:dyDescent="0.15">
      <c r="B111" s="93"/>
      <c r="C111" s="35" t="s">
        <v>57</v>
      </c>
      <c r="D111" s="94"/>
      <c r="E111" s="35"/>
      <c r="F111" s="35"/>
      <c r="G111" s="35"/>
      <c r="H111" s="35"/>
      <c r="I111" s="35"/>
      <c r="J111" s="35"/>
      <c r="K111" s="35"/>
      <c r="L111" s="35"/>
      <c r="M111" s="35"/>
      <c r="N111" s="51"/>
    </row>
    <row r="112" spans="2:14" ht="14.1" customHeight="1" x14ac:dyDescent="0.15">
      <c r="B112" s="93"/>
      <c r="C112" s="35" t="s">
        <v>58</v>
      </c>
      <c r="D112" s="94"/>
      <c r="E112" s="35"/>
      <c r="F112" s="35"/>
      <c r="G112" s="35"/>
      <c r="H112" s="35"/>
      <c r="I112" s="35"/>
      <c r="J112" s="35"/>
      <c r="K112" s="35"/>
      <c r="L112" s="35"/>
      <c r="M112" s="35"/>
      <c r="N112" s="51"/>
    </row>
    <row r="113" spans="2:14" ht="14.1" customHeight="1" x14ac:dyDescent="0.15">
      <c r="B113" s="93"/>
      <c r="C113" s="35" t="s">
        <v>59</v>
      </c>
      <c r="D113" s="94"/>
      <c r="E113" s="35"/>
      <c r="F113" s="35"/>
      <c r="G113" s="35"/>
      <c r="H113" s="35"/>
      <c r="I113" s="35"/>
      <c r="J113" s="35"/>
      <c r="K113" s="35"/>
      <c r="L113" s="35"/>
      <c r="M113" s="35"/>
      <c r="N113" s="51"/>
    </row>
    <row r="114" spans="2:14" ht="14.1" customHeight="1" x14ac:dyDescent="0.15">
      <c r="B114" s="93"/>
      <c r="C114" s="35" t="s">
        <v>119</v>
      </c>
      <c r="D114" s="94"/>
      <c r="E114" s="35"/>
      <c r="F114" s="35"/>
      <c r="G114" s="35"/>
      <c r="H114" s="35"/>
      <c r="I114" s="35"/>
      <c r="J114" s="35"/>
      <c r="K114" s="35"/>
      <c r="L114" s="35"/>
      <c r="M114" s="35"/>
      <c r="N114" s="51"/>
    </row>
    <row r="115" spans="2:14" ht="14.1" customHeight="1" x14ac:dyDescent="0.15">
      <c r="B115" s="95"/>
      <c r="C115" s="35" t="s">
        <v>120</v>
      </c>
      <c r="D115" s="35"/>
      <c r="E115" s="35"/>
      <c r="F115" s="35"/>
      <c r="G115" s="35"/>
      <c r="H115" s="35"/>
      <c r="I115" s="35"/>
      <c r="J115" s="35"/>
      <c r="K115" s="35"/>
      <c r="L115" s="35"/>
      <c r="M115" s="35"/>
      <c r="N115" s="51"/>
    </row>
    <row r="116" spans="2:14" ht="14.1" customHeight="1" x14ac:dyDescent="0.15">
      <c r="B116" s="95"/>
      <c r="C116" s="35" t="s">
        <v>116</v>
      </c>
      <c r="D116" s="35"/>
      <c r="E116" s="35"/>
      <c r="F116" s="35"/>
      <c r="G116" s="35"/>
      <c r="H116" s="35"/>
      <c r="I116" s="35"/>
      <c r="J116" s="35"/>
      <c r="K116" s="35"/>
      <c r="L116" s="35"/>
      <c r="M116" s="35"/>
      <c r="N116" s="51"/>
    </row>
    <row r="117" spans="2:14" ht="14.1" customHeight="1" x14ac:dyDescent="0.15">
      <c r="B117" s="95"/>
      <c r="C117" s="35" t="s">
        <v>85</v>
      </c>
      <c r="D117" s="35"/>
      <c r="E117" s="35"/>
      <c r="F117" s="35"/>
      <c r="G117" s="35"/>
      <c r="H117" s="35"/>
      <c r="I117" s="35"/>
      <c r="J117" s="35"/>
      <c r="K117" s="35"/>
      <c r="L117" s="35"/>
      <c r="M117" s="35"/>
      <c r="N117" s="51"/>
    </row>
    <row r="118" spans="2:14" ht="14.1" customHeight="1" x14ac:dyDescent="0.15">
      <c r="B118" s="95"/>
      <c r="C118" s="35" t="s">
        <v>86</v>
      </c>
      <c r="D118" s="35"/>
      <c r="E118" s="35"/>
      <c r="F118" s="35"/>
      <c r="G118" s="35"/>
      <c r="H118" s="35"/>
      <c r="I118" s="35"/>
      <c r="J118" s="35"/>
      <c r="K118" s="35"/>
      <c r="L118" s="35"/>
      <c r="M118" s="35"/>
      <c r="N118" s="51"/>
    </row>
    <row r="119" spans="2:14" ht="14.1" customHeight="1" x14ac:dyDescent="0.15">
      <c r="B119" s="95"/>
      <c r="C119" s="35" t="s">
        <v>77</v>
      </c>
      <c r="D119" s="35"/>
      <c r="E119" s="35"/>
      <c r="F119" s="35"/>
      <c r="G119" s="35"/>
      <c r="H119" s="35"/>
      <c r="I119" s="35"/>
      <c r="J119" s="35"/>
      <c r="K119" s="35"/>
      <c r="L119" s="35"/>
      <c r="M119" s="35"/>
      <c r="N119" s="51"/>
    </row>
    <row r="120" spans="2:14" ht="14.1" customHeight="1" x14ac:dyDescent="0.15">
      <c r="B120" s="95"/>
      <c r="C120" s="35" t="s">
        <v>125</v>
      </c>
      <c r="D120" s="35"/>
      <c r="E120" s="35"/>
      <c r="F120" s="35"/>
      <c r="G120" s="35"/>
      <c r="H120" s="35"/>
      <c r="I120" s="35"/>
      <c r="J120" s="35"/>
      <c r="K120" s="35"/>
      <c r="L120" s="35"/>
      <c r="M120" s="35"/>
      <c r="N120" s="51"/>
    </row>
    <row r="121" spans="2:14" ht="14.1" customHeight="1" x14ac:dyDescent="0.15">
      <c r="B121" s="95"/>
      <c r="C121" s="35" t="s">
        <v>121</v>
      </c>
      <c r="D121" s="35"/>
      <c r="E121" s="35"/>
      <c r="F121" s="35"/>
      <c r="G121" s="35"/>
      <c r="H121" s="35"/>
      <c r="I121" s="35"/>
      <c r="J121" s="35"/>
      <c r="K121" s="35"/>
      <c r="L121" s="35"/>
      <c r="M121" s="35"/>
      <c r="N121" s="51"/>
    </row>
    <row r="122" spans="2:14" ht="14.1" customHeight="1" x14ac:dyDescent="0.15">
      <c r="B122" s="95"/>
      <c r="C122" s="35" t="s">
        <v>122</v>
      </c>
      <c r="D122" s="35"/>
      <c r="E122" s="35"/>
      <c r="F122" s="35"/>
      <c r="G122" s="35"/>
      <c r="H122" s="35"/>
      <c r="I122" s="35"/>
      <c r="J122" s="35"/>
      <c r="K122" s="35"/>
      <c r="L122" s="35"/>
      <c r="M122" s="35"/>
      <c r="N122" s="51"/>
    </row>
    <row r="123" spans="2:14" ht="14.1" customHeight="1" x14ac:dyDescent="0.15">
      <c r="B123" s="95"/>
      <c r="C123" s="35" t="s">
        <v>123</v>
      </c>
      <c r="D123" s="35"/>
      <c r="E123" s="35"/>
      <c r="F123" s="35"/>
      <c r="G123" s="35"/>
      <c r="H123" s="35"/>
      <c r="I123" s="35"/>
      <c r="J123" s="35"/>
      <c r="K123" s="35"/>
      <c r="L123" s="35"/>
      <c r="M123" s="35"/>
      <c r="N123" s="51"/>
    </row>
    <row r="124" spans="2:14" ht="14.1" customHeight="1" x14ac:dyDescent="0.15">
      <c r="B124" s="95"/>
      <c r="C124" s="35" t="s">
        <v>113</v>
      </c>
      <c r="D124" s="35"/>
      <c r="E124" s="35"/>
      <c r="F124" s="35"/>
      <c r="G124" s="35"/>
      <c r="H124" s="35"/>
      <c r="I124" s="35"/>
      <c r="J124" s="35"/>
      <c r="K124" s="35"/>
      <c r="L124" s="35"/>
      <c r="M124" s="35"/>
      <c r="N124" s="51"/>
    </row>
    <row r="125" spans="2:14" ht="14.1" customHeight="1" x14ac:dyDescent="0.15">
      <c r="B125" s="95"/>
      <c r="C125" s="35" t="s">
        <v>124</v>
      </c>
      <c r="D125" s="35"/>
      <c r="E125" s="35"/>
      <c r="F125" s="35"/>
      <c r="G125" s="35"/>
      <c r="H125" s="35"/>
      <c r="I125" s="35"/>
      <c r="J125" s="35"/>
      <c r="K125" s="35"/>
      <c r="L125" s="35"/>
      <c r="M125" s="35"/>
      <c r="N125" s="51"/>
    </row>
    <row r="126" spans="2:14" ht="14.1" customHeight="1" x14ac:dyDescent="0.15">
      <c r="B126" s="95"/>
      <c r="C126" s="35" t="s">
        <v>142</v>
      </c>
      <c r="D126" s="35"/>
      <c r="E126" s="35"/>
      <c r="F126" s="35"/>
      <c r="G126" s="35"/>
      <c r="H126" s="35"/>
      <c r="I126" s="35"/>
      <c r="J126" s="35"/>
      <c r="K126" s="35"/>
      <c r="L126" s="35"/>
      <c r="M126" s="35"/>
      <c r="N126" s="51"/>
    </row>
    <row r="127" spans="2:14" ht="14.1" customHeight="1" x14ac:dyDescent="0.15">
      <c r="B127" s="95"/>
      <c r="C127" s="35" t="s">
        <v>118</v>
      </c>
      <c r="D127" s="35"/>
      <c r="E127" s="35"/>
      <c r="F127" s="35"/>
      <c r="G127" s="35"/>
      <c r="H127" s="35"/>
      <c r="I127" s="35"/>
      <c r="J127" s="35"/>
      <c r="K127" s="35"/>
      <c r="L127" s="35"/>
      <c r="M127" s="35"/>
      <c r="N127" s="51"/>
    </row>
    <row r="128" spans="2:14" x14ac:dyDescent="0.15">
      <c r="B128" s="96"/>
      <c r="C128" s="35" t="s">
        <v>130</v>
      </c>
      <c r="N128" s="55"/>
    </row>
    <row r="129" spans="2:14" x14ac:dyDescent="0.15">
      <c r="B129" s="96"/>
      <c r="C129" s="35" t="s">
        <v>126</v>
      </c>
      <c r="N129" s="55"/>
    </row>
    <row r="130" spans="2:14" ht="14.1" customHeight="1" x14ac:dyDescent="0.15">
      <c r="B130" s="95"/>
      <c r="C130" s="35" t="s">
        <v>105</v>
      </c>
      <c r="D130" s="35"/>
      <c r="E130" s="35"/>
      <c r="F130" s="35"/>
      <c r="G130" s="35"/>
      <c r="H130" s="35"/>
      <c r="I130" s="35"/>
      <c r="J130" s="35"/>
      <c r="K130" s="35"/>
      <c r="L130" s="35"/>
      <c r="M130" s="35"/>
      <c r="N130" s="51"/>
    </row>
    <row r="131" spans="2:14" ht="18" customHeight="1" x14ac:dyDescent="0.15">
      <c r="B131" s="95"/>
      <c r="C131" s="35" t="s">
        <v>60</v>
      </c>
      <c r="D131" s="35"/>
      <c r="E131" s="35"/>
      <c r="F131" s="35"/>
      <c r="G131" s="35"/>
      <c r="H131" s="35"/>
      <c r="I131" s="35"/>
      <c r="J131" s="35"/>
      <c r="K131" s="35"/>
      <c r="L131" s="35"/>
      <c r="M131" s="35"/>
      <c r="N131" s="51"/>
    </row>
    <row r="132" spans="2:14" x14ac:dyDescent="0.15">
      <c r="B132" s="96"/>
      <c r="C132" s="35" t="s">
        <v>117</v>
      </c>
      <c r="N132" s="55"/>
    </row>
    <row r="133" spans="2:14" x14ac:dyDescent="0.15">
      <c r="B133" s="96"/>
      <c r="C133" s="35" t="s">
        <v>135</v>
      </c>
      <c r="N133" s="55"/>
    </row>
    <row r="134" spans="2:14" ht="14.25" thickBot="1" x14ac:dyDescent="0.2">
      <c r="B134" s="97"/>
      <c r="C134" s="36" t="s">
        <v>127</v>
      </c>
      <c r="D134" s="53"/>
      <c r="E134" s="53"/>
      <c r="F134" s="53"/>
      <c r="G134" s="53"/>
      <c r="H134" s="53"/>
      <c r="I134" s="53"/>
      <c r="J134" s="53"/>
      <c r="K134" s="53"/>
      <c r="L134" s="53"/>
      <c r="M134" s="53"/>
      <c r="N134" s="54"/>
    </row>
  </sheetData>
  <mergeCells count="27">
    <mergeCell ref="D9:F9"/>
    <mergeCell ref="D4:G4"/>
    <mergeCell ref="D5:G5"/>
    <mergeCell ref="D6:G6"/>
    <mergeCell ref="D7:F7"/>
    <mergeCell ref="D8:F8"/>
    <mergeCell ref="G97:H97"/>
    <mergeCell ref="G10:H10"/>
    <mergeCell ref="C81:D81"/>
    <mergeCell ref="D88:G88"/>
    <mergeCell ref="D89:G89"/>
    <mergeCell ref="B90:I90"/>
    <mergeCell ref="B91:D91"/>
    <mergeCell ref="G91:H91"/>
    <mergeCell ref="G92:H92"/>
    <mergeCell ref="G93:H93"/>
    <mergeCell ref="G94:H94"/>
    <mergeCell ref="G95:H95"/>
    <mergeCell ref="G96:H96"/>
    <mergeCell ref="G109:H109"/>
    <mergeCell ref="B110:D110"/>
    <mergeCell ref="G98:H98"/>
    <mergeCell ref="G99:H99"/>
    <mergeCell ref="B100:D100"/>
    <mergeCell ref="G100:H100"/>
    <mergeCell ref="G102:H102"/>
    <mergeCell ref="G105:H105"/>
  </mergeCells>
  <phoneticPr fontId="23"/>
  <conditionalFormatting sqref="O11:O83">
    <cfRule type="expression" dxfId="32"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4" max="16383" man="1"/>
  </rowBreaks>
  <colBreaks count="1" manualBreakCount="1">
    <brk id="2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D297-53C7-4400-8209-95BB81A1D970}">
  <sheetPr>
    <tabColor rgb="FFC00000"/>
  </sheetPr>
  <dimension ref="B1:AC135"/>
  <sheetViews>
    <sheetView view="pageBreakPreview" zoomScale="75" zoomScaleNormal="75" zoomScaleSheetLayoutView="75" workbookViewId="0">
      <pane xSplit="10" ySplit="10" topLeftCell="K11"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583</v>
      </c>
      <c r="L5" s="27" t="str">
        <f>K5</f>
        <v>2025.1.23</v>
      </c>
      <c r="M5" s="27" t="str">
        <f>K5</f>
        <v>2025.1.23</v>
      </c>
      <c r="N5" s="103" t="str">
        <f>K5</f>
        <v>2025.1.23</v>
      </c>
    </row>
    <row r="6" spans="2:24" ht="18" customHeight="1" x14ac:dyDescent="0.15">
      <c r="B6" s="60"/>
      <c r="C6" s="120"/>
      <c r="D6" s="122" t="s">
        <v>4</v>
      </c>
      <c r="E6" s="122"/>
      <c r="F6" s="122"/>
      <c r="G6" s="122"/>
      <c r="H6" s="120"/>
      <c r="I6" s="120"/>
      <c r="J6" s="61"/>
      <c r="K6" s="98">
        <v>0.42777777777777776</v>
      </c>
      <c r="L6" s="98">
        <v>0.41180555555555554</v>
      </c>
      <c r="M6" s="98">
        <v>0.39930555555555558</v>
      </c>
      <c r="N6" s="99">
        <v>0.37986111111111109</v>
      </c>
    </row>
    <row r="7" spans="2:24" ht="18" customHeight="1" x14ac:dyDescent="0.15">
      <c r="B7" s="60"/>
      <c r="C7" s="120"/>
      <c r="D7" s="122" t="s">
        <v>5</v>
      </c>
      <c r="E7" s="138"/>
      <c r="F7" s="138"/>
      <c r="G7" s="62" t="s">
        <v>6</v>
      </c>
      <c r="H7" s="120"/>
      <c r="I7" s="120"/>
      <c r="J7" s="61"/>
      <c r="K7" s="100">
        <v>2.4</v>
      </c>
      <c r="L7" s="100">
        <v>1.45</v>
      </c>
      <c r="M7" s="100">
        <v>1.5</v>
      </c>
      <c r="N7" s="101">
        <v>1.42</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145</v>
      </c>
      <c r="L11" s="20" t="s">
        <v>145</v>
      </c>
      <c r="M11" s="20" t="s">
        <v>285</v>
      </c>
      <c r="N11" s="21" t="s">
        <v>385</v>
      </c>
      <c r="P11" t="s">
        <v>15</v>
      </c>
      <c r="Q11" t="e">
        <f>IF(K11="",0,VALUE(MID(K11,2,LEN(K11)-2)))</f>
        <v>#VALUE!</v>
      </c>
      <c r="R11" t="e">
        <f>IF(L11="",0,VALUE(MID(L11,2,LEN(L11)-2)))</f>
        <v>#VALUE!</v>
      </c>
      <c r="S11">
        <f>IF(M11="",0,VALUE(MID(M11,2,LEN(M11)-2)))</f>
        <v>2</v>
      </c>
      <c r="T11">
        <f>IF(N11="",0,VALUE(MID(N11,2,LEN(N11)-2)))</f>
        <v>90</v>
      </c>
      <c r="U11">
        <f>IF(K11="＋",0,IF(K11="(＋)",0,ABS(K11)))</f>
        <v>0</v>
      </c>
      <c r="V11">
        <f>IF(L11="＋",0,IF(L11="(＋)",0,ABS(L11)))</f>
        <v>0</v>
      </c>
      <c r="W11">
        <f>IF(M11="＋",0,IF(M11="(＋)",0,ABS(M11)))</f>
        <v>2</v>
      </c>
      <c r="X11">
        <f>IF(N11="＋",0,IF(N11="(＋)",0,ABS(N11)))</f>
        <v>90</v>
      </c>
    </row>
    <row r="12" spans="2:24" ht="13.5" customHeight="1" x14ac:dyDescent="0.15">
      <c r="B12" s="1">
        <f>B11+1</f>
        <v>2</v>
      </c>
      <c r="C12" s="3"/>
      <c r="D12" s="6"/>
      <c r="E12" s="120"/>
      <c r="F12" s="120" t="s">
        <v>99</v>
      </c>
      <c r="G12" s="120"/>
      <c r="H12" s="120"/>
      <c r="I12" s="120"/>
      <c r="J12" s="120"/>
      <c r="K12" s="20"/>
      <c r="L12" s="20" t="s">
        <v>153</v>
      </c>
      <c r="M12" s="20" t="s">
        <v>145</v>
      </c>
      <c r="N12" s="21" t="s">
        <v>157</v>
      </c>
      <c r="P12" t="s">
        <v>15</v>
      </c>
      <c r="Q12">
        <f>IF(K12="",0,VALUE(MID(K12,2,LEN(K12)-2)))</f>
        <v>0</v>
      </c>
      <c r="R12">
        <f>IF(L12="",0,VALUE(MID(L12,2,LEN(L12)-2)))</f>
        <v>10</v>
      </c>
      <c r="S12" t="e">
        <f>IF(M12="",0,VALUE(MID(M12,2,LEN(M12)-2)))</f>
        <v>#VALUE!</v>
      </c>
      <c r="T12">
        <f>IF(N12="",0,VALUE(MID(N12,2,LEN(N12)-2)))</f>
        <v>15</v>
      </c>
      <c r="U12">
        <f>IF(K12="＋",0,IF(K12="(＋)",0,ABS(K12)))</f>
        <v>0</v>
      </c>
      <c r="V12">
        <f>IF(L12="＋",0,IF(L12="(＋)",0,ABS(L12)))</f>
        <v>10</v>
      </c>
      <c r="W12">
        <f>IF(M12="＋",0,IF(M12="(＋)",0,ABS(M12)))</f>
        <v>0</v>
      </c>
      <c r="X12">
        <f>IF(N12="＋",0,IF(N12="(＋)",0,ABS(N12)))</f>
        <v>15</v>
      </c>
    </row>
    <row r="13" spans="2:24" ht="13.9" customHeight="1" x14ac:dyDescent="0.15">
      <c r="B13" s="1">
        <f>B12+1</f>
        <v>3</v>
      </c>
      <c r="C13" s="3"/>
      <c r="D13" s="6"/>
      <c r="E13" s="120"/>
      <c r="F13" s="120" t="s">
        <v>180</v>
      </c>
      <c r="G13" s="120"/>
      <c r="H13" s="120"/>
      <c r="I13" s="120"/>
      <c r="J13" s="120"/>
      <c r="K13" s="20"/>
      <c r="L13" s="20" t="s">
        <v>150</v>
      </c>
      <c r="M13" s="20"/>
      <c r="N13" s="21" t="s">
        <v>145</v>
      </c>
      <c r="P13" s="74" t="s">
        <v>181</v>
      </c>
      <c r="Q13">
        <f>K13</f>
        <v>0</v>
      </c>
      <c r="R13" t="str">
        <f>L13</f>
        <v>(5)</v>
      </c>
      <c r="S13">
        <f>M13</f>
        <v>0</v>
      </c>
      <c r="T13" t="str">
        <f>N13</f>
        <v>(＋)</v>
      </c>
      <c r="U13">
        <f>IF(K13="＋",0,IF(K13="(＋)",0,ABS(K13)))</f>
        <v>0</v>
      </c>
      <c r="V13">
        <f>IF(L13="＋",0,IF(L13="(＋)",0,ABS(L13)))</f>
        <v>5</v>
      </c>
      <c r="W13">
        <f>IF(M13="＋",0,IF(M13="(＋)",0,ABS(M13)))</f>
        <v>0</v>
      </c>
      <c r="X13">
        <f>IF(N13="＋",0,IF(N13="(＋)",0,ABS(N13)))</f>
        <v>0</v>
      </c>
    </row>
    <row r="14" spans="2:24" ht="13.9" customHeight="1" x14ac:dyDescent="0.15">
      <c r="B14" s="1">
        <f>B13+1</f>
        <v>4</v>
      </c>
      <c r="C14" s="3"/>
      <c r="D14" s="6"/>
      <c r="E14" s="120"/>
      <c r="F14" s="120" t="s">
        <v>16</v>
      </c>
      <c r="G14" s="120"/>
      <c r="H14" s="120"/>
      <c r="I14" s="120"/>
      <c r="J14" s="120"/>
      <c r="K14" s="20"/>
      <c r="L14" s="20" t="s">
        <v>148</v>
      </c>
      <c r="M14" s="20" t="s">
        <v>148</v>
      </c>
      <c r="N14" s="21" t="s">
        <v>148</v>
      </c>
      <c r="P14" t="s">
        <v>15</v>
      </c>
      <c r="Q14">
        <f>IF(K14="",0,VALUE(MID(K14,2,LEN(K14)-2)))</f>
        <v>0</v>
      </c>
      <c r="R14" t="e">
        <f>IF(L14="",0,VALUE(MID(L14,2,LEN(L14)-2)))</f>
        <v>#VALUE!</v>
      </c>
      <c r="S14" t="e">
        <f>IF(M14="",0,VALUE(MID(M14,2,LEN(M14)-2)))</f>
        <v>#VALUE!</v>
      </c>
      <c r="T14" t="e">
        <f>IF(N14="",0,VALUE(MID(N14,2,LEN(N14)-2)))</f>
        <v>#VALUE!</v>
      </c>
      <c r="U14">
        <f>IF(K14="＋",0,IF(K14="(＋)",0,ABS(K14)))</f>
        <v>0</v>
      </c>
      <c r="V14">
        <f>IF(L14="＋",0,IF(L14="(＋)",0,ABS(L14)))</f>
        <v>0</v>
      </c>
      <c r="W14">
        <f>IF(M14="＋",0,IF(M14="(＋)",0,ABS(M14)))</f>
        <v>0</v>
      </c>
      <c r="X14">
        <f>IF(N14="＋",0,IF(N14="(＋)",0,ABS(N14)))</f>
        <v>0</v>
      </c>
    </row>
    <row r="15" spans="2:24" ht="13.5" customHeight="1" x14ac:dyDescent="0.15">
      <c r="B15" s="1">
        <f>B14+1</f>
        <v>5</v>
      </c>
      <c r="C15" s="3"/>
      <c r="D15" s="6"/>
      <c r="E15" s="120"/>
      <c r="F15" s="120" t="s">
        <v>185</v>
      </c>
      <c r="G15" s="120"/>
      <c r="H15" s="120"/>
      <c r="I15" s="120"/>
      <c r="J15" s="120"/>
      <c r="K15" s="20"/>
      <c r="L15" s="20"/>
      <c r="M15" s="20"/>
      <c r="N15" s="21" t="s">
        <v>148</v>
      </c>
      <c r="P15" t="s">
        <v>15</v>
      </c>
      <c r="Q15">
        <f>IF(K15="",0,VALUE(MID(K15,2,LEN(K15)-2)))</f>
        <v>0</v>
      </c>
      <c r="R15">
        <f>IF(L15="",0,VALUE(MID(L15,2,LEN(L15)-2)))</f>
        <v>0</v>
      </c>
      <c r="S15">
        <f>IF(M15="",0,VALUE(MID(M15,2,LEN(M15)-2)))</f>
        <v>0</v>
      </c>
      <c r="T15" t="e">
        <f>IF(N15="",0,VALUE(MID(N15,2,LEN(N15)-2)))</f>
        <v>#VALUE!</v>
      </c>
      <c r="U15">
        <f>IF(K15="＋",0,IF(K15="(＋)",0,ABS(K15)))</f>
        <v>0</v>
      </c>
      <c r="V15">
        <f>IF(L15="＋",0,IF(L15="(＋)",0,ABS(L15)))</f>
        <v>0</v>
      </c>
      <c r="W15">
        <f>IF(M15="＋",0,IF(M15="(＋)",0,ABS(M15)))</f>
        <v>0</v>
      </c>
      <c r="X15">
        <f>IF(N15="＋",0,IF(N15="(＋)",0,ABS(N15)))</f>
        <v>0</v>
      </c>
    </row>
    <row r="16" spans="2:24" ht="13.5" customHeight="1" x14ac:dyDescent="0.15">
      <c r="B16" s="1">
        <f>B15+1</f>
        <v>6</v>
      </c>
      <c r="C16" s="3"/>
      <c r="D16" s="6"/>
      <c r="E16" s="120"/>
      <c r="F16" s="120" t="s">
        <v>107</v>
      </c>
      <c r="G16" s="120"/>
      <c r="H16" s="120"/>
      <c r="I16" s="120"/>
      <c r="J16" s="120"/>
      <c r="K16" s="20"/>
      <c r="L16" s="20"/>
      <c r="M16" s="20"/>
      <c r="N16" s="21" t="s">
        <v>148</v>
      </c>
      <c r="P16" t="s">
        <v>15</v>
      </c>
      <c r="Q16">
        <f>IF(K16="",0,VALUE(MID(K16,2,LEN(K16)-2)))</f>
        <v>0</v>
      </c>
      <c r="R16">
        <f>IF(L16="",0,VALUE(MID(L16,2,LEN(L16)-2)))</f>
        <v>0</v>
      </c>
      <c r="S16">
        <f>IF(M16="",0,VALUE(MID(M16,2,LEN(M16)-2)))</f>
        <v>0</v>
      </c>
      <c r="T16" t="e">
        <f>IF(N16="",0,VALUE(MID(N16,2,LEN(N16)-2)))</f>
        <v>#VALUE!</v>
      </c>
      <c r="U16">
        <f>IF(K16="＋",0,IF(K16="(＋)",0,ABS(K16)))</f>
        <v>0</v>
      </c>
      <c r="V16">
        <f>IF(L16="＋",0,IF(L16="(＋)",0,ABS(L16)))</f>
        <v>0</v>
      </c>
      <c r="W16">
        <f>IF(M16="＋",0,IF(M16="(＋)",0,ABS(M16)))</f>
        <v>0</v>
      </c>
      <c r="X16">
        <f>IF(N16="＋",0,IF(N16="(＋)",0,ABS(N16)))</f>
        <v>0</v>
      </c>
    </row>
    <row r="17" spans="2:24" ht="13.9" customHeight="1" x14ac:dyDescent="0.15">
      <c r="B17" s="1">
        <f>B16+1</f>
        <v>7</v>
      </c>
      <c r="C17" s="3"/>
      <c r="D17" s="6"/>
      <c r="E17" s="120"/>
      <c r="F17" s="120" t="s">
        <v>136</v>
      </c>
      <c r="G17" s="120"/>
      <c r="H17" s="120"/>
      <c r="I17" s="120"/>
      <c r="J17" s="120"/>
      <c r="K17" s="20" t="s">
        <v>145</v>
      </c>
      <c r="L17" s="20" t="s">
        <v>177</v>
      </c>
      <c r="M17" s="20" t="s">
        <v>385</v>
      </c>
      <c r="N17" s="21" t="s">
        <v>190</v>
      </c>
      <c r="P17" t="s">
        <v>15</v>
      </c>
      <c r="Q17" t="e">
        <f>IF(K17="",0,VALUE(MID(K17,2,LEN(K17)-2)))</f>
        <v>#VALUE!</v>
      </c>
      <c r="R17">
        <f>IF(L17="",0,VALUE(MID(L17,2,LEN(L17)-2)))</f>
        <v>110</v>
      </c>
      <c r="S17">
        <f>IF(M17="",0,VALUE(MID(M17,2,LEN(M17)-2)))</f>
        <v>90</v>
      </c>
      <c r="T17">
        <f>IF(N17="",0,VALUE(MID(N17,2,LEN(N17)-2)))</f>
        <v>60</v>
      </c>
      <c r="U17">
        <f>IF(K17="＋",0,IF(K17="(＋)",0,ABS(K17)))</f>
        <v>0</v>
      </c>
      <c r="V17">
        <f>IF(L17="＋",0,IF(L17="(＋)",0,ABS(L17)))</f>
        <v>110</v>
      </c>
      <c r="W17">
        <f>IF(M17="＋",0,IF(M17="(＋)",0,ABS(M17)))</f>
        <v>90</v>
      </c>
      <c r="X17">
        <f>IF(N17="＋",0,IF(N17="(＋)",0,ABS(N17)))</f>
        <v>60</v>
      </c>
    </row>
    <row r="18" spans="2:24" ht="13.5" customHeight="1" x14ac:dyDescent="0.15">
      <c r="B18" s="1">
        <f>B17+1</f>
        <v>8</v>
      </c>
      <c r="C18" s="3"/>
      <c r="D18" s="6"/>
      <c r="E18" s="120"/>
      <c r="F18" s="120" t="s">
        <v>434</v>
      </c>
      <c r="G18" s="140"/>
      <c r="H18" s="120"/>
      <c r="I18" s="120"/>
      <c r="J18" s="120"/>
      <c r="K18" s="20"/>
      <c r="L18" s="20" t="s">
        <v>145</v>
      </c>
      <c r="M18" s="20"/>
      <c r="N18" s="21" t="s">
        <v>145</v>
      </c>
      <c r="Q18">
        <f>IF(K18="",0,VALUE(MID(K18,2,LEN(K18)-2)))</f>
        <v>0</v>
      </c>
      <c r="R18" t="e">
        <f>IF(L18="",0,VALUE(MID(L18,2,LEN(L18)-2)))</f>
        <v>#VALUE!</v>
      </c>
      <c r="S18">
        <f>IF(M18="",0,VALUE(MID(M18,2,LEN(M18)-2)))</f>
        <v>0</v>
      </c>
      <c r="T18" t="e">
        <f>IF(N18="",0,VALUE(MID(N18,2,LEN(N18)-2)))</f>
        <v>#VALUE!</v>
      </c>
      <c r="U18">
        <f>IF(K18="＋",0,IF(K18="(＋)",0,ABS(K18)))</f>
        <v>0</v>
      </c>
      <c r="V18">
        <f>IF(L18="＋",0,IF(L18="(＋)",0,ABS(L18)))</f>
        <v>0</v>
      </c>
      <c r="W18">
        <f>IF(M18="＋",0,IF(M18="(＋)",0,ABS(M18)))</f>
        <v>0</v>
      </c>
      <c r="X18">
        <f>IF(N18="＋",0,IF(N18="(＋)",0,ABS(N18)))</f>
        <v>0</v>
      </c>
    </row>
    <row r="19" spans="2:24" ht="13.5" customHeight="1" x14ac:dyDescent="0.15">
      <c r="B19" s="1">
        <f>B18+1</f>
        <v>9</v>
      </c>
      <c r="C19" s="3"/>
      <c r="D19" s="6"/>
      <c r="E19" s="120"/>
      <c r="F19" s="120" t="s">
        <v>110</v>
      </c>
      <c r="G19" s="120"/>
      <c r="H19" s="120"/>
      <c r="I19" s="120"/>
      <c r="J19" s="120"/>
      <c r="K19" s="20"/>
      <c r="L19" s="20" t="s">
        <v>150</v>
      </c>
      <c r="M19" s="20"/>
      <c r="N19" s="21" t="s">
        <v>146</v>
      </c>
      <c r="U19">
        <f>IF(K19="＋",0,IF(K19="(＋)",0,ABS(K19)))</f>
        <v>0</v>
      </c>
      <c r="V19">
        <f>IF(L19="＋",0,IF(L19="(＋)",0,ABS(L19)))</f>
        <v>5</v>
      </c>
      <c r="W19">
        <f>IF(M19="＋",0,IF(M19="(＋)",0,ABS(M19)))</f>
        <v>0</v>
      </c>
      <c r="X19">
        <f>IF(N19="＋",0,IF(N19="(＋)",0,ABS(N19)))</f>
        <v>30</v>
      </c>
    </row>
    <row r="20" spans="2:24" ht="13.5" customHeight="1" x14ac:dyDescent="0.15">
      <c r="B20" s="1">
        <f>B19+1</f>
        <v>10</v>
      </c>
      <c r="C20" s="3"/>
      <c r="D20" s="6"/>
      <c r="E20" s="120"/>
      <c r="F20" s="120" t="s">
        <v>109</v>
      </c>
      <c r="G20" s="120"/>
      <c r="H20" s="120"/>
      <c r="I20" s="120"/>
      <c r="J20" s="120"/>
      <c r="K20" s="20" t="s">
        <v>150</v>
      </c>
      <c r="L20" s="20"/>
      <c r="M20" s="20" t="s">
        <v>153</v>
      </c>
      <c r="N20" s="21" t="s">
        <v>147</v>
      </c>
      <c r="P20" t="s">
        <v>15</v>
      </c>
      <c r="Q20">
        <f>IF(K20="",0,VALUE(MID(K20,2,LEN(K20)-2)))</f>
        <v>5</v>
      </c>
      <c r="R20" t="e">
        <f>IF(#REF!="",0,VALUE(MID(#REF!,2,LEN(#REF!)-2)))</f>
        <v>#REF!</v>
      </c>
      <c r="S20">
        <f>IF(M20="",0,VALUE(MID(M20,2,LEN(M20)-2)))</f>
        <v>10</v>
      </c>
      <c r="T20">
        <f>IF(N20="",0,VALUE(MID(N20,2,LEN(N20)-2)))</f>
        <v>20</v>
      </c>
      <c r="U20">
        <f>IF(K20="＋",0,IF(K20="(＋)",0,ABS(K20)))</f>
        <v>5</v>
      </c>
      <c r="V20">
        <f>IF(L20="＋",0,IF(L20="(＋)",0,ABS(L20)))</f>
        <v>0</v>
      </c>
      <c r="W20">
        <f>IF(M20="＋",0,IF(M20="(＋)",0,ABS(M20)))</f>
        <v>10</v>
      </c>
      <c r="X20">
        <f>IF(N20="＋",0,IF(N20="(＋)",0,ABS(N20)))</f>
        <v>20</v>
      </c>
    </row>
    <row r="21" spans="2:24" ht="13.5" customHeight="1" x14ac:dyDescent="0.15">
      <c r="B21" s="1">
        <f>B20+1</f>
        <v>11</v>
      </c>
      <c r="C21" s="2" t="s">
        <v>22</v>
      </c>
      <c r="D21" s="2" t="s">
        <v>23</v>
      </c>
      <c r="E21" s="120"/>
      <c r="F21" s="120" t="s">
        <v>108</v>
      </c>
      <c r="G21" s="120"/>
      <c r="H21" s="120"/>
      <c r="I21" s="120"/>
      <c r="J21" s="120"/>
      <c r="K21" s="24">
        <v>375</v>
      </c>
      <c r="L21" s="24">
        <v>675</v>
      </c>
      <c r="M21" s="24">
        <v>1100</v>
      </c>
      <c r="N21" s="104">
        <v>220</v>
      </c>
      <c r="P21" s="74"/>
    </row>
    <row r="22" spans="2:24" ht="13.5" customHeight="1" x14ac:dyDescent="0.15">
      <c r="B22" s="1">
        <f>B21+1</f>
        <v>12</v>
      </c>
      <c r="C22" s="2" t="s">
        <v>24</v>
      </c>
      <c r="D22" s="2" t="s">
        <v>25</v>
      </c>
      <c r="E22" s="120"/>
      <c r="F22" s="120" t="s">
        <v>545</v>
      </c>
      <c r="G22" s="120"/>
      <c r="H22" s="120"/>
      <c r="I22" s="120"/>
      <c r="J22" s="120"/>
      <c r="K22" s="24" t="s">
        <v>148</v>
      </c>
      <c r="L22" s="24"/>
      <c r="M22" s="24"/>
      <c r="N22" s="105"/>
      <c r="P22" s="74"/>
    </row>
    <row r="23" spans="2:24" ht="13.5" customHeight="1" x14ac:dyDescent="0.15">
      <c r="B23" s="1">
        <f>B22+1</f>
        <v>13</v>
      </c>
      <c r="C23" s="6"/>
      <c r="D23" s="6"/>
      <c r="E23" s="120"/>
      <c r="F23" s="120" t="s">
        <v>94</v>
      </c>
      <c r="G23" s="120"/>
      <c r="H23" s="120"/>
      <c r="I23" s="120"/>
      <c r="J23" s="120"/>
      <c r="K23" s="24">
        <v>15</v>
      </c>
      <c r="L23" s="24">
        <v>30</v>
      </c>
      <c r="M23" s="24">
        <v>20</v>
      </c>
      <c r="N23" s="104">
        <v>35</v>
      </c>
      <c r="P23" s="74"/>
    </row>
    <row r="24" spans="2:24" ht="13.5" customHeight="1" x14ac:dyDescent="0.15">
      <c r="B24" s="1">
        <f>B23+1</f>
        <v>14</v>
      </c>
      <c r="C24" s="2" t="s">
        <v>83</v>
      </c>
      <c r="D24" s="2" t="s">
        <v>194</v>
      </c>
      <c r="E24" s="120"/>
      <c r="F24" s="120" t="s">
        <v>544</v>
      </c>
      <c r="G24" s="120"/>
      <c r="H24" s="120"/>
      <c r="I24" s="120"/>
      <c r="J24" s="120"/>
      <c r="K24" s="24"/>
      <c r="L24" s="24"/>
      <c r="M24" s="24"/>
      <c r="N24" s="104">
        <v>94</v>
      </c>
    </row>
    <row r="25" spans="2:24" ht="14.85" customHeight="1" x14ac:dyDescent="0.15">
      <c r="B25" s="1">
        <f>B24+1</f>
        <v>15</v>
      </c>
      <c r="C25" s="6"/>
      <c r="D25" s="6"/>
      <c r="E25" s="120"/>
      <c r="F25" s="120" t="s">
        <v>195</v>
      </c>
      <c r="G25" s="120"/>
      <c r="H25" s="120"/>
      <c r="I25" s="120"/>
      <c r="J25" s="120"/>
      <c r="K25" s="24">
        <v>5</v>
      </c>
      <c r="L25" s="24" t="s">
        <v>148</v>
      </c>
      <c r="M25" s="24">
        <v>15</v>
      </c>
      <c r="N25" s="104">
        <v>195</v>
      </c>
    </row>
    <row r="26" spans="2:24" ht="13.5" customHeight="1" x14ac:dyDescent="0.15">
      <c r="B26" s="1">
        <f>B25+1</f>
        <v>16</v>
      </c>
      <c r="C26" s="6"/>
      <c r="D26" s="6"/>
      <c r="E26" s="120"/>
      <c r="F26" s="120" t="s">
        <v>339</v>
      </c>
      <c r="G26" s="120"/>
      <c r="H26" s="120"/>
      <c r="I26" s="120"/>
      <c r="J26" s="120"/>
      <c r="K26" s="24">
        <v>70</v>
      </c>
      <c r="L26" s="24"/>
      <c r="M26" s="24"/>
      <c r="N26" s="104"/>
    </row>
    <row r="27" spans="2:24" ht="13.9" customHeight="1" x14ac:dyDescent="0.15">
      <c r="B27" s="1">
        <f>B26+1</f>
        <v>17</v>
      </c>
      <c r="C27" s="6"/>
      <c r="D27" s="2" t="s">
        <v>74</v>
      </c>
      <c r="E27" s="120"/>
      <c r="F27" s="120" t="s">
        <v>129</v>
      </c>
      <c r="G27" s="120"/>
      <c r="H27" s="120"/>
      <c r="I27" s="120"/>
      <c r="J27" s="120"/>
      <c r="K27" s="24"/>
      <c r="L27" s="24"/>
      <c r="M27" s="24"/>
      <c r="N27" s="105">
        <v>5</v>
      </c>
      <c r="U27">
        <f>COUNTA(K27:K27)</f>
        <v>0</v>
      </c>
      <c r="V27">
        <f>COUNTA(L27:L27)</f>
        <v>0</v>
      </c>
      <c r="W27">
        <f>COUNTA(M27:M27)</f>
        <v>0</v>
      </c>
      <c r="X27">
        <f>COUNTA(N27:N27)</f>
        <v>1</v>
      </c>
    </row>
    <row r="28" spans="2:24" ht="13.9" customHeight="1" x14ac:dyDescent="0.15">
      <c r="B28" s="1">
        <f>B27+1</f>
        <v>18</v>
      </c>
      <c r="C28" s="6"/>
      <c r="D28" s="2" t="s">
        <v>17</v>
      </c>
      <c r="E28" s="120"/>
      <c r="F28" s="120" t="s">
        <v>106</v>
      </c>
      <c r="G28" s="120"/>
      <c r="H28" s="120"/>
      <c r="I28" s="120"/>
      <c r="J28" s="120"/>
      <c r="K28" s="24"/>
      <c r="L28" s="24"/>
      <c r="M28" s="24" t="s">
        <v>148</v>
      </c>
      <c r="N28" s="104">
        <v>36</v>
      </c>
    </row>
    <row r="29" spans="2:24" ht="13.5" customHeight="1" x14ac:dyDescent="0.15">
      <c r="B29" s="1">
        <f>B28+1</f>
        <v>19</v>
      </c>
      <c r="C29" s="6"/>
      <c r="D29" s="6"/>
      <c r="E29" s="120"/>
      <c r="F29" s="120" t="s">
        <v>95</v>
      </c>
      <c r="G29" s="120"/>
      <c r="H29" s="120"/>
      <c r="I29" s="120"/>
      <c r="J29" s="120"/>
      <c r="K29" s="24"/>
      <c r="L29" s="24" t="s">
        <v>148</v>
      </c>
      <c r="M29" s="24">
        <v>20</v>
      </c>
      <c r="N29" s="104" t="s">
        <v>148</v>
      </c>
    </row>
    <row r="30" spans="2:24" ht="13.9" customHeight="1" x14ac:dyDescent="0.15">
      <c r="B30" s="1">
        <f>B29+1</f>
        <v>20</v>
      </c>
      <c r="C30" s="6"/>
      <c r="D30" s="6"/>
      <c r="E30" s="120"/>
      <c r="F30" s="120" t="s">
        <v>96</v>
      </c>
      <c r="G30" s="120"/>
      <c r="H30" s="120"/>
      <c r="I30" s="120"/>
      <c r="J30" s="120"/>
      <c r="K30" s="24">
        <v>30</v>
      </c>
      <c r="L30" s="24" t="s">
        <v>148</v>
      </c>
      <c r="M30" s="24">
        <v>50</v>
      </c>
      <c r="N30" s="104" t="s">
        <v>148</v>
      </c>
    </row>
    <row r="31" spans="2:24" ht="13.9" customHeight="1" x14ac:dyDescent="0.15">
      <c r="B31" s="1">
        <f>B30+1</f>
        <v>21</v>
      </c>
      <c r="C31" s="6"/>
      <c r="D31" s="6"/>
      <c r="E31" s="120"/>
      <c r="F31" s="120" t="s">
        <v>542</v>
      </c>
      <c r="G31" s="120"/>
      <c r="H31" s="120"/>
      <c r="I31" s="120"/>
      <c r="J31" s="120"/>
      <c r="K31" s="24">
        <v>1</v>
      </c>
      <c r="L31" s="24"/>
      <c r="M31" s="24"/>
      <c r="N31" s="104"/>
    </row>
    <row r="32" spans="2:24" ht="13.9" customHeight="1" x14ac:dyDescent="0.15">
      <c r="B32" s="1">
        <f>B31+1</f>
        <v>22</v>
      </c>
      <c r="C32" s="6"/>
      <c r="D32" s="6"/>
      <c r="E32" s="120"/>
      <c r="F32" s="120" t="s">
        <v>500</v>
      </c>
      <c r="G32" s="120"/>
      <c r="H32" s="120"/>
      <c r="I32" s="120"/>
      <c r="J32" s="120"/>
      <c r="K32" s="24"/>
      <c r="L32" s="24">
        <v>10</v>
      </c>
      <c r="M32" s="24" t="s">
        <v>148</v>
      </c>
      <c r="N32" s="104"/>
    </row>
    <row r="33" spans="2:25" ht="13.9" customHeight="1" x14ac:dyDescent="0.15">
      <c r="B33" s="1">
        <f>B32+1</f>
        <v>23</v>
      </c>
      <c r="C33" s="6"/>
      <c r="D33" s="6"/>
      <c r="E33" s="120"/>
      <c r="F33" s="120" t="s">
        <v>70</v>
      </c>
      <c r="G33" s="120"/>
      <c r="H33" s="120"/>
      <c r="I33" s="120"/>
      <c r="J33" s="120"/>
      <c r="K33" s="24"/>
      <c r="L33" s="24"/>
      <c r="M33" s="24">
        <v>4</v>
      </c>
      <c r="N33" s="104"/>
    </row>
    <row r="34" spans="2:25" ht="13.5" customHeight="1" x14ac:dyDescent="0.15">
      <c r="B34" s="1">
        <f>B33+1</f>
        <v>24</v>
      </c>
      <c r="C34" s="6"/>
      <c r="D34" s="6"/>
      <c r="E34" s="120"/>
      <c r="F34" s="120" t="s">
        <v>161</v>
      </c>
      <c r="G34" s="120"/>
      <c r="H34" s="120"/>
      <c r="I34" s="120"/>
      <c r="J34" s="120"/>
      <c r="K34" s="24" t="s">
        <v>148</v>
      </c>
      <c r="L34" s="24"/>
      <c r="M34" s="24"/>
      <c r="N34" s="104"/>
    </row>
    <row r="35" spans="2:25" ht="13.5" customHeight="1" x14ac:dyDescent="0.15">
      <c r="B35" s="1">
        <f>B34+1</f>
        <v>25</v>
      </c>
      <c r="C35" s="6"/>
      <c r="D35" s="6"/>
      <c r="E35" s="120"/>
      <c r="F35" s="120" t="s">
        <v>18</v>
      </c>
      <c r="G35" s="120"/>
      <c r="H35" s="120"/>
      <c r="I35" s="120"/>
      <c r="J35" s="120"/>
      <c r="K35" s="24">
        <v>5</v>
      </c>
      <c r="L35" s="24">
        <v>260</v>
      </c>
      <c r="M35" s="24">
        <v>250</v>
      </c>
      <c r="N35" s="104">
        <v>10</v>
      </c>
    </row>
    <row r="36" spans="2:25" ht="13.5" customHeight="1" x14ac:dyDescent="0.15">
      <c r="B36" s="1">
        <f>B35+1</f>
        <v>26</v>
      </c>
      <c r="C36" s="6"/>
      <c r="D36" s="6"/>
      <c r="E36" s="120"/>
      <c r="F36" s="120" t="s">
        <v>98</v>
      </c>
      <c r="G36" s="120"/>
      <c r="H36" s="120"/>
      <c r="I36" s="120"/>
      <c r="J36" s="120"/>
      <c r="K36" s="24" t="s">
        <v>148</v>
      </c>
      <c r="L36" s="24"/>
      <c r="M36" s="24"/>
      <c r="N36" s="104" t="s">
        <v>148</v>
      </c>
    </row>
    <row r="37" spans="2:25" ht="13.5" customHeight="1" x14ac:dyDescent="0.15">
      <c r="B37" s="1">
        <f>B36+1</f>
        <v>27</v>
      </c>
      <c r="C37" s="6"/>
      <c r="D37" s="6"/>
      <c r="E37" s="120"/>
      <c r="F37" s="120" t="s">
        <v>100</v>
      </c>
      <c r="G37" s="120"/>
      <c r="H37" s="120"/>
      <c r="I37" s="120"/>
      <c r="J37" s="120"/>
      <c r="K37" s="24">
        <v>40</v>
      </c>
      <c r="L37" s="24">
        <v>5</v>
      </c>
      <c r="M37" s="24">
        <v>5</v>
      </c>
      <c r="N37" s="104">
        <v>10</v>
      </c>
    </row>
    <row r="38" spans="2:25" ht="13.5" customHeight="1" x14ac:dyDescent="0.15">
      <c r="B38" s="1">
        <f>B37+1</f>
        <v>28</v>
      </c>
      <c r="C38" s="6"/>
      <c r="D38" s="6"/>
      <c r="E38" s="120"/>
      <c r="F38" s="120" t="s">
        <v>198</v>
      </c>
      <c r="G38" s="120"/>
      <c r="H38" s="120"/>
      <c r="I38" s="120"/>
      <c r="J38" s="120"/>
      <c r="K38" s="24" t="s">
        <v>148</v>
      </c>
      <c r="L38" s="24" t="s">
        <v>148</v>
      </c>
      <c r="M38" s="24">
        <v>5</v>
      </c>
      <c r="N38" s="104"/>
    </row>
    <row r="39" spans="2:25" ht="13.5" customHeight="1" x14ac:dyDescent="0.15">
      <c r="B39" s="1">
        <f>B38+1</f>
        <v>29</v>
      </c>
      <c r="C39" s="6"/>
      <c r="D39" s="6"/>
      <c r="E39" s="120"/>
      <c r="F39" s="120" t="s">
        <v>115</v>
      </c>
      <c r="G39" s="120"/>
      <c r="H39" s="120"/>
      <c r="I39" s="120"/>
      <c r="J39" s="120"/>
      <c r="K39" s="24">
        <v>40</v>
      </c>
      <c r="L39" s="24">
        <v>200</v>
      </c>
      <c r="M39" s="24">
        <v>200</v>
      </c>
      <c r="N39" s="104">
        <v>2400</v>
      </c>
    </row>
    <row r="40" spans="2:25" ht="13.9" customHeight="1" x14ac:dyDescent="0.15">
      <c r="B40" s="1">
        <f>B39+1</f>
        <v>30</v>
      </c>
      <c r="C40" s="6"/>
      <c r="D40" s="6"/>
      <c r="E40" s="120"/>
      <c r="F40" s="120" t="s">
        <v>230</v>
      </c>
      <c r="G40" s="120"/>
      <c r="H40" s="120"/>
      <c r="I40" s="120"/>
      <c r="J40" s="120"/>
      <c r="K40" s="24">
        <v>5</v>
      </c>
      <c r="L40" s="24"/>
      <c r="M40" s="24"/>
      <c r="N40" s="104"/>
    </row>
    <row r="41" spans="2:25" ht="13.9" customHeight="1" x14ac:dyDescent="0.15">
      <c r="B41" s="1">
        <f>B40+1</f>
        <v>31</v>
      </c>
      <c r="C41" s="6"/>
      <c r="D41" s="6"/>
      <c r="E41" s="120"/>
      <c r="F41" s="120" t="s">
        <v>19</v>
      </c>
      <c r="G41" s="120"/>
      <c r="H41" s="120"/>
      <c r="I41" s="120"/>
      <c r="J41" s="120"/>
      <c r="K41" s="24">
        <v>400</v>
      </c>
      <c r="L41" s="24">
        <v>525</v>
      </c>
      <c r="M41" s="24">
        <v>450</v>
      </c>
      <c r="N41" s="104">
        <v>55</v>
      </c>
    </row>
    <row r="42" spans="2:25" ht="13.5" customHeight="1" x14ac:dyDescent="0.15">
      <c r="B42" s="1">
        <f>B41+1</f>
        <v>32</v>
      </c>
      <c r="C42" s="6"/>
      <c r="D42" s="6"/>
      <c r="E42" s="120"/>
      <c r="F42" s="120" t="s">
        <v>20</v>
      </c>
      <c r="G42" s="120"/>
      <c r="H42" s="120"/>
      <c r="I42" s="120"/>
      <c r="J42" s="120"/>
      <c r="K42" s="24">
        <v>45050</v>
      </c>
      <c r="L42" s="24">
        <v>32050</v>
      </c>
      <c r="M42" s="24">
        <v>14600</v>
      </c>
      <c r="N42" s="52" t="s">
        <v>148</v>
      </c>
    </row>
    <row r="43" spans="2:25" ht="13.9" customHeight="1" x14ac:dyDescent="0.15">
      <c r="B43" s="1">
        <f>B42+1</f>
        <v>33</v>
      </c>
      <c r="C43" s="6"/>
      <c r="D43" s="6"/>
      <c r="E43" s="120"/>
      <c r="F43" s="120" t="s">
        <v>21</v>
      </c>
      <c r="G43" s="120"/>
      <c r="H43" s="120"/>
      <c r="I43" s="120"/>
      <c r="J43" s="120"/>
      <c r="K43" s="24"/>
      <c r="L43" s="24">
        <v>5</v>
      </c>
      <c r="M43" s="24">
        <v>5</v>
      </c>
      <c r="N43" s="104"/>
    </row>
    <row r="44" spans="2:25" ht="13.5" customHeight="1" x14ac:dyDescent="0.15">
      <c r="B44" s="1">
        <f>B43+1</f>
        <v>34</v>
      </c>
      <c r="C44" s="2" t="s">
        <v>75</v>
      </c>
      <c r="D44" s="2" t="s">
        <v>76</v>
      </c>
      <c r="E44" s="120"/>
      <c r="F44" s="120" t="s">
        <v>92</v>
      </c>
      <c r="G44" s="120"/>
      <c r="H44" s="120"/>
      <c r="I44" s="120"/>
      <c r="J44" s="120"/>
      <c r="K44" s="24">
        <v>5</v>
      </c>
      <c r="L44" s="24">
        <v>5</v>
      </c>
      <c r="M44" s="24"/>
      <c r="N44" s="104">
        <v>10</v>
      </c>
    </row>
    <row r="45" spans="2:25" ht="13.5" customHeight="1" x14ac:dyDescent="0.15">
      <c r="B45" s="1">
        <f>B44+1</f>
        <v>35</v>
      </c>
      <c r="C45" s="6"/>
      <c r="D45" s="6"/>
      <c r="E45" s="120"/>
      <c r="F45" s="120" t="s">
        <v>520</v>
      </c>
      <c r="G45" s="120"/>
      <c r="H45" s="120"/>
      <c r="I45" s="120"/>
      <c r="J45" s="120"/>
      <c r="K45" s="24" t="s">
        <v>148</v>
      </c>
      <c r="L45" s="24"/>
      <c r="M45" s="24"/>
      <c r="N45" s="104"/>
    </row>
    <row r="46" spans="2:25" ht="13.9" customHeight="1" x14ac:dyDescent="0.15">
      <c r="B46" s="1">
        <f>B45+1</f>
        <v>36</v>
      </c>
      <c r="C46" s="6"/>
      <c r="D46" s="6"/>
      <c r="E46" s="120"/>
      <c r="F46" s="120" t="s">
        <v>139</v>
      </c>
      <c r="G46" s="120"/>
      <c r="H46" s="120"/>
      <c r="I46" s="120"/>
      <c r="J46" s="120"/>
      <c r="K46" s="24"/>
      <c r="L46" s="24" t="s">
        <v>148</v>
      </c>
      <c r="M46" s="24" t="s">
        <v>148</v>
      </c>
      <c r="N46" s="104" t="s">
        <v>148</v>
      </c>
    </row>
    <row r="47" spans="2:25" ht="13.9" customHeight="1" x14ac:dyDescent="0.15">
      <c r="B47" s="1">
        <f>B46+1</f>
        <v>37</v>
      </c>
      <c r="C47" s="2" t="s">
        <v>84</v>
      </c>
      <c r="D47" s="2" t="s">
        <v>26</v>
      </c>
      <c r="E47" s="120"/>
      <c r="F47" s="120" t="s">
        <v>164</v>
      </c>
      <c r="G47" s="120"/>
      <c r="H47" s="120"/>
      <c r="I47" s="120"/>
      <c r="J47" s="120"/>
      <c r="K47" s="24"/>
      <c r="L47" s="24"/>
      <c r="M47" s="24"/>
      <c r="N47" s="104" t="s">
        <v>148</v>
      </c>
      <c r="Y47" s="111"/>
    </row>
    <row r="48" spans="2:25" ht="13.9" customHeight="1" x14ac:dyDescent="0.15">
      <c r="B48" s="1">
        <f>B47+1</f>
        <v>38</v>
      </c>
      <c r="C48" s="6"/>
      <c r="D48" s="6"/>
      <c r="E48" s="120"/>
      <c r="F48" s="120" t="s">
        <v>427</v>
      </c>
      <c r="G48" s="120"/>
      <c r="H48" s="120"/>
      <c r="I48" s="120"/>
      <c r="J48" s="120"/>
      <c r="K48" s="24"/>
      <c r="L48" s="24">
        <v>40</v>
      </c>
      <c r="M48" s="24">
        <v>10</v>
      </c>
      <c r="N48" s="104" t="s">
        <v>148</v>
      </c>
      <c r="Y48" s="111"/>
    </row>
    <row r="49" spans="2:29" ht="13.9" customHeight="1" x14ac:dyDescent="0.15">
      <c r="B49" s="1">
        <f>B48+1</f>
        <v>39</v>
      </c>
      <c r="C49" s="6"/>
      <c r="D49" s="6"/>
      <c r="E49" s="120"/>
      <c r="F49" s="120" t="s">
        <v>132</v>
      </c>
      <c r="G49" s="120"/>
      <c r="H49" s="120"/>
      <c r="I49" s="120"/>
      <c r="J49" s="120"/>
      <c r="K49" s="24"/>
      <c r="L49" s="24">
        <v>40</v>
      </c>
      <c r="M49" s="24">
        <v>40</v>
      </c>
      <c r="N49" s="104">
        <v>20</v>
      </c>
      <c r="U49" s="112">
        <f>COUNTA($K11:$K50)</f>
        <v>21</v>
      </c>
      <c r="V49" s="112">
        <f>COUNTA($L11:$L50)</f>
        <v>24</v>
      </c>
      <c r="W49" s="112">
        <f>COUNTA($M11:$M50)</f>
        <v>23</v>
      </c>
      <c r="X49" s="112">
        <f>COUNTA($N11:$N50)</f>
        <v>30</v>
      </c>
      <c r="Y49" s="112"/>
      <c r="Z49" s="112"/>
      <c r="AA49" s="112"/>
      <c r="AB49" s="112"/>
      <c r="AC49" s="111"/>
    </row>
    <row r="50" spans="2:29" ht="13.9" customHeight="1" x14ac:dyDescent="0.15">
      <c r="B50" s="1">
        <f>B49+1</f>
        <v>40</v>
      </c>
      <c r="C50" s="6"/>
      <c r="D50" s="6"/>
      <c r="E50" s="120"/>
      <c r="F50" s="120" t="s">
        <v>27</v>
      </c>
      <c r="G50" s="120"/>
      <c r="H50" s="120"/>
      <c r="I50" s="120"/>
      <c r="J50" s="120"/>
      <c r="K50" s="24"/>
      <c r="L50" s="24"/>
      <c r="M50" s="24"/>
      <c r="N50" s="104">
        <v>45</v>
      </c>
      <c r="Y50" s="111"/>
    </row>
    <row r="51" spans="2:29" ht="13.9" customHeight="1" x14ac:dyDescent="0.15">
      <c r="B51" s="1">
        <f>B50+1</f>
        <v>41</v>
      </c>
      <c r="C51" s="6"/>
      <c r="D51" s="6"/>
      <c r="E51" s="120"/>
      <c r="F51" s="120" t="s">
        <v>426</v>
      </c>
      <c r="G51" s="120"/>
      <c r="H51" s="120"/>
      <c r="I51" s="120"/>
      <c r="J51" s="120"/>
      <c r="K51" s="24"/>
      <c r="L51" s="24">
        <v>1</v>
      </c>
      <c r="M51" s="24" t="s">
        <v>148</v>
      </c>
      <c r="N51" s="104" t="s">
        <v>148</v>
      </c>
      <c r="Y51" s="113"/>
    </row>
    <row r="52" spans="2:29" ht="13.5" customHeight="1" x14ac:dyDescent="0.15">
      <c r="B52" s="1">
        <f>B51+1</f>
        <v>42</v>
      </c>
      <c r="C52" s="6"/>
      <c r="D52" s="6"/>
      <c r="E52" s="120"/>
      <c r="F52" s="120" t="s">
        <v>203</v>
      </c>
      <c r="G52" s="120"/>
      <c r="H52" s="120"/>
      <c r="I52" s="120"/>
      <c r="J52" s="120"/>
      <c r="K52" s="24"/>
      <c r="L52" s="24"/>
      <c r="M52" s="24"/>
      <c r="N52" s="104" t="s">
        <v>148</v>
      </c>
      <c r="Y52" s="113"/>
    </row>
    <row r="53" spans="2:29" ht="13.5" customHeight="1" x14ac:dyDescent="0.15">
      <c r="B53" s="1">
        <f>B52+1</f>
        <v>43</v>
      </c>
      <c r="C53" s="6"/>
      <c r="D53" s="6"/>
      <c r="E53" s="120"/>
      <c r="F53" s="120" t="s">
        <v>223</v>
      </c>
      <c r="G53" s="120"/>
      <c r="H53" s="120"/>
      <c r="I53" s="120"/>
      <c r="J53" s="120"/>
      <c r="K53" s="24"/>
      <c r="L53" s="24" t="s">
        <v>148</v>
      </c>
      <c r="M53" s="24"/>
      <c r="N53" s="104"/>
      <c r="Y53" s="113"/>
    </row>
    <row r="54" spans="2:29" ht="13.5" customHeight="1" x14ac:dyDescent="0.15">
      <c r="B54" s="1">
        <f>B53+1</f>
        <v>44</v>
      </c>
      <c r="C54" s="6"/>
      <c r="D54" s="6"/>
      <c r="E54" s="120"/>
      <c r="F54" s="120" t="s">
        <v>101</v>
      </c>
      <c r="G54" s="120"/>
      <c r="H54" s="120"/>
      <c r="I54" s="120"/>
      <c r="J54" s="120"/>
      <c r="K54" s="24" t="s">
        <v>148</v>
      </c>
      <c r="L54" s="24" t="s">
        <v>148</v>
      </c>
      <c r="M54" s="24">
        <v>20</v>
      </c>
      <c r="N54" s="104">
        <v>240</v>
      </c>
      <c r="Y54" s="113"/>
    </row>
    <row r="55" spans="2:29" ht="13.9" customHeight="1" x14ac:dyDescent="0.15">
      <c r="B55" s="1">
        <f>B54+1</f>
        <v>45</v>
      </c>
      <c r="C55" s="6"/>
      <c r="D55" s="6"/>
      <c r="E55" s="120"/>
      <c r="F55" s="120" t="s">
        <v>221</v>
      </c>
      <c r="G55" s="120"/>
      <c r="H55" s="120"/>
      <c r="I55" s="120"/>
      <c r="J55" s="120"/>
      <c r="K55" s="24" t="s">
        <v>148</v>
      </c>
      <c r="L55" s="106" t="s">
        <v>148</v>
      </c>
      <c r="M55" s="24">
        <v>25</v>
      </c>
      <c r="N55" s="104">
        <v>15</v>
      </c>
      <c r="Y55" s="111"/>
    </row>
    <row r="56" spans="2:29" ht="13.9" customHeight="1" x14ac:dyDescent="0.15">
      <c r="B56" s="1">
        <f>B55+1</f>
        <v>46</v>
      </c>
      <c r="C56" s="6"/>
      <c r="D56" s="6"/>
      <c r="E56" s="120"/>
      <c r="F56" s="120" t="s">
        <v>582</v>
      </c>
      <c r="G56" s="120"/>
      <c r="H56" s="120"/>
      <c r="I56" s="120"/>
      <c r="J56" s="120"/>
      <c r="K56" s="24">
        <v>50</v>
      </c>
      <c r="L56" s="24">
        <v>20</v>
      </c>
      <c r="M56" s="24">
        <v>20</v>
      </c>
      <c r="N56" s="104"/>
      <c r="Y56" s="111"/>
    </row>
    <row r="57" spans="2:29" ht="13.9" customHeight="1" x14ac:dyDescent="0.15">
      <c r="B57" s="1">
        <f>B56+1</f>
        <v>47</v>
      </c>
      <c r="C57" s="6"/>
      <c r="D57" s="6"/>
      <c r="E57" s="120"/>
      <c r="F57" s="120" t="s">
        <v>102</v>
      </c>
      <c r="G57" s="120"/>
      <c r="H57" s="120"/>
      <c r="I57" s="120"/>
      <c r="J57" s="120"/>
      <c r="K57" s="24">
        <v>240</v>
      </c>
      <c r="L57" s="24">
        <v>380</v>
      </c>
      <c r="M57" s="24">
        <v>220</v>
      </c>
      <c r="N57" s="104">
        <v>480</v>
      </c>
      <c r="Y57" s="111"/>
    </row>
    <row r="58" spans="2:29" ht="13.5" customHeight="1" x14ac:dyDescent="0.15">
      <c r="B58" s="1">
        <f>B57+1</f>
        <v>48</v>
      </c>
      <c r="C58" s="6"/>
      <c r="D58" s="6"/>
      <c r="E58" s="120"/>
      <c r="F58" s="120" t="s">
        <v>103</v>
      </c>
      <c r="G58" s="120"/>
      <c r="H58" s="120"/>
      <c r="I58" s="120"/>
      <c r="J58" s="120"/>
      <c r="K58" s="24">
        <v>75</v>
      </c>
      <c r="L58" s="24">
        <v>160</v>
      </c>
      <c r="M58" s="24">
        <v>450</v>
      </c>
      <c r="N58" s="104">
        <v>50</v>
      </c>
      <c r="Y58" s="111"/>
    </row>
    <row r="59" spans="2:29" ht="13.5" customHeight="1" x14ac:dyDescent="0.15">
      <c r="B59" s="1">
        <f>B58+1</f>
        <v>49</v>
      </c>
      <c r="C59" s="6"/>
      <c r="D59" s="6"/>
      <c r="E59" s="120"/>
      <c r="F59" s="120" t="s">
        <v>219</v>
      </c>
      <c r="G59" s="120"/>
      <c r="H59" s="120"/>
      <c r="I59" s="120"/>
      <c r="J59" s="120"/>
      <c r="K59" s="24"/>
      <c r="L59" s="24"/>
      <c r="M59" s="24"/>
      <c r="N59" s="104">
        <v>30</v>
      </c>
      <c r="Y59" s="111"/>
    </row>
    <row r="60" spans="2:29" ht="13.5" customHeight="1" x14ac:dyDescent="0.15">
      <c r="B60" s="1">
        <f>B59+1</f>
        <v>50</v>
      </c>
      <c r="C60" s="6"/>
      <c r="D60" s="6"/>
      <c r="E60" s="120"/>
      <c r="F60" s="120" t="s">
        <v>425</v>
      </c>
      <c r="G60" s="120"/>
      <c r="H60" s="120"/>
      <c r="I60" s="120"/>
      <c r="J60" s="120"/>
      <c r="K60" s="24" t="s">
        <v>148</v>
      </c>
      <c r="L60" s="24"/>
      <c r="M60" s="24"/>
      <c r="N60" s="104"/>
      <c r="Y60" s="111"/>
    </row>
    <row r="61" spans="2:29" ht="13.5" customHeight="1" x14ac:dyDescent="0.15">
      <c r="B61" s="1">
        <f>B60+1</f>
        <v>51</v>
      </c>
      <c r="C61" s="6"/>
      <c r="D61" s="6"/>
      <c r="E61" s="120"/>
      <c r="F61" s="120" t="s">
        <v>29</v>
      </c>
      <c r="G61" s="120"/>
      <c r="H61" s="120"/>
      <c r="I61" s="120"/>
      <c r="J61" s="120"/>
      <c r="K61" s="24"/>
      <c r="L61" s="24"/>
      <c r="M61" s="24"/>
      <c r="N61" s="104" t="s">
        <v>148</v>
      </c>
      <c r="Y61" s="111"/>
    </row>
    <row r="62" spans="2:29" ht="13.9" customHeight="1" x14ac:dyDescent="0.15">
      <c r="B62" s="1">
        <f>B61+1</f>
        <v>52</v>
      </c>
      <c r="C62" s="6"/>
      <c r="D62" s="6"/>
      <c r="E62" s="120"/>
      <c r="F62" s="120" t="s">
        <v>80</v>
      </c>
      <c r="G62" s="120"/>
      <c r="H62" s="120"/>
      <c r="I62" s="120"/>
      <c r="J62" s="120"/>
      <c r="K62" s="24"/>
      <c r="L62" s="24">
        <v>20</v>
      </c>
      <c r="M62" s="24">
        <v>20</v>
      </c>
      <c r="N62" s="104" t="s">
        <v>148</v>
      </c>
      <c r="Y62" s="111"/>
    </row>
    <row r="63" spans="2:29" ht="13.5" customHeight="1" x14ac:dyDescent="0.15">
      <c r="B63" s="1">
        <f>B62+1</f>
        <v>53</v>
      </c>
      <c r="C63" s="6"/>
      <c r="D63" s="6"/>
      <c r="E63" s="120"/>
      <c r="F63" s="120" t="s">
        <v>104</v>
      </c>
      <c r="G63" s="120"/>
      <c r="H63" s="120"/>
      <c r="I63" s="120"/>
      <c r="J63" s="120"/>
      <c r="K63" s="24">
        <v>170</v>
      </c>
      <c r="L63" s="24">
        <v>260</v>
      </c>
      <c r="M63" s="24">
        <v>260</v>
      </c>
      <c r="N63" s="104">
        <v>240</v>
      </c>
      <c r="Y63" s="111"/>
    </row>
    <row r="64" spans="2:29" ht="13.9" customHeight="1" x14ac:dyDescent="0.15">
      <c r="B64" s="1">
        <f>B63+1</f>
        <v>54</v>
      </c>
      <c r="C64" s="6"/>
      <c r="D64" s="6"/>
      <c r="E64" s="120"/>
      <c r="F64" s="120" t="s">
        <v>112</v>
      </c>
      <c r="G64" s="120"/>
      <c r="H64" s="120"/>
      <c r="I64" s="120"/>
      <c r="J64" s="120"/>
      <c r="K64" s="24"/>
      <c r="L64" s="24">
        <v>10</v>
      </c>
      <c r="M64" s="24"/>
      <c r="N64" s="104"/>
      <c r="Y64" s="111"/>
    </row>
    <row r="65" spans="2:25" ht="13.5" customHeight="1" x14ac:dyDescent="0.15">
      <c r="B65" s="1">
        <f>B64+1</f>
        <v>55</v>
      </c>
      <c r="C65" s="6"/>
      <c r="D65" s="6"/>
      <c r="E65" s="120"/>
      <c r="F65" s="120" t="s">
        <v>140</v>
      </c>
      <c r="G65" s="120"/>
      <c r="H65" s="120"/>
      <c r="I65" s="120"/>
      <c r="J65" s="120"/>
      <c r="K65" s="24" t="s">
        <v>148</v>
      </c>
      <c r="L65" s="24"/>
      <c r="M65" s="24">
        <v>10</v>
      </c>
      <c r="N65" s="104" t="s">
        <v>148</v>
      </c>
      <c r="Y65" s="111"/>
    </row>
    <row r="66" spans="2:25" ht="13.9" customHeight="1" x14ac:dyDescent="0.15">
      <c r="B66" s="1">
        <f>B65+1</f>
        <v>56</v>
      </c>
      <c r="C66" s="6"/>
      <c r="D66" s="6"/>
      <c r="E66" s="120"/>
      <c r="F66" s="120" t="s">
        <v>169</v>
      </c>
      <c r="G66" s="120"/>
      <c r="H66" s="120"/>
      <c r="I66" s="120"/>
      <c r="J66" s="120"/>
      <c r="K66" s="24"/>
      <c r="L66" s="24"/>
      <c r="M66" s="24"/>
      <c r="N66" s="104" t="s">
        <v>148</v>
      </c>
      <c r="Y66" s="111"/>
    </row>
    <row r="67" spans="2:25" ht="13.5" customHeight="1" x14ac:dyDescent="0.15">
      <c r="B67" s="1">
        <f>B66+1</f>
        <v>57</v>
      </c>
      <c r="C67" s="6"/>
      <c r="D67" s="6"/>
      <c r="E67" s="120"/>
      <c r="F67" s="120" t="s">
        <v>335</v>
      </c>
      <c r="G67" s="120"/>
      <c r="H67" s="120"/>
      <c r="I67" s="120"/>
      <c r="J67" s="120"/>
      <c r="K67" s="24"/>
      <c r="L67" s="24"/>
      <c r="M67" s="24"/>
      <c r="N67" s="104">
        <v>40</v>
      </c>
      <c r="Y67" s="111"/>
    </row>
    <row r="68" spans="2:25" ht="13.9" customHeight="1" x14ac:dyDescent="0.15">
      <c r="B68" s="1">
        <f>B67+1</f>
        <v>58</v>
      </c>
      <c r="C68" s="6"/>
      <c r="D68" s="6"/>
      <c r="E68" s="120"/>
      <c r="F68" s="120" t="s">
        <v>213</v>
      </c>
      <c r="G68" s="120"/>
      <c r="H68" s="120"/>
      <c r="I68" s="120"/>
      <c r="J68" s="120"/>
      <c r="K68" s="24"/>
      <c r="L68" s="24"/>
      <c r="M68" s="24"/>
      <c r="N68" s="104">
        <v>25</v>
      </c>
      <c r="Y68" s="111"/>
    </row>
    <row r="69" spans="2:25" ht="13.9" customHeight="1" x14ac:dyDescent="0.15">
      <c r="B69" s="1">
        <f>B68+1</f>
        <v>59</v>
      </c>
      <c r="C69" s="6"/>
      <c r="D69" s="6"/>
      <c r="E69" s="120"/>
      <c r="F69" s="120" t="s">
        <v>31</v>
      </c>
      <c r="G69" s="120"/>
      <c r="H69" s="120"/>
      <c r="I69" s="120"/>
      <c r="J69" s="120"/>
      <c r="K69" s="24">
        <v>40</v>
      </c>
      <c r="L69" s="24">
        <v>60</v>
      </c>
      <c r="M69" s="24">
        <v>180</v>
      </c>
      <c r="N69" s="104">
        <v>600</v>
      </c>
      <c r="Y69" s="111"/>
    </row>
    <row r="70" spans="2:25" ht="13.9" customHeight="1" x14ac:dyDescent="0.15">
      <c r="B70" s="1">
        <f>B69+1</f>
        <v>60</v>
      </c>
      <c r="C70" s="2" t="s">
        <v>32</v>
      </c>
      <c r="D70" s="2" t="s">
        <v>33</v>
      </c>
      <c r="E70" s="120"/>
      <c r="F70" s="120" t="s">
        <v>423</v>
      </c>
      <c r="G70" s="120"/>
      <c r="H70" s="120"/>
      <c r="I70" s="120"/>
      <c r="J70" s="120"/>
      <c r="K70" s="24"/>
      <c r="L70" s="24" t="s">
        <v>148</v>
      </c>
      <c r="M70" s="24" t="s">
        <v>148</v>
      </c>
      <c r="N70" s="104">
        <v>2</v>
      </c>
    </row>
    <row r="71" spans="2:25" ht="14.25" customHeight="1" x14ac:dyDescent="0.15">
      <c r="B71" s="1">
        <f>B70+1</f>
        <v>61</v>
      </c>
      <c r="C71" s="6"/>
      <c r="D71" s="6"/>
      <c r="E71" s="120"/>
      <c r="F71" s="120" t="s">
        <v>422</v>
      </c>
      <c r="G71" s="120"/>
      <c r="H71" s="120"/>
      <c r="I71" s="120"/>
      <c r="J71" s="120"/>
      <c r="K71" s="24"/>
      <c r="L71" s="24" t="s">
        <v>148</v>
      </c>
      <c r="M71" s="24" t="s">
        <v>148</v>
      </c>
      <c r="N71" s="104">
        <v>6</v>
      </c>
    </row>
    <row r="72" spans="2:25" ht="13.5" customHeight="1" x14ac:dyDescent="0.15">
      <c r="B72" s="1">
        <f>B71+1</f>
        <v>62</v>
      </c>
      <c r="C72" s="6"/>
      <c r="D72" s="6"/>
      <c r="E72" s="120"/>
      <c r="F72" s="120" t="s">
        <v>134</v>
      </c>
      <c r="G72" s="120"/>
      <c r="H72" s="120"/>
      <c r="I72" s="120"/>
      <c r="J72" s="120"/>
      <c r="K72" s="24"/>
      <c r="L72" s="24" t="s">
        <v>148</v>
      </c>
      <c r="M72" s="24">
        <v>2</v>
      </c>
      <c r="N72" s="104"/>
    </row>
    <row r="73" spans="2:25" ht="13.9" customHeight="1" x14ac:dyDescent="0.15">
      <c r="B73" s="1">
        <f>B72+1</f>
        <v>63</v>
      </c>
      <c r="C73" s="6"/>
      <c r="D73" s="6"/>
      <c r="E73" s="120"/>
      <c r="F73" s="120" t="s">
        <v>206</v>
      </c>
      <c r="G73" s="120"/>
      <c r="H73" s="120"/>
      <c r="I73" s="120"/>
      <c r="J73" s="120"/>
      <c r="K73" s="24"/>
      <c r="L73" s="24" t="s">
        <v>148</v>
      </c>
      <c r="M73" s="24">
        <v>1</v>
      </c>
      <c r="N73" s="104">
        <v>1</v>
      </c>
    </row>
    <row r="74" spans="2:25" ht="13.9" customHeight="1" x14ac:dyDescent="0.15">
      <c r="B74" s="1">
        <f>B73+1</f>
        <v>64</v>
      </c>
      <c r="C74" s="6"/>
      <c r="D74" s="6"/>
      <c r="E74" s="120"/>
      <c r="F74" s="120" t="s">
        <v>454</v>
      </c>
      <c r="G74" s="120"/>
      <c r="H74" s="120"/>
      <c r="I74" s="120"/>
      <c r="J74" s="120"/>
      <c r="K74" s="24">
        <v>1</v>
      </c>
      <c r="L74" s="24" t="s">
        <v>148</v>
      </c>
      <c r="M74" s="24" t="s">
        <v>148</v>
      </c>
      <c r="N74" s="104"/>
    </row>
    <row r="75" spans="2:25" ht="13.5" customHeight="1" x14ac:dyDescent="0.15">
      <c r="B75" s="1">
        <f>B74+1</f>
        <v>65</v>
      </c>
      <c r="C75" s="6"/>
      <c r="D75" s="6"/>
      <c r="E75" s="120"/>
      <c r="F75" s="120" t="s">
        <v>34</v>
      </c>
      <c r="G75" s="120"/>
      <c r="H75" s="120"/>
      <c r="I75" s="120"/>
      <c r="J75" s="120"/>
      <c r="K75" s="24" t="s">
        <v>148</v>
      </c>
      <c r="L75" s="24" t="s">
        <v>148</v>
      </c>
      <c r="M75" s="24"/>
      <c r="N75" s="104">
        <v>3</v>
      </c>
    </row>
    <row r="76" spans="2:25" ht="13.5" customHeight="1" x14ac:dyDescent="0.15">
      <c r="B76" s="1">
        <f>B75+1</f>
        <v>66</v>
      </c>
      <c r="C76" s="2" t="s">
        <v>128</v>
      </c>
      <c r="D76" s="2" t="s">
        <v>208</v>
      </c>
      <c r="E76" s="120"/>
      <c r="F76" s="120" t="s">
        <v>303</v>
      </c>
      <c r="G76" s="120"/>
      <c r="H76" s="120"/>
      <c r="I76" s="120"/>
      <c r="J76" s="120"/>
      <c r="K76" s="24"/>
      <c r="L76" s="24"/>
      <c r="M76" s="24"/>
      <c r="N76" s="104" t="s">
        <v>148</v>
      </c>
    </row>
    <row r="77" spans="2:25" ht="13.5" customHeight="1" x14ac:dyDescent="0.15">
      <c r="B77" s="1">
        <f>B76+1</f>
        <v>67</v>
      </c>
      <c r="C77" s="6"/>
      <c r="D77" s="2" t="s">
        <v>71</v>
      </c>
      <c r="E77" s="120"/>
      <c r="F77" s="120" t="s">
        <v>93</v>
      </c>
      <c r="G77" s="120"/>
      <c r="H77" s="120"/>
      <c r="I77" s="120"/>
      <c r="J77" s="120"/>
      <c r="K77" s="24" t="s">
        <v>148</v>
      </c>
      <c r="L77" s="24"/>
      <c r="M77" s="24"/>
      <c r="N77" s="104"/>
    </row>
    <row r="78" spans="2:25" ht="13.5" customHeight="1" x14ac:dyDescent="0.15">
      <c r="B78" s="1">
        <f>B77+1</f>
        <v>68</v>
      </c>
      <c r="C78" s="6"/>
      <c r="D78" s="2" t="s">
        <v>35</v>
      </c>
      <c r="E78" s="120"/>
      <c r="F78" s="120" t="s">
        <v>111</v>
      </c>
      <c r="G78" s="120"/>
      <c r="H78" s="120"/>
      <c r="I78" s="120"/>
      <c r="J78" s="120"/>
      <c r="K78" s="24">
        <v>1</v>
      </c>
      <c r="L78" s="24">
        <v>2</v>
      </c>
      <c r="M78" s="24">
        <v>4</v>
      </c>
      <c r="N78" s="104">
        <v>12</v>
      </c>
    </row>
    <row r="79" spans="2:25" ht="13.5" customHeight="1" x14ac:dyDescent="0.15">
      <c r="B79" s="1">
        <f>B78+1</f>
        <v>69</v>
      </c>
      <c r="C79" s="6"/>
      <c r="D79" s="7"/>
      <c r="E79" s="120"/>
      <c r="F79" s="120" t="s">
        <v>36</v>
      </c>
      <c r="G79" s="120"/>
      <c r="H79" s="120"/>
      <c r="I79" s="120"/>
      <c r="J79" s="120"/>
      <c r="K79" s="24">
        <v>10</v>
      </c>
      <c r="L79" s="24">
        <v>20</v>
      </c>
      <c r="M79" s="24">
        <v>40</v>
      </c>
      <c r="N79" s="104">
        <v>25</v>
      </c>
    </row>
    <row r="80" spans="2:25" ht="13.5" customHeight="1" x14ac:dyDescent="0.15">
      <c r="B80" s="1">
        <f>B79+1</f>
        <v>70</v>
      </c>
      <c r="C80" s="7"/>
      <c r="D80" s="8" t="s">
        <v>37</v>
      </c>
      <c r="E80" s="120"/>
      <c r="F80" s="120" t="s">
        <v>38</v>
      </c>
      <c r="G80" s="120"/>
      <c r="H80" s="120"/>
      <c r="I80" s="120"/>
      <c r="J80" s="120"/>
      <c r="K80" s="24">
        <v>25</v>
      </c>
      <c r="L80" s="24">
        <v>20</v>
      </c>
      <c r="M80" s="24">
        <v>45</v>
      </c>
      <c r="N80" s="104">
        <v>65</v>
      </c>
    </row>
    <row r="81" spans="2:24" ht="13.5" customHeight="1" x14ac:dyDescent="0.15">
      <c r="B81" s="1">
        <f>B80+1</f>
        <v>71</v>
      </c>
      <c r="C81" s="2" t="s">
        <v>0</v>
      </c>
      <c r="D81" s="8" t="s">
        <v>39</v>
      </c>
      <c r="E81" s="120"/>
      <c r="F81" s="120" t="s">
        <v>40</v>
      </c>
      <c r="G81" s="120"/>
      <c r="H81" s="120"/>
      <c r="I81" s="120"/>
      <c r="J81" s="120"/>
      <c r="K81" s="24" t="s">
        <v>148</v>
      </c>
      <c r="L81" s="24">
        <v>10</v>
      </c>
      <c r="M81" s="24">
        <v>20</v>
      </c>
      <c r="N81" s="104">
        <v>30</v>
      </c>
      <c r="U81">
        <f>COUNTA(K70:K81)</f>
        <v>7</v>
      </c>
      <c r="V81">
        <f>COUNTA(L70:L81)</f>
        <v>10</v>
      </c>
      <c r="W81">
        <f>COUNTA(M70:M81)</f>
        <v>9</v>
      </c>
      <c r="X81">
        <f>COUNTA(N70:N81)</f>
        <v>9</v>
      </c>
    </row>
    <row r="82" spans="2:24" ht="13.5" customHeight="1" x14ac:dyDescent="0.15">
      <c r="B82" s="1">
        <f>B81+1</f>
        <v>72</v>
      </c>
      <c r="C82" s="132" t="s">
        <v>41</v>
      </c>
      <c r="D82" s="133"/>
      <c r="E82" s="120"/>
      <c r="F82" s="120" t="s">
        <v>42</v>
      </c>
      <c r="G82" s="120"/>
      <c r="H82" s="120"/>
      <c r="I82" s="120"/>
      <c r="J82" s="120"/>
      <c r="K82" s="24">
        <v>75</v>
      </c>
      <c r="L82" s="24">
        <v>225</v>
      </c>
      <c r="M82" s="24">
        <v>175</v>
      </c>
      <c r="N82" s="104">
        <v>50</v>
      </c>
    </row>
    <row r="83" spans="2:24" ht="13.5" customHeight="1" x14ac:dyDescent="0.15">
      <c r="B83" s="1">
        <f>B82+1</f>
        <v>73</v>
      </c>
      <c r="C83" s="3"/>
      <c r="D83" s="75"/>
      <c r="E83" s="120"/>
      <c r="F83" s="120" t="s">
        <v>43</v>
      </c>
      <c r="G83" s="120"/>
      <c r="H83" s="120"/>
      <c r="I83" s="120"/>
      <c r="J83" s="120"/>
      <c r="K83" s="24"/>
      <c r="L83" s="24">
        <v>175</v>
      </c>
      <c r="M83" s="24">
        <v>375</v>
      </c>
      <c r="N83" s="104">
        <v>225</v>
      </c>
    </row>
    <row r="84" spans="2:24" ht="13.9" customHeight="1" thickBot="1" x14ac:dyDescent="0.2">
      <c r="B84" s="1">
        <f>B83+1</f>
        <v>74</v>
      </c>
      <c r="C84" s="3"/>
      <c r="D84" s="75"/>
      <c r="E84" s="120"/>
      <c r="F84" s="120" t="s">
        <v>73</v>
      </c>
      <c r="G84" s="120"/>
      <c r="H84" s="120"/>
      <c r="I84" s="120"/>
      <c r="J84" s="120"/>
      <c r="K84" s="24">
        <v>350</v>
      </c>
      <c r="L84" s="24">
        <v>250</v>
      </c>
      <c r="M84" s="24">
        <v>325</v>
      </c>
      <c r="N84" s="107">
        <v>75</v>
      </c>
    </row>
    <row r="85" spans="2:24" ht="13.9" customHeight="1" x14ac:dyDescent="0.15">
      <c r="B85" s="76"/>
      <c r="C85" s="77"/>
      <c r="D85" s="77"/>
      <c r="E85" s="23"/>
      <c r="F85" s="23"/>
      <c r="G85" s="23"/>
      <c r="H85" s="23"/>
      <c r="I85" s="23"/>
      <c r="J85" s="23"/>
      <c r="K85" s="23"/>
      <c r="L85" s="23"/>
      <c r="M85" s="23"/>
      <c r="N85" s="23"/>
      <c r="U85">
        <f>COUNTA(K11:K84)</f>
        <v>39</v>
      </c>
      <c r="V85">
        <f>COUNTA(L11:L84)</f>
        <v>48</v>
      </c>
      <c r="W85">
        <f>COUNTA(M11:M84)</f>
        <v>45</v>
      </c>
      <c r="X85">
        <f>COUNTA(N11:N84)</f>
        <v>57</v>
      </c>
    </row>
    <row r="86" spans="2:24" ht="18" customHeight="1" x14ac:dyDescent="0.15"/>
    <row r="87" spans="2:24" ht="18" customHeight="1" x14ac:dyDescent="0.15">
      <c r="B87" s="56"/>
    </row>
    <row r="88" spans="2:24" ht="9" customHeight="1" thickBot="1" x14ac:dyDescent="0.2"/>
    <row r="89" spans="2:24" ht="18" customHeight="1" x14ac:dyDescent="0.15">
      <c r="B89" s="57"/>
      <c r="C89" s="58"/>
      <c r="D89" s="134" t="s">
        <v>2</v>
      </c>
      <c r="E89" s="134"/>
      <c r="F89" s="134"/>
      <c r="G89" s="134"/>
      <c r="H89" s="58"/>
      <c r="I89" s="58"/>
      <c r="J89" s="59"/>
      <c r="K89" s="26" t="s">
        <v>62</v>
      </c>
      <c r="L89" s="26" t="s">
        <v>63</v>
      </c>
      <c r="M89" s="26" t="s">
        <v>64</v>
      </c>
      <c r="N89" s="48" t="s">
        <v>65</v>
      </c>
      <c r="U89">
        <f>SUM(U11:U20,K21:K84)</f>
        <v>47083</v>
      </c>
      <c r="V89">
        <f>SUM(V11:V20,L21:L84)</f>
        <v>35588</v>
      </c>
      <c r="W89">
        <f>SUM(W11:W20,M21:M84)</f>
        <v>19068</v>
      </c>
      <c r="X89">
        <f>SUM(X11:X20,N21:N84)</f>
        <v>5564</v>
      </c>
    </row>
    <row r="90" spans="2:24" ht="18" customHeight="1" thickBot="1" x14ac:dyDescent="0.2">
      <c r="B90" s="65"/>
      <c r="C90" s="9"/>
      <c r="D90" s="125" t="s">
        <v>3</v>
      </c>
      <c r="E90" s="125"/>
      <c r="F90" s="125"/>
      <c r="G90" s="125"/>
      <c r="H90" s="9"/>
      <c r="I90" s="9"/>
      <c r="J90" s="67"/>
      <c r="K90" s="29" t="str">
        <f>K5</f>
        <v>2025.1.23</v>
      </c>
      <c r="L90" s="29" t="str">
        <f>L5</f>
        <v>2025.1.23</v>
      </c>
      <c r="M90" s="29" t="str">
        <f>M5</f>
        <v>2025.1.23</v>
      </c>
      <c r="N90" s="47" t="str">
        <f>N5</f>
        <v>2025.1.23</v>
      </c>
    </row>
    <row r="91" spans="2:24" ht="19.899999999999999" customHeight="1" thickTop="1" x14ac:dyDescent="0.15">
      <c r="B91" s="135" t="s">
        <v>45</v>
      </c>
      <c r="C91" s="136"/>
      <c r="D91" s="136"/>
      <c r="E91" s="136"/>
      <c r="F91" s="136"/>
      <c r="G91" s="136"/>
      <c r="H91" s="136"/>
      <c r="I91" s="136"/>
      <c r="J91" s="73"/>
      <c r="K91" s="30">
        <f>SUM(K92:K100)</f>
        <v>47083</v>
      </c>
      <c r="L91" s="30">
        <f>SUM(L92:L100)</f>
        <v>35588</v>
      </c>
      <c r="M91" s="30">
        <f>SUM(M92:M100)</f>
        <v>19068</v>
      </c>
      <c r="N91" s="108">
        <f>SUM(N92:N100)</f>
        <v>5564</v>
      </c>
    </row>
    <row r="92" spans="2:24" ht="13.9" customHeight="1" x14ac:dyDescent="0.15">
      <c r="B92" s="123" t="s">
        <v>46</v>
      </c>
      <c r="C92" s="124"/>
      <c r="D92" s="137"/>
      <c r="E92" s="12"/>
      <c r="F92" s="13"/>
      <c r="G92" s="122" t="s">
        <v>14</v>
      </c>
      <c r="H92" s="122"/>
      <c r="I92" s="13"/>
      <c r="J92" s="14"/>
      <c r="K92" s="4">
        <f>SUM(U$11:U$20)</f>
        <v>5</v>
      </c>
      <c r="L92" s="4">
        <f>SUM(V$11:V$20)</f>
        <v>130</v>
      </c>
      <c r="M92" s="4">
        <f>SUM(W$11:W$20)</f>
        <v>102</v>
      </c>
      <c r="N92" s="5">
        <f>SUM(X$11:X$20)</f>
        <v>215</v>
      </c>
    </row>
    <row r="93" spans="2:24" ht="13.9" customHeight="1" x14ac:dyDescent="0.15">
      <c r="B93" s="78"/>
      <c r="C93" s="56"/>
      <c r="D93" s="79"/>
      <c r="E93" s="15"/>
      <c r="F93" s="120"/>
      <c r="G93" s="122" t="s">
        <v>23</v>
      </c>
      <c r="H93" s="122"/>
      <c r="I93" s="114"/>
      <c r="J93" s="16"/>
      <c r="K93" s="4">
        <f>SUM(K$21)</f>
        <v>375</v>
      </c>
      <c r="L93" s="4">
        <f>SUM(L$21)</f>
        <v>675</v>
      </c>
      <c r="M93" s="4">
        <f>SUM(M$21)</f>
        <v>1100</v>
      </c>
      <c r="N93" s="5">
        <f>SUM(N$21)</f>
        <v>220</v>
      </c>
    </row>
    <row r="94" spans="2:24" ht="13.9" customHeight="1" x14ac:dyDescent="0.15">
      <c r="B94" s="78"/>
      <c r="C94" s="56"/>
      <c r="D94" s="79"/>
      <c r="E94" s="15"/>
      <c r="F94" s="120"/>
      <c r="G94" s="122" t="s">
        <v>25</v>
      </c>
      <c r="H94" s="122"/>
      <c r="I94" s="13"/>
      <c r="J94" s="14"/>
      <c r="K94" s="4">
        <f>SUM(K$22:K$23)</f>
        <v>15</v>
      </c>
      <c r="L94" s="4">
        <f>SUM(L$22:L$23)</f>
        <v>30</v>
      </c>
      <c r="M94" s="4">
        <f>SUM(M$22:M$23)</f>
        <v>20</v>
      </c>
      <c r="N94" s="5">
        <f>SUM(N$22:N$23)</f>
        <v>35</v>
      </c>
    </row>
    <row r="95" spans="2:24" ht="13.9" customHeight="1" x14ac:dyDescent="0.15">
      <c r="B95" s="78"/>
      <c r="C95" s="56"/>
      <c r="D95" s="79"/>
      <c r="E95" s="15"/>
      <c r="F95" s="120"/>
      <c r="G95" s="122" t="s">
        <v>78</v>
      </c>
      <c r="H95" s="122"/>
      <c r="I95" s="13"/>
      <c r="J95" s="14"/>
      <c r="K95" s="4">
        <f>SUM(K$24:K$26)</f>
        <v>75</v>
      </c>
      <c r="L95" s="4">
        <f>SUM(L$24:L$26)</f>
        <v>0</v>
      </c>
      <c r="M95" s="4">
        <f>SUM(M$24:M$26)</f>
        <v>15</v>
      </c>
      <c r="N95" s="5">
        <f>SUM(N$24:N$26)</f>
        <v>289</v>
      </c>
    </row>
    <row r="96" spans="2:24" ht="13.9" customHeight="1" x14ac:dyDescent="0.15">
      <c r="B96" s="78"/>
      <c r="C96" s="56"/>
      <c r="D96" s="79"/>
      <c r="E96" s="15"/>
      <c r="F96" s="120"/>
      <c r="G96" s="122" t="s">
        <v>79</v>
      </c>
      <c r="H96" s="122"/>
      <c r="I96" s="13"/>
      <c r="J96" s="14"/>
      <c r="K96" s="4">
        <f>SUM(K$28:K$43)</f>
        <v>45571</v>
      </c>
      <c r="L96" s="4">
        <f>SUM(L$28:L$43)</f>
        <v>33055</v>
      </c>
      <c r="M96" s="4">
        <f>SUM(M$28:M$43)</f>
        <v>15589</v>
      </c>
      <c r="N96" s="5">
        <f>SUM(N$28:N$43)</f>
        <v>2511</v>
      </c>
    </row>
    <row r="97" spans="2:14" ht="13.9" customHeight="1" x14ac:dyDescent="0.15">
      <c r="B97" s="78"/>
      <c r="C97" s="56"/>
      <c r="D97" s="79"/>
      <c r="E97" s="15"/>
      <c r="F97" s="120"/>
      <c r="G97" s="122" t="s">
        <v>76</v>
      </c>
      <c r="H97" s="122"/>
      <c r="I97" s="13"/>
      <c r="J97" s="14"/>
      <c r="K97" s="4">
        <f>SUM(K$44:K$46)</f>
        <v>5</v>
      </c>
      <c r="L97" s="4">
        <f>SUM(L$44:L$46)</f>
        <v>5</v>
      </c>
      <c r="M97" s="4">
        <f>SUM(M$44:M$46)</f>
        <v>0</v>
      </c>
      <c r="N97" s="5">
        <f>SUM(N$44:N$46)</f>
        <v>10</v>
      </c>
    </row>
    <row r="98" spans="2:14" ht="13.9" customHeight="1" x14ac:dyDescent="0.15">
      <c r="B98" s="78"/>
      <c r="C98" s="56"/>
      <c r="D98" s="79"/>
      <c r="E98" s="15"/>
      <c r="F98" s="120"/>
      <c r="G98" s="122" t="s">
        <v>26</v>
      </c>
      <c r="H98" s="122"/>
      <c r="I98" s="13"/>
      <c r="J98" s="14"/>
      <c r="K98" s="4">
        <f>SUM(K$47:K$69)</f>
        <v>575</v>
      </c>
      <c r="L98" s="4">
        <f>SUM(L$47:L$69)</f>
        <v>991</v>
      </c>
      <c r="M98" s="4">
        <f>SUM(M$47:M$69)</f>
        <v>1255</v>
      </c>
      <c r="N98" s="5">
        <f>SUM(N$47:N$69)</f>
        <v>1785</v>
      </c>
    </row>
    <row r="99" spans="2:14" ht="13.9" customHeight="1" x14ac:dyDescent="0.15">
      <c r="B99" s="78"/>
      <c r="C99" s="56"/>
      <c r="D99" s="79"/>
      <c r="E99" s="15"/>
      <c r="F99" s="120"/>
      <c r="G99" s="122" t="s">
        <v>47</v>
      </c>
      <c r="H99" s="122"/>
      <c r="I99" s="13"/>
      <c r="J99" s="14"/>
      <c r="K99" s="4">
        <f>SUM(K$27:K$27,K$82:K$83)</f>
        <v>75</v>
      </c>
      <c r="L99" s="4">
        <f>SUM(L$27:L$27,L$82:L$83)</f>
        <v>400</v>
      </c>
      <c r="M99" s="4">
        <f>SUM(M$27:M$27,M$82:M$83)</f>
        <v>550</v>
      </c>
      <c r="N99" s="5">
        <f>SUM(N$27:N$27,N$82:N$83)</f>
        <v>280</v>
      </c>
    </row>
    <row r="100" spans="2:14" ht="13.9" customHeight="1" thickBot="1" x14ac:dyDescent="0.2">
      <c r="B100" s="80"/>
      <c r="C100" s="81"/>
      <c r="D100" s="82"/>
      <c r="E100" s="17"/>
      <c r="F100" s="9"/>
      <c r="G100" s="125" t="s">
        <v>44</v>
      </c>
      <c r="H100" s="125"/>
      <c r="I100" s="18"/>
      <c r="J100" s="19"/>
      <c r="K100" s="10">
        <f>SUM(K$70:K$81,K$84)</f>
        <v>387</v>
      </c>
      <c r="L100" s="10">
        <f>SUM(L$70:L$81,L$84)</f>
        <v>302</v>
      </c>
      <c r="M100" s="10">
        <f>SUM(M$70:M$81,M$84)</f>
        <v>437</v>
      </c>
      <c r="N100" s="11">
        <f>SUM(N$70:N$81,N$84)</f>
        <v>219</v>
      </c>
    </row>
    <row r="101" spans="2:14" ht="18" customHeight="1" thickTop="1" x14ac:dyDescent="0.15">
      <c r="B101" s="126" t="s">
        <v>48</v>
      </c>
      <c r="C101" s="127"/>
      <c r="D101" s="128"/>
      <c r="E101" s="83"/>
      <c r="F101" s="116"/>
      <c r="G101" s="129" t="s">
        <v>49</v>
      </c>
      <c r="H101" s="129"/>
      <c r="I101" s="116"/>
      <c r="J101" s="117"/>
      <c r="K101" s="31" t="s">
        <v>50</v>
      </c>
      <c r="L101" s="37"/>
      <c r="M101" s="37"/>
      <c r="N101" s="49"/>
    </row>
    <row r="102" spans="2:14" ht="18" customHeight="1" x14ac:dyDescent="0.15">
      <c r="B102" s="84"/>
      <c r="C102" s="85"/>
      <c r="D102" s="85"/>
      <c r="E102" s="86"/>
      <c r="F102" s="118"/>
      <c r="G102" s="109"/>
      <c r="H102" s="109"/>
      <c r="I102" s="118"/>
      <c r="J102" s="87"/>
      <c r="K102" s="32" t="s">
        <v>51</v>
      </c>
      <c r="L102" s="38"/>
      <c r="M102" s="38"/>
      <c r="N102" s="41"/>
    </row>
    <row r="103" spans="2:14" ht="18" customHeight="1" x14ac:dyDescent="0.15">
      <c r="B103" s="78"/>
      <c r="C103" s="56"/>
      <c r="D103" s="56"/>
      <c r="E103" s="88"/>
      <c r="F103" s="22"/>
      <c r="G103" s="130" t="s">
        <v>52</v>
      </c>
      <c r="H103" s="130"/>
      <c r="I103" s="115"/>
      <c r="J103" s="119"/>
      <c r="K103" s="33" t="s">
        <v>53</v>
      </c>
      <c r="L103" s="39"/>
      <c r="M103" s="43"/>
      <c r="N103" s="39"/>
    </row>
    <row r="104" spans="2:14" ht="18" customHeight="1" x14ac:dyDescent="0.15">
      <c r="B104" s="78"/>
      <c r="C104" s="56"/>
      <c r="D104" s="56"/>
      <c r="E104" s="89"/>
      <c r="F104" s="56"/>
      <c r="G104" s="90"/>
      <c r="H104" s="90"/>
      <c r="I104" s="85"/>
      <c r="J104" s="91"/>
      <c r="K104" s="34" t="s">
        <v>87</v>
      </c>
      <c r="L104" s="40"/>
      <c r="M104" s="44"/>
      <c r="N104" s="40"/>
    </row>
    <row r="105" spans="2:14" ht="18" customHeight="1" x14ac:dyDescent="0.15">
      <c r="B105" s="78"/>
      <c r="C105" s="56"/>
      <c r="D105" s="56"/>
      <c r="E105" s="89"/>
      <c r="F105" s="56"/>
      <c r="G105" s="90"/>
      <c r="H105" s="90"/>
      <c r="I105" s="85"/>
      <c r="J105" s="91"/>
      <c r="K105" s="34" t="s">
        <v>81</v>
      </c>
      <c r="L105" s="38"/>
      <c r="M105" s="44"/>
      <c r="N105" s="40"/>
    </row>
    <row r="106" spans="2:14" ht="18" customHeight="1" x14ac:dyDescent="0.15">
      <c r="B106" s="78"/>
      <c r="C106" s="56"/>
      <c r="D106" s="56"/>
      <c r="E106" s="88"/>
      <c r="F106" s="22"/>
      <c r="G106" s="130" t="s">
        <v>54</v>
      </c>
      <c r="H106" s="130"/>
      <c r="I106" s="115"/>
      <c r="J106" s="119"/>
      <c r="K106" s="33" t="s">
        <v>91</v>
      </c>
      <c r="L106" s="39"/>
      <c r="M106" s="43"/>
      <c r="N106" s="39"/>
    </row>
    <row r="107" spans="2:14" ht="18" customHeight="1" x14ac:dyDescent="0.15">
      <c r="B107" s="78"/>
      <c r="C107" s="56"/>
      <c r="D107" s="56"/>
      <c r="E107" s="89"/>
      <c r="F107" s="56"/>
      <c r="G107" s="90"/>
      <c r="H107" s="90"/>
      <c r="I107" s="85"/>
      <c r="J107" s="91"/>
      <c r="K107" s="34" t="s">
        <v>88</v>
      </c>
      <c r="L107" s="40"/>
      <c r="M107" s="44"/>
      <c r="N107" s="40"/>
    </row>
    <row r="108" spans="2:14" ht="18" customHeight="1" x14ac:dyDescent="0.15">
      <c r="B108" s="78"/>
      <c r="C108" s="56"/>
      <c r="D108" s="56"/>
      <c r="E108" s="89"/>
      <c r="F108" s="56"/>
      <c r="G108" s="90"/>
      <c r="H108" s="90"/>
      <c r="I108" s="85"/>
      <c r="J108" s="91"/>
      <c r="K108" s="34" t="s">
        <v>89</v>
      </c>
      <c r="L108" s="40"/>
      <c r="M108" s="40"/>
      <c r="N108" s="40"/>
    </row>
    <row r="109" spans="2:14" ht="18" customHeight="1" x14ac:dyDescent="0.15">
      <c r="B109" s="78"/>
      <c r="C109" s="56"/>
      <c r="D109" s="56"/>
      <c r="E109" s="71"/>
      <c r="F109" s="72"/>
      <c r="G109" s="109"/>
      <c r="H109" s="109"/>
      <c r="I109" s="118"/>
      <c r="J109" s="87"/>
      <c r="K109" s="34" t="s">
        <v>90</v>
      </c>
      <c r="L109" s="41"/>
      <c r="M109" s="38"/>
      <c r="N109" s="41"/>
    </row>
    <row r="110" spans="2:14" ht="18" customHeight="1" x14ac:dyDescent="0.15">
      <c r="B110" s="92"/>
      <c r="C110" s="72"/>
      <c r="D110" s="72"/>
      <c r="E110" s="15"/>
      <c r="F110" s="120"/>
      <c r="G110" s="122" t="s">
        <v>55</v>
      </c>
      <c r="H110" s="122"/>
      <c r="I110" s="13"/>
      <c r="J110" s="14"/>
      <c r="K110" s="25" t="s">
        <v>141</v>
      </c>
      <c r="L110" s="42"/>
      <c r="M110" s="45"/>
      <c r="N110" s="42"/>
    </row>
    <row r="111" spans="2:14" ht="18" customHeight="1" x14ac:dyDescent="0.15">
      <c r="B111" s="123" t="s">
        <v>56</v>
      </c>
      <c r="C111" s="124"/>
      <c r="D111" s="124"/>
      <c r="E111" s="22"/>
      <c r="F111" s="22"/>
      <c r="G111" s="22"/>
      <c r="H111" s="22"/>
      <c r="I111" s="22"/>
      <c r="J111" s="22"/>
      <c r="K111" s="22"/>
      <c r="L111" s="22"/>
      <c r="M111" s="22"/>
      <c r="N111" s="50"/>
    </row>
    <row r="112" spans="2:14" ht="14.1" customHeight="1" x14ac:dyDescent="0.15">
      <c r="B112" s="93"/>
      <c r="C112" s="35" t="s">
        <v>57</v>
      </c>
      <c r="D112" s="94"/>
      <c r="E112" s="35"/>
      <c r="F112" s="35"/>
      <c r="G112" s="35"/>
      <c r="H112" s="35"/>
      <c r="I112" s="35"/>
      <c r="J112" s="35"/>
      <c r="K112" s="35"/>
      <c r="L112" s="35"/>
      <c r="M112" s="35"/>
      <c r="N112" s="51"/>
    </row>
    <row r="113" spans="2:14" ht="14.1" customHeight="1" x14ac:dyDescent="0.15">
      <c r="B113" s="93"/>
      <c r="C113" s="35" t="s">
        <v>58</v>
      </c>
      <c r="D113" s="94"/>
      <c r="E113" s="35"/>
      <c r="F113" s="35"/>
      <c r="G113" s="35"/>
      <c r="H113" s="35"/>
      <c r="I113" s="35"/>
      <c r="J113" s="35"/>
      <c r="K113" s="35"/>
      <c r="L113" s="35"/>
      <c r="M113" s="35"/>
      <c r="N113" s="51"/>
    </row>
    <row r="114" spans="2:14" ht="14.1" customHeight="1" x14ac:dyDescent="0.15">
      <c r="B114" s="93"/>
      <c r="C114" s="35" t="s">
        <v>59</v>
      </c>
      <c r="D114" s="94"/>
      <c r="E114" s="35"/>
      <c r="F114" s="35"/>
      <c r="G114" s="35"/>
      <c r="H114" s="35"/>
      <c r="I114" s="35"/>
      <c r="J114" s="35"/>
      <c r="K114" s="35"/>
      <c r="L114" s="35"/>
      <c r="M114" s="35"/>
      <c r="N114" s="51"/>
    </row>
    <row r="115" spans="2:14" ht="14.1" customHeight="1" x14ac:dyDescent="0.15">
      <c r="B115" s="93"/>
      <c r="C115" s="35" t="s">
        <v>119</v>
      </c>
      <c r="D115" s="94"/>
      <c r="E115" s="35"/>
      <c r="F115" s="35"/>
      <c r="G115" s="35"/>
      <c r="H115" s="35"/>
      <c r="I115" s="35"/>
      <c r="J115" s="35"/>
      <c r="K115" s="35"/>
      <c r="L115" s="35"/>
      <c r="M115" s="35"/>
      <c r="N115" s="51"/>
    </row>
    <row r="116" spans="2:14" ht="14.1" customHeight="1" x14ac:dyDescent="0.15">
      <c r="B116" s="95"/>
      <c r="C116" s="35" t="s">
        <v>120</v>
      </c>
      <c r="D116" s="35"/>
      <c r="E116" s="35"/>
      <c r="F116" s="35"/>
      <c r="G116" s="35"/>
      <c r="H116" s="35"/>
      <c r="I116" s="35"/>
      <c r="J116" s="35"/>
      <c r="K116" s="35"/>
      <c r="L116" s="35"/>
      <c r="M116" s="35"/>
      <c r="N116" s="51"/>
    </row>
    <row r="117" spans="2:14" ht="14.1" customHeight="1" x14ac:dyDescent="0.15">
      <c r="B117" s="95"/>
      <c r="C117" s="35" t="s">
        <v>116</v>
      </c>
      <c r="D117" s="35"/>
      <c r="E117" s="35"/>
      <c r="F117" s="35"/>
      <c r="G117" s="35"/>
      <c r="H117" s="35"/>
      <c r="I117" s="35"/>
      <c r="J117" s="35"/>
      <c r="K117" s="35"/>
      <c r="L117" s="35"/>
      <c r="M117" s="35"/>
      <c r="N117" s="51"/>
    </row>
    <row r="118" spans="2:14" ht="14.1" customHeight="1" x14ac:dyDescent="0.15">
      <c r="B118" s="95"/>
      <c r="C118" s="35" t="s">
        <v>85</v>
      </c>
      <c r="D118" s="35"/>
      <c r="E118" s="35"/>
      <c r="F118" s="35"/>
      <c r="G118" s="35"/>
      <c r="H118" s="35"/>
      <c r="I118" s="35"/>
      <c r="J118" s="35"/>
      <c r="K118" s="35"/>
      <c r="L118" s="35"/>
      <c r="M118" s="35"/>
      <c r="N118" s="51"/>
    </row>
    <row r="119" spans="2:14" ht="14.1" customHeight="1" x14ac:dyDescent="0.15">
      <c r="B119" s="95"/>
      <c r="C119" s="35" t="s">
        <v>86</v>
      </c>
      <c r="D119" s="35"/>
      <c r="E119" s="35"/>
      <c r="F119" s="35"/>
      <c r="G119" s="35"/>
      <c r="H119" s="35"/>
      <c r="I119" s="35"/>
      <c r="J119" s="35"/>
      <c r="K119" s="35"/>
      <c r="L119" s="35"/>
      <c r="M119" s="35"/>
      <c r="N119" s="51"/>
    </row>
    <row r="120" spans="2:14" ht="14.1" customHeight="1" x14ac:dyDescent="0.15">
      <c r="B120" s="95"/>
      <c r="C120" s="35" t="s">
        <v>77</v>
      </c>
      <c r="D120" s="35"/>
      <c r="E120" s="35"/>
      <c r="F120" s="35"/>
      <c r="G120" s="35"/>
      <c r="H120" s="35"/>
      <c r="I120" s="35"/>
      <c r="J120" s="35"/>
      <c r="K120" s="35"/>
      <c r="L120" s="35"/>
      <c r="M120" s="35"/>
      <c r="N120" s="51"/>
    </row>
    <row r="121" spans="2:14" ht="14.1" customHeight="1" x14ac:dyDescent="0.15">
      <c r="B121" s="95"/>
      <c r="C121" s="35" t="s">
        <v>125</v>
      </c>
      <c r="D121" s="35"/>
      <c r="E121" s="35"/>
      <c r="F121" s="35"/>
      <c r="G121" s="35"/>
      <c r="H121" s="35"/>
      <c r="I121" s="35"/>
      <c r="J121" s="35"/>
      <c r="K121" s="35"/>
      <c r="L121" s="35"/>
      <c r="M121" s="35"/>
      <c r="N121" s="51"/>
    </row>
    <row r="122" spans="2:14" ht="14.1" customHeight="1" x14ac:dyDescent="0.15">
      <c r="B122" s="95"/>
      <c r="C122" s="35" t="s">
        <v>121</v>
      </c>
      <c r="D122" s="35"/>
      <c r="E122" s="35"/>
      <c r="F122" s="35"/>
      <c r="G122" s="35"/>
      <c r="H122" s="35"/>
      <c r="I122" s="35"/>
      <c r="J122" s="35"/>
      <c r="K122" s="35"/>
      <c r="L122" s="35"/>
      <c r="M122" s="35"/>
      <c r="N122" s="51"/>
    </row>
    <row r="123" spans="2:14" ht="14.1" customHeight="1" x14ac:dyDescent="0.15">
      <c r="B123" s="95"/>
      <c r="C123" s="35" t="s">
        <v>122</v>
      </c>
      <c r="D123" s="35"/>
      <c r="E123" s="35"/>
      <c r="F123" s="35"/>
      <c r="G123" s="35"/>
      <c r="H123" s="35"/>
      <c r="I123" s="35"/>
      <c r="J123" s="35"/>
      <c r="K123" s="35"/>
      <c r="L123" s="35"/>
      <c r="M123" s="35"/>
      <c r="N123" s="51"/>
    </row>
    <row r="124" spans="2:14" ht="14.1" customHeight="1" x14ac:dyDescent="0.15">
      <c r="B124" s="95"/>
      <c r="C124" s="35" t="s">
        <v>123</v>
      </c>
      <c r="D124" s="35"/>
      <c r="E124" s="35"/>
      <c r="F124" s="35"/>
      <c r="G124" s="35"/>
      <c r="H124" s="35"/>
      <c r="I124" s="35"/>
      <c r="J124" s="35"/>
      <c r="K124" s="35"/>
      <c r="L124" s="35"/>
      <c r="M124" s="35"/>
      <c r="N124" s="51"/>
    </row>
    <row r="125" spans="2:14" ht="14.1" customHeight="1" x14ac:dyDescent="0.15">
      <c r="B125" s="95"/>
      <c r="C125" s="35" t="s">
        <v>113</v>
      </c>
      <c r="D125" s="35"/>
      <c r="E125" s="35"/>
      <c r="F125" s="35"/>
      <c r="G125" s="35"/>
      <c r="H125" s="35"/>
      <c r="I125" s="35"/>
      <c r="J125" s="35"/>
      <c r="K125" s="35"/>
      <c r="L125" s="35"/>
      <c r="M125" s="35"/>
      <c r="N125" s="51"/>
    </row>
    <row r="126" spans="2:14" ht="14.1" customHeight="1" x14ac:dyDescent="0.15">
      <c r="B126" s="95"/>
      <c r="C126" s="35" t="s">
        <v>124</v>
      </c>
      <c r="D126" s="35"/>
      <c r="E126" s="35"/>
      <c r="F126" s="35"/>
      <c r="G126" s="35"/>
      <c r="H126" s="35"/>
      <c r="I126" s="35"/>
      <c r="J126" s="35"/>
      <c r="K126" s="35"/>
      <c r="L126" s="35"/>
      <c r="M126" s="35"/>
      <c r="N126" s="51"/>
    </row>
    <row r="127" spans="2:14" ht="14.1" customHeight="1" x14ac:dyDescent="0.15">
      <c r="B127" s="95"/>
      <c r="C127" s="35" t="s">
        <v>142</v>
      </c>
      <c r="D127" s="35"/>
      <c r="E127" s="35"/>
      <c r="F127" s="35"/>
      <c r="G127" s="35"/>
      <c r="H127" s="35"/>
      <c r="I127" s="35"/>
      <c r="J127" s="35"/>
      <c r="K127" s="35"/>
      <c r="L127" s="35"/>
      <c r="M127" s="35"/>
      <c r="N127" s="51"/>
    </row>
    <row r="128" spans="2:14" ht="14.1" customHeight="1" x14ac:dyDescent="0.15">
      <c r="B128" s="95"/>
      <c r="C128" s="35" t="s">
        <v>118</v>
      </c>
      <c r="D128" s="35"/>
      <c r="E128" s="35"/>
      <c r="F128" s="35"/>
      <c r="G128" s="35"/>
      <c r="H128" s="35"/>
      <c r="I128" s="35"/>
      <c r="J128" s="35"/>
      <c r="K128" s="35"/>
      <c r="L128" s="35"/>
      <c r="M128" s="35"/>
      <c r="N128" s="51"/>
    </row>
    <row r="129" spans="2:14" x14ac:dyDescent="0.15">
      <c r="B129" s="96"/>
      <c r="C129" s="35" t="s">
        <v>130</v>
      </c>
      <c r="N129" s="55"/>
    </row>
    <row r="130" spans="2:14" x14ac:dyDescent="0.15">
      <c r="B130" s="96"/>
      <c r="C130" s="35" t="s">
        <v>126</v>
      </c>
      <c r="N130" s="55"/>
    </row>
    <row r="131" spans="2:14" ht="14.1" customHeight="1" x14ac:dyDescent="0.15">
      <c r="B131" s="95"/>
      <c r="C131" s="35" t="s">
        <v>105</v>
      </c>
      <c r="D131" s="35"/>
      <c r="E131" s="35"/>
      <c r="F131" s="35"/>
      <c r="G131" s="35"/>
      <c r="H131" s="35"/>
      <c r="I131" s="35"/>
      <c r="J131" s="35"/>
      <c r="K131" s="35"/>
      <c r="L131" s="35"/>
      <c r="M131" s="35"/>
      <c r="N131" s="51"/>
    </row>
    <row r="132" spans="2:14" ht="18" customHeight="1" x14ac:dyDescent="0.15">
      <c r="B132" s="95"/>
      <c r="C132" s="35" t="s">
        <v>60</v>
      </c>
      <c r="D132" s="35"/>
      <c r="E132" s="35"/>
      <c r="F132" s="35"/>
      <c r="G132" s="35"/>
      <c r="H132" s="35"/>
      <c r="I132" s="35"/>
      <c r="J132" s="35"/>
      <c r="K132" s="35"/>
      <c r="L132" s="35"/>
      <c r="M132" s="35"/>
      <c r="N132" s="51"/>
    </row>
    <row r="133" spans="2:14" x14ac:dyDescent="0.15">
      <c r="B133" s="96"/>
      <c r="C133" s="35" t="s">
        <v>117</v>
      </c>
      <c r="N133" s="55"/>
    </row>
    <row r="134" spans="2:14" x14ac:dyDescent="0.15">
      <c r="B134" s="96"/>
      <c r="C134" s="35" t="s">
        <v>135</v>
      </c>
      <c r="N134" s="55"/>
    </row>
    <row r="135" spans="2:14" ht="14.25" thickBot="1" x14ac:dyDescent="0.2">
      <c r="B135" s="97"/>
      <c r="C135" s="36" t="s">
        <v>127</v>
      </c>
      <c r="D135" s="53"/>
      <c r="E135" s="53"/>
      <c r="F135" s="53"/>
      <c r="G135" s="53"/>
      <c r="H135" s="53"/>
      <c r="I135" s="53"/>
      <c r="J135" s="53"/>
      <c r="K135" s="53"/>
      <c r="L135" s="53"/>
      <c r="M135" s="53"/>
      <c r="N135" s="54"/>
    </row>
  </sheetData>
  <mergeCells count="27">
    <mergeCell ref="G106:H106"/>
    <mergeCell ref="G95:H95"/>
    <mergeCell ref="G96:H96"/>
    <mergeCell ref="G97:H97"/>
    <mergeCell ref="G110:H110"/>
    <mergeCell ref="B111:D111"/>
    <mergeCell ref="G99:H99"/>
    <mergeCell ref="G100:H100"/>
    <mergeCell ref="B101:D101"/>
    <mergeCell ref="G101:H101"/>
    <mergeCell ref="G103:H103"/>
    <mergeCell ref="G98:H98"/>
    <mergeCell ref="G10:H10"/>
    <mergeCell ref="C82:D82"/>
    <mergeCell ref="D89:G89"/>
    <mergeCell ref="D90:G90"/>
    <mergeCell ref="B91:I91"/>
    <mergeCell ref="B92:D92"/>
    <mergeCell ref="G92:H92"/>
    <mergeCell ref="G93:H93"/>
    <mergeCell ref="G94:H94"/>
    <mergeCell ref="D9:F9"/>
    <mergeCell ref="D4:G4"/>
    <mergeCell ref="D5:G5"/>
    <mergeCell ref="D6:G6"/>
    <mergeCell ref="D7:F7"/>
    <mergeCell ref="D8:F8"/>
  </mergeCells>
  <phoneticPr fontId="23"/>
  <conditionalFormatting sqref="O11:O84">
    <cfRule type="expression" dxfId="4"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5" max="16383" man="1"/>
  </rowBreaks>
  <colBreaks count="1" manualBreakCount="1">
    <brk id="2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5CC9-C222-4DF6-A13E-3BFF05F9C88D}">
  <sheetPr>
    <tabColor rgb="FFC00000"/>
  </sheetPr>
  <dimension ref="B1:AC129"/>
  <sheetViews>
    <sheetView view="pageBreakPreview" zoomScale="75" zoomScaleNormal="75" zoomScaleSheetLayoutView="75" workbookViewId="0">
      <pane xSplit="10" ySplit="10" topLeftCell="K11" activePane="bottomRight" state="frozen"/>
      <selection activeCell="K21" sqref="K21"/>
      <selection pane="topRight" activeCell="K21" sqref="K21"/>
      <selection pane="bottomLeft" activeCell="K21" sqref="K21"/>
      <selection pane="bottomRight" activeCell="K21" sqref="K21"/>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588</v>
      </c>
      <c r="L5" s="27" t="str">
        <f>K5</f>
        <v>2025.2.3</v>
      </c>
      <c r="M5" s="27" t="str">
        <f>K5</f>
        <v>2025.2.3</v>
      </c>
      <c r="N5" s="103" t="str">
        <f>K5</f>
        <v>2025.2.3</v>
      </c>
    </row>
    <row r="6" spans="2:24" ht="18" customHeight="1" x14ac:dyDescent="0.15">
      <c r="B6" s="60"/>
      <c r="C6" s="120"/>
      <c r="D6" s="122" t="s">
        <v>4</v>
      </c>
      <c r="E6" s="122"/>
      <c r="F6" s="122"/>
      <c r="G6" s="122"/>
      <c r="H6" s="120"/>
      <c r="I6" s="120"/>
      <c r="J6" s="61"/>
      <c r="K6" s="98">
        <v>0.4201388888888889</v>
      </c>
      <c r="L6" s="98">
        <v>0.40138888888888891</v>
      </c>
      <c r="M6" s="98">
        <v>0.39097222222222222</v>
      </c>
      <c r="N6" s="99">
        <v>0.37430555555555556</v>
      </c>
    </row>
    <row r="7" spans="2:24" ht="18" customHeight="1" x14ac:dyDescent="0.15">
      <c r="B7" s="60"/>
      <c r="C7" s="120"/>
      <c r="D7" s="122" t="s">
        <v>5</v>
      </c>
      <c r="E7" s="138"/>
      <c r="F7" s="138"/>
      <c r="G7" s="62" t="s">
        <v>6</v>
      </c>
      <c r="H7" s="120"/>
      <c r="I7" s="120"/>
      <c r="J7" s="61"/>
      <c r="K7" s="100">
        <v>2.4</v>
      </c>
      <c r="L7" s="100">
        <v>1.51</v>
      </c>
      <c r="M7" s="100">
        <v>1.52</v>
      </c>
      <c r="N7" s="101">
        <v>1.5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c r="L11" s="20" t="s">
        <v>149</v>
      </c>
      <c r="M11" s="20" t="s">
        <v>274</v>
      </c>
      <c r="N11" s="21" t="s">
        <v>587</v>
      </c>
      <c r="P11" t="s">
        <v>15</v>
      </c>
      <c r="Q11">
        <f>IF(K11="",0,VALUE(MID(K11,2,LEN(K11)-2)))</f>
        <v>0</v>
      </c>
      <c r="R11">
        <f>IF(L11="",0,VALUE(MID(L11,2,LEN(L11)-2)))</f>
        <v>8</v>
      </c>
      <c r="S11">
        <f>IF(M11="",0,VALUE(MID(M11,2,LEN(M11)-2)))</f>
        <v>6</v>
      </c>
      <c r="T11">
        <f>IF(N11="",0,VALUE(MID(N11,2,LEN(N11)-2)))</f>
        <v>132</v>
      </c>
      <c r="U11">
        <f>IF(K11="＋",0,IF(K11="(＋)",0,ABS(K11)))</f>
        <v>0</v>
      </c>
      <c r="V11">
        <f>IF(L11="＋",0,IF(L11="(＋)",0,ABS(L11)))</f>
        <v>8</v>
      </c>
      <c r="W11">
        <f>IF(M11="＋",0,IF(M11="(＋)",0,ABS(M11)))</f>
        <v>6</v>
      </c>
      <c r="X11">
        <f>IF(N11="＋",0,IF(N11="(＋)",0,ABS(N11)))</f>
        <v>132</v>
      </c>
    </row>
    <row r="12" spans="2:24" ht="13.5" customHeight="1" x14ac:dyDescent="0.15">
      <c r="B12" s="1">
        <f>B11+1</f>
        <v>2</v>
      </c>
      <c r="C12" s="3"/>
      <c r="D12" s="6"/>
      <c r="E12" s="120"/>
      <c r="F12" s="120" t="s">
        <v>99</v>
      </c>
      <c r="G12" s="120"/>
      <c r="H12" s="120"/>
      <c r="I12" s="120"/>
      <c r="J12" s="120"/>
      <c r="K12" s="20" t="s">
        <v>150</v>
      </c>
      <c r="L12" s="20" t="s">
        <v>153</v>
      </c>
      <c r="M12" s="20" t="s">
        <v>153</v>
      </c>
      <c r="N12" s="21" t="s">
        <v>151</v>
      </c>
      <c r="P12" t="s">
        <v>15</v>
      </c>
      <c r="Q12">
        <f>IF(K12="",0,VALUE(MID(K12,2,LEN(K12)-2)))</f>
        <v>5</v>
      </c>
      <c r="R12">
        <f>IF(L12="",0,VALUE(MID(L12,2,LEN(L12)-2)))</f>
        <v>10</v>
      </c>
      <c r="S12">
        <f>IF(M12="",0,VALUE(MID(M12,2,LEN(M12)-2)))</f>
        <v>10</v>
      </c>
      <c r="T12">
        <f>IF(N12="",0,VALUE(MID(N12,2,LEN(N12)-2)))</f>
        <v>25</v>
      </c>
      <c r="U12">
        <f>IF(K12="＋",0,IF(K12="(＋)",0,ABS(K12)))</f>
        <v>5</v>
      </c>
      <c r="V12">
        <f>IF(L12="＋",0,IF(L12="(＋)",0,ABS(L12)))</f>
        <v>10</v>
      </c>
      <c r="W12">
        <f>IF(M12="＋",0,IF(M12="(＋)",0,ABS(M12)))</f>
        <v>10</v>
      </c>
      <c r="X12">
        <f>IF(N12="＋",0,IF(N12="(＋)",0,ABS(N12)))</f>
        <v>25</v>
      </c>
    </row>
    <row r="13" spans="2:24" ht="13.9" customHeight="1" x14ac:dyDescent="0.15">
      <c r="B13" s="1">
        <f>B12+1</f>
        <v>3</v>
      </c>
      <c r="C13" s="3"/>
      <c r="D13" s="6"/>
      <c r="E13" s="120"/>
      <c r="F13" s="120" t="s">
        <v>180</v>
      </c>
      <c r="G13" s="120"/>
      <c r="H13" s="120"/>
      <c r="I13" s="120"/>
      <c r="J13" s="120"/>
      <c r="K13" s="20"/>
      <c r="L13" s="20" t="s">
        <v>146</v>
      </c>
      <c r="M13" s="20" t="s">
        <v>150</v>
      </c>
      <c r="N13" s="21" t="s">
        <v>145</v>
      </c>
      <c r="P13" s="74" t="s">
        <v>181</v>
      </c>
      <c r="Q13">
        <f>K13</f>
        <v>0</v>
      </c>
      <c r="R13" t="str">
        <f>L13</f>
        <v>(30)</v>
      </c>
      <c r="S13" t="str">
        <f>M13</f>
        <v>(5)</v>
      </c>
      <c r="T13" t="str">
        <f>N13</f>
        <v>(＋)</v>
      </c>
      <c r="U13">
        <f>IF(K13="＋",0,IF(K13="(＋)",0,ABS(K13)))</f>
        <v>0</v>
      </c>
      <c r="V13">
        <f>IF(L13="＋",0,IF(L13="(＋)",0,ABS(L13)))</f>
        <v>30</v>
      </c>
      <c r="W13">
        <f>IF(M13="＋",0,IF(M13="(＋)",0,ABS(M13)))</f>
        <v>5</v>
      </c>
      <c r="X13">
        <f>IF(N13="＋",0,IF(N13="(＋)",0,ABS(N13)))</f>
        <v>0</v>
      </c>
    </row>
    <row r="14" spans="2:24" ht="13.9" customHeight="1" x14ac:dyDescent="0.15">
      <c r="B14" s="1">
        <f>B13+1</f>
        <v>4</v>
      </c>
      <c r="C14" s="3"/>
      <c r="D14" s="6"/>
      <c r="E14" s="120"/>
      <c r="F14" s="120" t="s">
        <v>16</v>
      </c>
      <c r="G14" s="120"/>
      <c r="H14" s="120"/>
      <c r="I14" s="120"/>
      <c r="J14" s="120"/>
      <c r="K14" s="20"/>
      <c r="L14" s="20"/>
      <c r="M14" s="20" t="s">
        <v>586</v>
      </c>
      <c r="N14" s="21" t="s">
        <v>565</v>
      </c>
      <c r="P14" t="s">
        <v>15</v>
      </c>
      <c r="Q14">
        <f>IF(K14="",0,VALUE(MID(K14,2,LEN(K14)-2)))</f>
        <v>0</v>
      </c>
      <c r="R14">
        <f>IF(L14="",0,VALUE(MID(L14,2,LEN(L14)-2)))</f>
        <v>0</v>
      </c>
      <c r="S14" t="e">
        <f>IF(M14="",0,VALUE(MID(M14,2,LEN(M14)-2)))</f>
        <v>#VALUE!</v>
      </c>
      <c r="T14" t="e">
        <f>IF(N14="",0,VALUE(MID(N14,2,LEN(N14)-2)))</f>
        <v>#VALUE!</v>
      </c>
      <c r="U14">
        <f>IF(K14="＋",0,IF(K14="(＋)",0,ABS(K14)))</f>
        <v>0</v>
      </c>
      <c r="V14">
        <f>IF(L14="＋",0,IF(L14="(＋)",0,ABS(L14)))</f>
        <v>0</v>
      </c>
      <c r="W14">
        <f>IF(M14="＋",0,IF(M14="(＋)",0,ABS(M14)))</f>
        <v>15</v>
      </c>
      <c r="X14">
        <f>IF(N14="＋",0,IF(N14="(＋)",0,ABS(N14)))</f>
        <v>67</v>
      </c>
    </row>
    <row r="15" spans="2:24" ht="13.5" customHeight="1" x14ac:dyDescent="0.15">
      <c r="B15" s="1">
        <f>B14+1</f>
        <v>5</v>
      </c>
      <c r="C15" s="3"/>
      <c r="D15" s="6"/>
      <c r="E15" s="120"/>
      <c r="F15" s="120" t="s">
        <v>185</v>
      </c>
      <c r="G15" s="120"/>
      <c r="H15" s="120"/>
      <c r="I15" s="120"/>
      <c r="J15" s="120"/>
      <c r="K15" s="20"/>
      <c r="L15" s="20" t="s">
        <v>148</v>
      </c>
      <c r="M15" s="20"/>
      <c r="N15" s="21"/>
      <c r="P15" t="s">
        <v>15</v>
      </c>
      <c r="Q15">
        <f>IF(K15="",0,VALUE(MID(K15,2,LEN(K15)-2)))</f>
        <v>0</v>
      </c>
      <c r="R15" t="e">
        <f>IF(L15="",0,VALUE(MID(L15,2,LEN(L15)-2)))</f>
        <v>#VALUE!</v>
      </c>
      <c r="S15">
        <f>IF(M15="",0,VALUE(MID(M15,2,LEN(M15)-2)))</f>
        <v>0</v>
      </c>
      <c r="T15">
        <f>IF(N15="",0,VALUE(MID(N15,2,LEN(N15)-2)))</f>
        <v>0</v>
      </c>
      <c r="U15">
        <f>IF(K15="＋",0,IF(K15="(＋)",0,ABS(K15)))</f>
        <v>0</v>
      </c>
      <c r="V15">
        <f>IF(L15="＋",0,IF(L15="(＋)",0,ABS(L15)))</f>
        <v>0</v>
      </c>
      <c r="W15">
        <f>IF(M15="＋",0,IF(M15="(＋)",0,ABS(M15)))</f>
        <v>0</v>
      </c>
      <c r="X15">
        <f>IF(N15="＋",0,IF(N15="(＋)",0,ABS(N15)))</f>
        <v>0</v>
      </c>
    </row>
    <row r="16" spans="2:24" ht="13.5" customHeight="1" x14ac:dyDescent="0.15">
      <c r="B16" s="1">
        <f>B15+1</f>
        <v>6</v>
      </c>
      <c r="C16" s="3"/>
      <c r="D16" s="6"/>
      <c r="E16" s="120"/>
      <c r="F16" s="120" t="s">
        <v>107</v>
      </c>
      <c r="G16" s="120"/>
      <c r="H16" s="120"/>
      <c r="I16" s="120"/>
      <c r="J16" s="120"/>
      <c r="K16" s="20"/>
      <c r="L16" s="20" t="s">
        <v>585</v>
      </c>
      <c r="M16" s="20" t="s">
        <v>557</v>
      </c>
      <c r="N16" s="21"/>
      <c r="P16" t="s">
        <v>15</v>
      </c>
      <c r="Q16">
        <f>IF(K16="",0,VALUE(MID(K16,2,LEN(K16)-2)))</f>
        <v>0</v>
      </c>
      <c r="R16" t="e">
        <f>IF(L16="",0,VALUE(MID(L16,2,LEN(L16)-2)))</f>
        <v>#VALUE!</v>
      </c>
      <c r="S16" t="e">
        <f>IF(M16="",0,VALUE(MID(M16,2,LEN(M16)-2)))</f>
        <v>#VALUE!</v>
      </c>
      <c r="T16">
        <f>IF(N16="",0,VALUE(MID(N16,2,LEN(N16)-2)))</f>
        <v>0</v>
      </c>
      <c r="U16">
        <f>IF(K16="＋",0,IF(K16="(＋)",0,ABS(K16)))</f>
        <v>0</v>
      </c>
      <c r="V16">
        <f>IF(L16="＋",0,IF(L16="(＋)",0,ABS(L16)))</f>
        <v>57</v>
      </c>
      <c r="W16">
        <f>IF(M16="＋",0,IF(M16="(＋)",0,ABS(M16)))</f>
        <v>42</v>
      </c>
      <c r="X16">
        <f>IF(N16="＋",0,IF(N16="(＋)",0,ABS(N16)))</f>
        <v>0</v>
      </c>
    </row>
    <row r="17" spans="2:24" ht="13.9" customHeight="1" x14ac:dyDescent="0.15">
      <c r="B17" s="1">
        <f>B16+1</f>
        <v>7</v>
      </c>
      <c r="C17" s="3"/>
      <c r="D17" s="6"/>
      <c r="E17" s="120"/>
      <c r="F17" s="120" t="s">
        <v>188</v>
      </c>
      <c r="G17" s="120"/>
      <c r="H17" s="120"/>
      <c r="I17" s="120"/>
      <c r="J17" s="120"/>
      <c r="K17" s="20"/>
      <c r="L17" s="20"/>
      <c r="M17" s="20"/>
      <c r="N17" s="21" t="s">
        <v>145</v>
      </c>
      <c r="P17" s="74" t="s">
        <v>181</v>
      </c>
      <c r="Q17">
        <f>K17</f>
        <v>0</v>
      </c>
      <c r="R17">
        <f>L17</f>
        <v>0</v>
      </c>
      <c r="S17">
        <f>M17</f>
        <v>0</v>
      </c>
      <c r="T17" t="str">
        <f>N17</f>
        <v>(＋)</v>
      </c>
      <c r="U17">
        <f>IF(K17="＋",0,IF(K17="(＋)",0,ABS(K17)))</f>
        <v>0</v>
      </c>
      <c r="V17">
        <f>IF(L17="＋",0,IF(L17="(＋)",0,ABS(L17)))</f>
        <v>0</v>
      </c>
      <c r="W17">
        <f>IF(M17="＋",0,IF(M17="(＋)",0,ABS(M17)))</f>
        <v>0</v>
      </c>
      <c r="X17">
        <f>IF(N17="＋",0,IF(N17="(＋)",0,ABS(N17)))</f>
        <v>0</v>
      </c>
    </row>
    <row r="18" spans="2:24" ht="13.9" customHeight="1" x14ac:dyDescent="0.15">
      <c r="B18" s="1">
        <f>B17+1</f>
        <v>8</v>
      </c>
      <c r="C18" s="3"/>
      <c r="D18" s="6"/>
      <c r="E18" s="120"/>
      <c r="F18" s="120" t="s">
        <v>136</v>
      </c>
      <c r="G18" s="120"/>
      <c r="H18" s="120"/>
      <c r="I18" s="120"/>
      <c r="J18" s="120"/>
      <c r="K18" s="20" t="s">
        <v>153</v>
      </c>
      <c r="L18" s="20" t="s">
        <v>272</v>
      </c>
      <c r="M18" s="20" t="s">
        <v>365</v>
      </c>
      <c r="N18" s="21" t="s">
        <v>584</v>
      </c>
      <c r="P18" t="s">
        <v>15</v>
      </c>
      <c r="Q18">
        <f>IF(K18="",0,VALUE(MID(K18,2,LEN(K18)-2)))</f>
        <v>10</v>
      </c>
      <c r="R18">
        <f>IF(L18="",0,VALUE(MID(L18,2,LEN(L18)-2)))</f>
        <v>85</v>
      </c>
      <c r="S18">
        <f>IF(M18="",0,VALUE(MID(M18,2,LEN(M18)-2)))</f>
        <v>45</v>
      </c>
      <c r="T18">
        <f>IF(N18="",0,VALUE(MID(N18,2,LEN(N18)-2)))</f>
        <v>145</v>
      </c>
      <c r="U18">
        <f>IF(K18="＋",0,IF(K18="(＋)",0,ABS(K18)))</f>
        <v>10</v>
      </c>
      <c r="V18">
        <f>IF(L18="＋",0,IF(L18="(＋)",0,ABS(L18)))</f>
        <v>85</v>
      </c>
      <c r="W18">
        <f>IF(M18="＋",0,IF(M18="(＋)",0,ABS(M18)))</f>
        <v>45</v>
      </c>
      <c r="X18">
        <f>IF(N18="＋",0,IF(N18="(＋)",0,ABS(N18)))</f>
        <v>145</v>
      </c>
    </row>
    <row r="19" spans="2:24" ht="13.9" customHeight="1" x14ac:dyDescent="0.15">
      <c r="B19" s="1">
        <f>B18+1</f>
        <v>9</v>
      </c>
      <c r="C19" s="3"/>
      <c r="D19" s="6"/>
      <c r="E19" s="120"/>
      <c r="F19" s="120" t="s">
        <v>193</v>
      </c>
      <c r="G19" s="120"/>
      <c r="H19" s="120"/>
      <c r="I19" s="120"/>
      <c r="J19" s="120"/>
      <c r="K19" s="20"/>
      <c r="L19" s="20"/>
      <c r="M19" s="20"/>
      <c r="N19" s="21" t="s">
        <v>150</v>
      </c>
      <c r="P19" t="s">
        <v>15</v>
      </c>
      <c r="Q19">
        <f>IF(K19="",0,VALUE(MID(K19,2,LEN(K19)-2)))</f>
        <v>0</v>
      </c>
      <c r="R19" t="e">
        <f>IF(L21="",0,VALUE(MID(L21,2,LEN(L21)-2)))</f>
        <v>#VALUE!</v>
      </c>
      <c r="S19">
        <f>IF(M19="",0,VALUE(MID(M19,2,LEN(M19)-2)))</f>
        <v>0</v>
      </c>
      <c r="T19">
        <f>IF(N19="",0,VALUE(MID(N19,2,LEN(N19)-2)))</f>
        <v>5</v>
      </c>
      <c r="U19">
        <f>IF(K19="＋",0,IF(K19="(＋)",0,ABS(K19)))</f>
        <v>0</v>
      </c>
      <c r="V19">
        <f>IF(L19="＋",0,IF(L19="(＋)",0,ABS(L19)))</f>
        <v>0</v>
      </c>
      <c r="W19">
        <f>IF(M19="＋",0,IF(M19="(＋)",0,ABS(M19)))</f>
        <v>0</v>
      </c>
      <c r="X19">
        <f>IF(N19="＋",0,IF(N19="(＋)",0,ABS(N19)))</f>
        <v>5</v>
      </c>
    </row>
    <row r="20" spans="2:24" ht="13.5" customHeight="1" x14ac:dyDescent="0.15">
      <c r="B20" s="1">
        <f>B19+1</f>
        <v>10</v>
      </c>
      <c r="C20" s="3"/>
      <c r="D20" s="6"/>
      <c r="E20" s="120"/>
      <c r="F20" s="120" t="s">
        <v>110</v>
      </c>
      <c r="G20" s="120"/>
      <c r="H20" s="120"/>
      <c r="I20" s="120"/>
      <c r="J20" s="120"/>
      <c r="K20" s="20"/>
      <c r="L20" s="20" t="s">
        <v>150</v>
      </c>
      <c r="M20" s="20" t="s">
        <v>153</v>
      </c>
      <c r="N20" s="21" t="s">
        <v>236</v>
      </c>
      <c r="U20">
        <f>IF(K20="＋",0,IF(K20="(＋)",0,ABS(K20)))</f>
        <v>0</v>
      </c>
      <c r="V20">
        <f>IF(L20="＋",0,IF(L20="(＋)",0,ABS(L20)))</f>
        <v>5</v>
      </c>
      <c r="W20">
        <f>IF(M20="＋",0,IF(M20="(＋)",0,ABS(M20)))</f>
        <v>10</v>
      </c>
      <c r="X20">
        <f>IF(N20="＋",0,IF(N20="(＋)",0,ABS(N20)))</f>
        <v>35</v>
      </c>
    </row>
    <row r="21" spans="2:24" ht="13.5" customHeight="1" x14ac:dyDescent="0.15">
      <c r="B21" s="1">
        <f>B20+1</f>
        <v>11</v>
      </c>
      <c r="C21" s="3"/>
      <c r="D21" s="6"/>
      <c r="E21" s="120"/>
      <c r="F21" s="120" t="s">
        <v>109</v>
      </c>
      <c r="G21" s="120"/>
      <c r="H21" s="120"/>
      <c r="I21" s="120"/>
      <c r="J21" s="120"/>
      <c r="K21" s="20" t="s">
        <v>189</v>
      </c>
      <c r="L21" s="20" t="s">
        <v>145</v>
      </c>
      <c r="M21" s="20" t="s">
        <v>153</v>
      </c>
      <c r="N21" s="21" t="s">
        <v>157</v>
      </c>
      <c r="P21" t="s">
        <v>15</v>
      </c>
      <c r="Q21">
        <f>IF(K21="",0,VALUE(MID(K21,2,LEN(K21)-2)))</f>
        <v>40</v>
      </c>
      <c r="R21" t="e">
        <f>IF(#REF!="",0,VALUE(MID(#REF!,2,LEN(#REF!)-2)))</f>
        <v>#REF!</v>
      </c>
      <c r="S21">
        <f>IF(M21="",0,VALUE(MID(M21,2,LEN(M21)-2)))</f>
        <v>10</v>
      </c>
      <c r="T21">
        <f>IF(N21="",0,VALUE(MID(N21,2,LEN(N21)-2)))</f>
        <v>15</v>
      </c>
      <c r="U21">
        <f>IF(K21="＋",0,IF(K21="(＋)",0,ABS(K21)))</f>
        <v>40</v>
      </c>
      <c r="V21">
        <f>IF(L21="＋",0,IF(L21="(＋)",0,ABS(L21)))</f>
        <v>0</v>
      </c>
      <c r="W21">
        <f>IF(M21="＋",0,IF(M21="(＋)",0,ABS(M21)))</f>
        <v>10</v>
      </c>
      <c r="X21">
        <f>IF(N21="＋",0,IF(N21="(＋)",0,ABS(N21)))</f>
        <v>15</v>
      </c>
    </row>
    <row r="22" spans="2:24" ht="13.5" customHeight="1" x14ac:dyDescent="0.15">
      <c r="B22" s="1">
        <f>B21+1</f>
        <v>12</v>
      </c>
      <c r="C22" s="2" t="s">
        <v>22</v>
      </c>
      <c r="D22" s="2" t="s">
        <v>23</v>
      </c>
      <c r="E22" s="120"/>
      <c r="F22" s="120" t="s">
        <v>108</v>
      </c>
      <c r="G22" s="120"/>
      <c r="H22" s="120"/>
      <c r="I22" s="120"/>
      <c r="J22" s="120"/>
      <c r="K22" s="24">
        <v>270</v>
      </c>
      <c r="L22" s="24">
        <v>1000</v>
      </c>
      <c r="M22" s="24">
        <v>950</v>
      </c>
      <c r="N22" s="104">
        <v>1200</v>
      </c>
      <c r="P22" s="74"/>
    </row>
    <row r="23" spans="2:24" ht="13.5" customHeight="1" x14ac:dyDescent="0.15">
      <c r="B23" s="1">
        <f>B22+1</f>
        <v>13</v>
      </c>
      <c r="C23" s="2" t="s">
        <v>24</v>
      </c>
      <c r="D23" s="2" t="s">
        <v>25</v>
      </c>
      <c r="E23" s="120"/>
      <c r="F23" s="120" t="s">
        <v>94</v>
      </c>
      <c r="G23" s="120"/>
      <c r="H23" s="120"/>
      <c r="I23" s="120"/>
      <c r="J23" s="120"/>
      <c r="K23" s="24">
        <v>5</v>
      </c>
      <c r="L23" s="24">
        <v>10</v>
      </c>
      <c r="M23" s="24">
        <v>10</v>
      </c>
      <c r="N23" s="104">
        <v>55</v>
      </c>
      <c r="P23" s="74"/>
    </row>
    <row r="24" spans="2:24" ht="13.5" customHeight="1" x14ac:dyDescent="0.15">
      <c r="B24" s="1">
        <f>B23+1</f>
        <v>14</v>
      </c>
      <c r="C24" s="2" t="s">
        <v>83</v>
      </c>
      <c r="D24" s="2" t="s">
        <v>194</v>
      </c>
      <c r="E24" s="120"/>
      <c r="F24" s="120" t="s">
        <v>544</v>
      </c>
      <c r="G24" s="120"/>
      <c r="H24" s="120"/>
      <c r="I24" s="120"/>
      <c r="J24" s="120"/>
      <c r="K24" s="24" t="s">
        <v>148</v>
      </c>
      <c r="L24" s="24"/>
      <c r="M24" s="24"/>
      <c r="N24" s="104">
        <v>202</v>
      </c>
    </row>
    <row r="25" spans="2:24" ht="14.85" customHeight="1" x14ac:dyDescent="0.15">
      <c r="B25" s="1">
        <f>B24+1</f>
        <v>15</v>
      </c>
      <c r="C25" s="6"/>
      <c r="D25" s="6"/>
      <c r="E25" s="120"/>
      <c r="F25" s="120" t="s">
        <v>195</v>
      </c>
      <c r="G25" s="120"/>
      <c r="H25" s="120"/>
      <c r="I25" s="120"/>
      <c r="J25" s="120"/>
      <c r="K25" s="24"/>
      <c r="L25" s="24"/>
      <c r="M25" s="24">
        <v>15</v>
      </c>
      <c r="N25" s="104">
        <v>700</v>
      </c>
    </row>
    <row r="26" spans="2:24" ht="13.9" customHeight="1" x14ac:dyDescent="0.15">
      <c r="B26" s="1">
        <f>B25+1</f>
        <v>16</v>
      </c>
      <c r="C26" s="6"/>
      <c r="D26" s="2" t="s">
        <v>74</v>
      </c>
      <c r="E26" s="120"/>
      <c r="F26" s="120" t="s">
        <v>129</v>
      </c>
      <c r="G26" s="120"/>
      <c r="H26" s="120"/>
      <c r="I26" s="120"/>
      <c r="J26" s="120"/>
      <c r="K26" s="24"/>
      <c r="L26" s="24"/>
      <c r="M26" s="24"/>
      <c r="N26" s="105">
        <v>10</v>
      </c>
      <c r="U26">
        <f>COUNTA(K26:K26)</f>
        <v>0</v>
      </c>
      <c r="V26">
        <f>COUNTA(L26:L26)</f>
        <v>0</v>
      </c>
      <c r="W26">
        <f>COUNTA(M26:M26)</f>
        <v>0</v>
      </c>
      <c r="X26">
        <f>COUNTA(N26:N26)</f>
        <v>1</v>
      </c>
    </row>
    <row r="27" spans="2:24" ht="13.9" customHeight="1" x14ac:dyDescent="0.15">
      <c r="B27" s="1">
        <f>B26+1</f>
        <v>17</v>
      </c>
      <c r="C27" s="6"/>
      <c r="D27" s="2" t="s">
        <v>17</v>
      </c>
      <c r="E27" s="120"/>
      <c r="F27" s="120" t="s">
        <v>106</v>
      </c>
      <c r="G27" s="120"/>
      <c r="H27" s="120"/>
      <c r="I27" s="120"/>
      <c r="J27" s="120"/>
      <c r="K27" s="24"/>
      <c r="L27" s="24"/>
      <c r="M27" s="24"/>
      <c r="N27" s="104">
        <v>580</v>
      </c>
    </row>
    <row r="28" spans="2:24" ht="13.5" customHeight="1" x14ac:dyDescent="0.15">
      <c r="B28" s="1">
        <f>B27+1</f>
        <v>18</v>
      </c>
      <c r="C28" s="6"/>
      <c r="D28" s="6"/>
      <c r="E28" s="120"/>
      <c r="F28" s="120" t="s">
        <v>95</v>
      </c>
      <c r="G28" s="120"/>
      <c r="H28" s="120"/>
      <c r="I28" s="120"/>
      <c r="J28" s="120"/>
      <c r="K28" s="24"/>
      <c r="L28" s="24">
        <v>40</v>
      </c>
      <c r="M28" s="24">
        <v>20</v>
      </c>
      <c r="N28" s="104" t="s">
        <v>148</v>
      </c>
    </row>
    <row r="29" spans="2:24" ht="13.9" customHeight="1" x14ac:dyDescent="0.15">
      <c r="B29" s="1">
        <f>B28+1</f>
        <v>19</v>
      </c>
      <c r="C29" s="6"/>
      <c r="D29" s="6"/>
      <c r="E29" s="120"/>
      <c r="F29" s="120" t="s">
        <v>96</v>
      </c>
      <c r="G29" s="120"/>
      <c r="H29" s="120"/>
      <c r="I29" s="120"/>
      <c r="J29" s="120"/>
      <c r="K29" s="24" t="s">
        <v>148</v>
      </c>
      <c r="L29" s="24">
        <v>40</v>
      </c>
      <c r="M29" s="24">
        <v>60</v>
      </c>
      <c r="N29" s="104">
        <v>20</v>
      </c>
    </row>
    <row r="30" spans="2:24" ht="13.9" customHeight="1" x14ac:dyDescent="0.15">
      <c r="B30" s="1">
        <f>B29+1</f>
        <v>20</v>
      </c>
      <c r="C30" s="6"/>
      <c r="D30" s="6"/>
      <c r="E30" s="120"/>
      <c r="F30" s="120" t="s">
        <v>521</v>
      </c>
      <c r="G30" s="120"/>
      <c r="H30" s="120"/>
      <c r="I30" s="120"/>
      <c r="J30" s="120"/>
      <c r="K30" s="24"/>
      <c r="L30" s="24"/>
      <c r="M30" s="24">
        <v>5</v>
      </c>
      <c r="N30" s="104"/>
    </row>
    <row r="31" spans="2:24" ht="13.5" customHeight="1" x14ac:dyDescent="0.15">
      <c r="B31" s="1">
        <f>B30+1</f>
        <v>21</v>
      </c>
      <c r="C31" s="6"/>
      <c r="D31" s="6"/>
      <c r="E31" s="120"/>
      <c r="F31" s="120" t="s">
        <v>18</v>
      </c>
      <c r="G31" s="120"/>
      <c r="H31" s="120"/>
      <c r="I31" s="120"/>
      <c r="J31" s="120"/>
      <c r="K31" s="24">
        <v>35</v>
      </c>
      <c r="L31" s="24">
        <v>475</v>
      </c>
      <c r="M31" s="24">
        <v>1100</v>
      </c>
      <c r="N31" s="104">
        <v>20</v>
      </c>
    </row>
    <row r="32" spans="2:24" ht="13.5" customHeight="1" x14ac:dyDescent="0.15">
      <c r="B32" s="1">
        <f>B31+1</f>
        <v>22</v>
      </c>
      <c r="C32" s="6"/>
      <c r="D32" s="6"/>
      <c r="E32" s="120"/>
      <c r="F32" s="120" t="s">
        <v>100</v>
      </c>
      <c r="G32" s="120"/>
      <c r="H32" s="120"/>
      <c r="I32" s="120"/>
      <c r="J32" s="120"/>
      <c r="K32" s="24" t="s">
        <v>148</v>
      </c>
      <c r="L32" s="24">
        <v>10</v>
      </c>
      <c r="M32" s="24">
        <v>10</v>
      </c>
      <c r="N32" s="104">
        <v>10</v>
      </c>
    </row>
    <row r="33" spans="2:29" ht="13.5" customHeight="1" x14ac:dyDescent="0.15">
      <c r="B33" s="1">
        <f>B32+1</f>
        <v>23</v>
      </c>
      <c r="C33" s="6"/>
      <c r="D33" s="6"/>
      <c r="E33" s="120"/>
      <c r="F33" s="120" t="s">
        <v>198</v>
      </c>
      <c r="G33" s="120"/>
      <c r="H33" s="120"/>
      <c r="I33" s="120"/>
      <c r="J33" s="120"/>
      <c r="K33" s="24"/>
      <c r="L33" s="24" t="s">
        <v>148</v>
      </c>
      <c r="M33" s="24"/>
      <c r="N33" s="104"/>
    </row>
    <row r="34" spans="2:29" ht="13.5" customHeight="1" x14ac:dyDescent="0.15">
      <c r="B34" s="1">
        <f>B33+1</f>
        <v>24</v>
      </c>
      <c r="C34" s="6"/>
      <c r="D34" s="6"/>
      <c r="E34" s="120"/>
      <c r="F34" s="120" t="s">
        <v>115</v>
      </c>
      <c r="G34" s="120"/>
      <c r="H34" s="120"/>
      <c r="I34" s="120"/>
      <c r="J34" s="120"/>
      <c r="K34" s="24">
        <v>120</v>
      </c>
      <c r="L34" s="24">
        <v>170</v>
      </c>
      <c r="M34" s="24">
        <v>300</v>
      </c>
      <c r="N34" s="104">
        <v>360</v>
      </c>
    </row>
    <row r="35" spans="2:29" ht="13.9" customHeight="1" x14ac:dyDescent="0.15">
      <c r="B35" s="1">
        <f>B34+1</f>
        <v>25</v>
      </c>
      <c r="C35" s="6"/>
      <c r="D35" s="6"/>
      <c r="E35" s="120"/>
      <c r="F35" s="120" t="s">
        <v>230</v>
      </c>
      <c r="G35" s="120"/>
      <c r="H35" s="120"/>
      <c r="I35" s="120"/>
      <c r="J35" s="120"/>
      <c r="K35" s="24">
        <v>5</v>
      </c>
      <c r="L35" s="24"/>
      <c r="M35" s="24"/>
      <c r="N35" s="104"/>
    </row>
    <row r="36" spans="2:29" ht="13.9" customHeight="1" x14ac:dyDescent="0.15">
      <c r="B36" s="1">
        <f>B35+1</f>
        <v>26</v>
      </c>
      <c r="C36" s="6"/>
      <c r="D36" s="6"/>
      <c r="E36" s="120"/>
      <c r="F36" s="120" t="s">
        <v>312</v>
      </c>
      <c r="G36" s="120"/>
      <c r="H36" s="120"/>
      <c r="I36" s="120"/>
      <c r="J36" s="120"/>
      <c r="K36" s="24"/>
      <c r="L36" s="24"/>
      <c r="M36" s="24"/>
      <c r="N36" s="104">
        <v>15</v>
      </c>
      <c r="Y36" s="121"/>
    </row>
    <row r="37" spans="2:29" ht="13.9" customHeight="1" x14ac:dyDescent="0.15">
      <c r="B37" s="1">
        <f>B36+1</f>
        <v>27</v>
      </c>
      <c r="C37" s="6"/>
      <c r="D37" s="6"/>
      <c r="E37" s="120"/>
      <c r="F37" s="120" t="s">
        <v>19</v>
      </c>
      <c r="G37" s="120"/>
      <c r="H37" s="120"/>
      <c r="I37" s="120"/>
      <c r="J37" s="120"/>
      <c r="K37" s="24">
        <v>90</v>
      </c>
      <c r="L37" s="24">
        <v>300</v>
      </c>
      <c r="M37" s="24">
        <v>210</v>
      </c>
      <c r="N37" s="104">
        <v>30</v>
      </c>
    </row>
    <row r="38" spans="2:29" ht="13.5" customHeight="1" x14ac:dyDescent="0.15">
      <c r="B38" s="1">
        <f>B37+1</f>
        <v>28</v>
      </c>
      <c r="C38" s="6"/>
      <c r="D38" s="6"/>
      <c r="E38" s="120"/>
      <c r="F38" s="120" t="s">
        <v>20</v>
      </c>
      <c r="G38" s="120"/>
      <c r="H38" s="120"/>
      <c r="I38" s="120"/>
      <c r="J38" s="120"/>
      <c r="K38" s="24">
        <v>55400</v>
      </c>
      <c r="L38" s="24">
        <v>24550</v>
      </c>
      <c r="M38" s="24">
        <v>24900</v>
      </c>
      <c r="N38" s="52">
        <v>5</v>
      </c>
    </row>
    <row r="39" spans="2:29" ht="13.9" customHeight="1" x14ac:dyDescent="0.15">
      <c r="B39" s="1">
        <f>B38+1</f>
        <v>29</v>
      </c>
      <c r="C39" s="6"/>
      <c r="D39" s="6"/>
      <c r="E39" s="120"/>
      <c r="F39" s="120" t="s">
        <v>21</v>
      </c>
      <c r="G39" s="120"/>
      <c r="H39" s="120"/>
      <c r="I39" s="120"/>
      <c r="J39" s="120"/>
      <c r="K39" s="24"/>
      <c r="L39" s="24" t="s">
        <v>148</v>
      </c>
      <c r="M39" s="24"/>
      <c r="N39" s="104"/>
    </row>
    <row r="40" spans="2:29" ht="13.5" customHeight="1" x14ac:dyDescent="0.15">
      <c r="B40" s="1">
        <f>B39+1</f>
        <v>30</v>
      </c>
      <c r="C40" s="2" t="s">
        <v>75</v>
      </c>
      <c r="D40" s="2" t="s">
        <v>76</v>
      </c>
      <c r="E40" s="120"/>
      <c r="F40" s="120" t="s">
        <v>570</v>
      </c>
      <c r="G40" s="120"/>
      <c r="H40" s="120"/>
      <c r="I40" s="120"/>
      <c r="J40" s="120"/>
      <c r="K40" s="24"/>
      <c r="L40" s="24"/>
      <c r="M40" s="24"/>
      <c r="N40" s="104" t="s">
        <v>148</v>
      </c>
    </row>
    <row r="41" spans="2:29" ht="13.9" customHeight="1" x14ac:dyDescent="0.15">
      <c r="B41" s="1">
        <f>B40+1</f>
        <v>31</v>
      </c>
      <c r="C41" s="6"/>
      <c r="D41" s="6"/>
      <c r="E41" s="120"/>
      <c r="F41" s="120" t="s">
        <v>139</v>
      </c>
      <c r="G41" s="120"/>
      <c r="H41" s="120"/>
      <c r="I41" s="120"/>
      <c r="J41" s="120"/>
      <c r="K41" s="24"/>
      <c r="L41" s="24"/>
      <c r="M41" s="24">
        <v>20</v>
      </c>
      <c r="N41" s="104">
        <v>5</v>
      </c>
    </row>
    <row r="42" spans="2:29" ht="13.9" customHeight="1" x14ac:dyDescent="0.15">
      <c r="B42" s="1">
        <f>B41+1</f>
        <v>32</v>
      </c>
      <c r="C42" s="2" t="s">
        <v>84</v>
      </c>
      <c r="D42" s="2" t="s">
        <v>26</v>
      </c>
      <c r="E42" s="120"/>
      <c r="F42" s="120" t="s">
        <v>164</v>
      </c>
      <c r="G42" s="120"/>
      <c r="H42" s="120"/>
      <c r="I42" s="120"/>
      <c r="J42" s="120"/>
      <c r="K42" s="24"/>
      <c r="L42" s="24"/>
      <c r="M42" s="24"/>
      <c r="N42" s="104">
        <v>40</v>
      </c>
      <c r="Y42" s="111"/>
    </row>
    <row r="43" spans="2:29" ht="13.9" customHeight="1" x14ac:dyDescent="0.15">
      <c r="B43" s="1">
        <f>B42+1</f>
        <v>33</v>
      </c>
      <c r="C43" s="6"/>
      <c r="D43" s="6"/>
      <c r="E43" s="120"/>
      <c r="F43" s="120" t="s">
        <v>427</v>
      </c>
      <c r="G43" s="120"/>
      <c r="H43" s="120"/>
      <c r="I43" s="120"/>
      <c r="J43" s="120"/>
      <c r="K43" s="24">
        <v>20</v>
      </c>
      <c r="L43" s="24">
        <v>40</v>
      </c>
      <c r="M43" s="24">
        <v>160</v>
      </c>
      <c r="N43" s="104">
        <v>60</v>
      </c>
      <c r="Y43" s="111"/>
    </row>
    <row r="44" spans="2:29" ht="13.9" customHeight="1" x14ac:dyDescent="0.15">
      <c r="B44" s="1">
        <f>B43+1</f>
        <v>34</v>
      </c>
      <c r="C44" s="6"/>
      <c r="D44" s="6"/>
      <c r="E44" s="120"/>
      <c r="F44" s="120" t="s">
        <v>132</v>
      </c>
      <c r="G44" s="120"/>
      <c r="H44" s="120"/>
      <c r="I44" s="120"/>
      <c r="J44" s="120"/>
      <c r="K44" s="24"/>
      <c r="L44" s="24">
        <v>10</v>
      </c>
      <c r="M44" s="24">
        <v>30</v>
      </c>
      <c r="N44" s="104">
        <v>80</v>
      </c>
      <c r="U44" s="112">
        <f>COUNTA($K11:$K45)</f>
        <v>14</v>
      </c>
      <c r="V44" s="112">
        <f>COUNTA($L11:$L45)</f>
        <v>21</v>
      </c>
      <c r="W44" s="112">
        <f>COUNTA($M11:$M45)</f>
        <v>22</v>
      </c>
      <c r="X44" s="112">
        <f>COUNTA($N11:$N45)</f>
        <v>29</v>
      </c>
      <c r="Y44" s="112"/>
      <c r="Z44" s="112"/>
      <c r="AA44" s="112"/>
      <c r="AB44" s="112"/>
      <c r="AC44" s="111"/>
    </row>
    <row r="45" spans="2:29" ht="13.9" customHeight="1" x14ac:dyDescent="0.15">
      <c r="B45" s="1">
        <f>B44+1</f>
        <v>35</v>
      </c>
      <c r="C45" s="6"/>
      <c r="D45" s="6"/>
      <c r="E45" s="120"/>
      <c r="F45" s="120" t="s">
        <v>27</v>
      </c>
      <c r="G45" s="120"/>
      <c r="H45" s="120"/>
      <c r="I45" s="120"/>
      <c r="J45" s="120"/>
      <c r="K45" s="24"/>
      <c r="L45" s="24"/>
      <c r="M45" s="24"/>
      <c r="N45" s="104">
        <v>30</v>
      </c>
      <c r="Y45" s="111"/>
    </row>
    <row r="46" spans="2:29" ht="13.9" customHeight="1" x14ac:dyDescent="0.15">
      <c r="B46" s="1">
        <f>B45+1</f>
        <v>36</v>
      </c>
      <c r="C46" s="6"/>
      <c r="D46" s="6"/>
      <c r="E46" s="120"/>
      <c r="F46" s="120" t="s">
        <v>426</v>
      </c>
      <c r="G46" s="120"/>
      <c r="H46" s="120"/>
      <c r="I46" s="120"/>
      <c r="J46" s="120"/>
      <c r="K46" s="24"/>
      <c r="L46" s="24" t="s">
        <v>148</v>
      </c>
      <c r="M46" s="24">
        <v>1</v>
      </c>
      <c r="N46" s="104"/>
      <c r="Y46" s="113"/>
    </row>
    <row r="47" spans="2:29" ht="13.9" customHeight="1" x14ac:dyDescent="0.15">
      <c r="B47" s="1">
        <f>B46+1</f>
        <v>37</v>
      </c>
      <c r="C47" s="6"/>
      <c r="D47" s="6"/>
      <c r="E47" s="120"/>
      <c r="F47" s="120" t="s">
        <v>259</v>
      </c>
      <c r="G47" s="120"/>
      <c r="H47" s="120"/>
      <c r="I47" s="120"/>
      <c r="J47" s="120"/>
      <c r="K47" s="24"/>
      <c r="L47" s="24">
        <v>20</v>
      </c>
      <c r="M47" s="24"/>
      <c r="N47" s="104"/>
      <c r="Y47" s="111"/>
    </row>
    <row r="48" spans="2:29" ht="13.5" customHeight="1" x14ac:dyDescent="0.15">
      <c r="B48" s="1">
        <f>B47+1</f>
        <v>38</v>
      </c>
      <c r="C48" s="6"/>
      <c r="D48" s="6"/>
      <c r="E48" s="120"/>
      <c r="F48" s="120" t="s">
        <v>101</v>
      </c>
      <c r="G48" s="120"/>
      <c r="H48" s="120"/>
      <c r="I48" s="120"/>
      <c r="J48" s="120"/>
      <c r="K48" s="24" t="s">
        <v>148</v>
      </c>
      <c r="L48" s="24"/>
      <c r="M48" s="24">
        <v>20</v>
      </c>
      <c r="N48" s="104">
        <v>220</v>
      </c>
      <c r="Y48" s="113"/>
    </row>
    <row r="49" spans="2:25" ht="13.5" customHeight="1" x14ac:dyDescent="0.15">
      <c r="B49" s="1">
        <f>B48+1</f>
        <v>39</v>
      </c>
      <c r="C49" s="6"/>
      <c r="D49" s="6"/>
      <c r="E49" s="120"/>
      <c r="F49" s="120" t="s">
        <v>258</v>
      </c>
      <c r="G49" s="120"/>
      <c r="H49" s="120"/>
      <c r="I49" s="120"/>
      <c r="J49" s="120"/>
      <c r="K49" s="24" t="s">
        <v>148</v>
      </c>
      <c r="L49" s="24"/>
      <c r="M49" s="24"/>
      <c r="N49" s="104"/>
      <c r="Y49" s="111"/>
    </row>
    <row r="50" spans="2:25" ht="13.9" customHeight="1" x14ac:dyDescent="0.15">
      <c r="B50" s="1">
        <f>B49+1</f>
        <v>40</v>
      </c>
      <c r="C50" s="6"/>
      <c r="D50" s="6"/>
      <c r="E50" s="120"/>
      <c r="F50" s="120" t="s">
        <v>221</v>
      </c>
      <c r="G50" s="120"/>
      <c r="H50" s="120"/>
      <c r="I50" s="120"/>
      <c r="J50" s="120"/>
      <c r="K50" s="24"/>
      <c r="L50" s="106">
        <v>25</v>
      </c>
      <c r="M50" s="24">
        <v>10</v>
      </c>
      <c r="N50" s="104">
        <v>10</v>
      </c>
      <c r="Y50" s="111"/>
    </row>
    <row r="51" spans="2:25" ht="13.9" customHeight="1" x14ac:dyDescent="0.15">
      <c r="B51" s="1">
        <f>B50+1</f>
        <v>41</v>
      </c>
      <c r="C51" s="6"/>
      <c r="D51" s="6"/>
      <c r="E51" s="120"/>
      <c r="F51" s="120" t="s">
        <v>102</v>
      </c>
      <c r="G51" s="120"/>
      <c r="H51" s="120"/>
      <c r="I51" s="120"/>
      <c r="J51" s="120"/>
      <c r="K51" s="24">
        <v>440</v>
      </c>
      <c r="L51" s="24">
        <v>340</v>
      </c>
      <c r="M51" s="24">
        <v>800</v>
      </c>
      <c r="N51" s="104">
        <v>120</v>
      </c>
      <c r="Y51" s="111"/>
    </row>
    <row r="52" spans="2:25" ht="13.5" customHeight="1" x14ac:dyDescent="0.15">
      <c r="B52" s="1">
        <f>B51+1</f>
        <v>42</v>
      </c>
      <c r="C52" s="6"/>
      <c r="D52" s="6"/>
      <c r="E52" s="120"/>
      <c r="F52" s="120" t="s">
        <v>103</v>
      </c>
      <c r="G52" s="120"/>
      <c r="H52" s="120"/>
      <c r="I52" s="120"/>
      <c r="J52" s="120"/>
      <c r="K52" s="24">
        <v>35</v>
      </c>
      <c r="L52" s="24">
        <v>125</v>
      </c>
      <c r="M52" s="24">
        <v>160</v>
      </c>
      <c r="N52" s="104">
        <v>75</v>
      </c>
      <c r="Y52" s="111"/>
    </row>
    <row r="53" spans="2:25" ht="13.5" customHeight="1" x14ac:dyDescent="0.15">
      <c r="B53" s="1">
        <f>B52+1</f>
        <v>43</v>
      </c>
      <c r="C53" s="6"/>
      <c r="D53" s="6"/>
      <c r="E53" s="120"/>
      <c r="F53" s="120" t="s">
        <v>168</v>
      </c>
      <c r="G53" s="120"/>
      <c r="H53" s="120"/>
      <c r="I53" s="120"/>
      <c r="J53" s="120"/>
      <c r="K53" s="24"/>
      <c r="L53" s="24"/>
      <c r="M53" s="24"/>
      <c r="N53" s="104">
        <v>5</v>
      </c>
      <c r="Y53" s="111"/>
    </row>
    <row r="54" spans="2:25" ht="13.5" customHeight="1" x14ac:dyDescent="0.15">
      <c r="B54" s="1">
        <f>B53+1</f>
        <v>44</v>
      </c>
      <c r="C54" s="6"/>
      <c r="D54" s="6"/>
      <c r="E54" s="120"/>
      <c r="F54" s="120" t="s">
        <v>29</v>
      </c>
      <c r="G54" s="120"/>
      <c r="H54" s="120"/>
      <c r="I54" s="120"/>
      <c r="J54" s="120"/>
      <c r="K54" s="24"/>
      <c r="L54" s="24">
        <v>24</v>
      </c>
      <c r="M54" s="24" t="s">
        <v>148</v>
      </c>
      <c r="N54" s="104" t="s">
        <v>148</v>
      </c>
      <c r="Y54" s="111"/>
    </row>
    <row r="55" spans="2:25" ht="13.5" customHeight="1" x14ac:dyDescent="0.15">
      <c r="B55" s="1">
        <f>B54+1</f>
        <v>45</v>
      </c>
      <c r="C55" s="6"/>
      <c r="D55" s="6"/>
      <c r="E55" s="120"/>
      <c r="F55" s="120" t="s">
        <v>30</v>
      </c>
      <c r="G55" s="120"/>
      <c r="H55" s="120"/>
      <c r="I55" s="120"/>
      <c r="J55" s="120"/>
      <c r="K55" s="24"/>
      <c r="L55" s="24"/>
      <c r="M55" s="24"/>
      <c r="N55" s="104">
        <v>32</v>
      </c>
      <c r="Y55" s="111"/>
    </row>
    <row r="56" spans="2:25" ht="13.9" customHeight="1" x14ac:dyDescent="0.15">
      <c r="B56" s="1">
        <f>B55+1</f>
        <v>46</v>
      </c>
      <c r="C56" s="6"/>
      <c r="D56" s="6"/>
      <c r="E56" s="120"/>
      <c r="F56" s="120" t="s">
        <v>80</v>
      </c>
      <c r="G56" s="120"/>
      <c r="H56" s="120"/>
      <c r="I56" s="120"/>
      <c r="J56" s="120"/>
      <c r="K56" s="24"/>
      <c r="L56" s="24"/>
      <c r="M56" s="24">
        <v>20</v>
      </c>
      <c r="N56" s="104"/>
      <c r="Y56" s="111"/>
    </row>
    <row r="57" spans="2:25" ht="13.5" customHeight="1" x14ac:dyDescent="0.15">
      <c r="B57" s="1">
        <f>B56+1</f>
        <v>47</v>
      </c>
      <c r="C57" s="6"/>
      <c r="D57" s="6"/>
      <c r="E57" s="120"/>
      <c r="F57" s="120" t="s">
        <v>104</v>
      </c>
      <c r="G57" s="120"/>
      <c r="H57" s="120"/>
      <c r="I57" s="120"/>
      <c r="J57" s="120"/>
      <c r="K57" s="24">
        <v>140</v>
      </c>
      <c r="L57" s="24">
        <v>270</v>
      </c>
      <c r="M57" s="24">
        <v>760</v>
      </c>
      <c r="N57" s="104">
        <v>210</v>
      </c>
      <c r="Y57" s="111"/>
    </row>
    <row r="58" spans="2:25" ht="13.9" customHeight="1" x14ac:dyDescent="0.15">
      <c r="B58" s="1">
        <f>B57+1</f>
        <v>48</v>
      </c>
      <c r="C58" s="6"/>
      <c r="D58" s="6"/>
      <c r="E58" s="120"/>
      <c r="F58" s="120" t="s">
        <v>112</v>
      </c>
      <c r="G58" s="120"/>
      <c r="H58" s="120"/>
      <c r="I58" s="120"/>
      <c r="J58" s="120"/>
      <c r="K58" s="24"/>
      <c r="L58" s="24"/>
      <c r="M58" s="24"/>
      <c r="N58" s="104">
        <v>15</v>
      </c>
      <c r="Y58" s="111"/>
    </row>
    <row r="59" spans="2:25" ht="13.5" customHeight="1" x14ac:dyDescent="0.15">
      <c r="B59" s="1">
        <f>B58+1</f>
        <v>49</v>
      </c>
      <c r="C59" s="6"/>
      <c r="D59" s="6"/>
      <c r="E59" s="120"/>
      <c r="F59" s="120" t="s">
        <v>140</v>
      </c>
      <c r="G59" s="120"/>
      <c r="H59" s="120"/>
      <c r="I59" s="120"/>
      <c r="J59" s="120"/>
      <c r="K59" s="24"/>
      <c r="L59" s="24"/>
      <c r="M59" s="24" t="s">
        <v>148</v>
      </c>
      <c r="N59" s="104" t="s">
        <v>148</v>
      </c>
      <c r="Y59" s="111"/>
    </row>
    <row r="60" spans="2:25" ht="13.9" customHeight="1" x14ac:dyDescent="0.15">
      <c r="B60" s="1">
        <f>B59+1</f>
        <v>50</v>
      </c>
      <c r="C60" s="6"/>
      <c r="D60" s="6"/>
      <c r="E60" s="120"/>
      <c r="F60" s="120" t="s">
        <v>205</v>
      </c>
      <c r="G60" s="120"/>
      <c r="H60" s="120"/>
      <c r="I60" s="120"/>
      <c r="J60" s="120"/>
      <c r="K60" s="24"/>
      <c r="L60" s="24"/>
      <c r="M60" s="24">
        <v>5</v>
      </c>
      <c r="N60" s="104">
        <v>5</v>
      </c>
      <c r="Y60" s="111"/>
    </row>
    <row r="61" spans="2:25" ht="13.5" customHeight="1" x14ac:dyDescent="0.15">
      <c r="B61" s="1">
        <f>B60+1</f>
        <v>51</v>
      </c>
      <c r="C61" s="6"/>
      <c r="D61" s="6"/>
      <c r="E61" s="120"/>
      <c r="F61" s="120" t="s">
        <v>335</v>
      </c>
      <c r="G61" s="120"/>
      <c r="H61" s="120"/>
      <c r="I61" s="120"/>
      <c r="J61" s="120"/>
      <c r="K61" s="24"/>
      <c r="L61" s="24"/>
      <c r="M61" s="24"/>
      <c r="N61" s="104">
        <v>60</v>
      </c>
      <c r="Y61" s="111"/>
    </row>
    <row r="62" spans="2:25" ht="13.9" customHeight="1" x14ac:dyDescent="0.15">
      <c r="B62" s="1">
        <f>B61+1</f>
        <v>52</v>
      </c>
      <c r="C62" s="6"/>
      <c r="D62" s="6"/>
      <c r="E62" s="120"/>
      <c r="F62" s="120" t="s">
        <v>213</v>
      </c>
      <c r="G62" s="120"/>
      <c r="H62" s="120"/>
      <c r="I62" s="120"/>
      <c r="J62" s="120"/>
      <c r="K62" s="24"/>
      <c r="L62" s="24"/>
      <c r="M62" s="24">
        <v>10</v>
      </c>
      <c r="N62" s="104">
        <v>20</v>
      </c>
      <c r="Y62" s="111"/>
    </row>
    <row r="63" spans="2:25" ht="13.9" customHeight="1" x14ac:dyDescent="0.15">
      <c r="B63" s="1">
        <f>B62+1</f>
        <v>53</v>
      </c>
      <c r="C63" s="6"/>
      <c r="D63" s="6"/>
      <c r="E63" s="120"/>
      <c r="F63" s="120" t="s">
        <v>31</v>
      </c>
      <c r="G63" s="120"/>
      <c r="H63" s="120"/>
      <c r="I63" s="120"/>
      <c r="J63" s="120"/>
      <c r="K63" s="24">
        <v>85</v>
      </c>
      <c r="L63" s="24">
        <v>95</v>
      </c>
      <c r="M63" s="24">
        <v>180</v>
      </c>
      <c r="N63" s="104">
        <v>1075</v>
      </c>
      <c r="Y63" s="111"/>
    </row>
    <row r="64" spans="2:25" ht="13.9" customHeight="1" x14ac:dyDescent="0.15">
      <c r="B64" s="1">
        <f>B63+1</f>
        <v>54</v>
      </c>
      <c r="C64" s="2" t="s">
        <v>32</v>
      </c>
      <c r="D64" s="2" t="s">
        <v>33</v>
      </c>
      <c r="E64" s="120"/>
      <c r="F64" s="120" t="s">
        <v>423</v>
      </c>
      <c r="G64" s="120"/>
      <c r="H64" s="120"/>
      <c r="I64" s="120"/>
      <c r="J64" s="120"/>
      <c r="K64" s="24" t="s">
        <v>148</v>
      </c>
      <c r="L64" s="24">
        <v>1</v>
      </c>
      <c r="M64" s="24"/>
      <c r="N64" s="104"/>
    </row>
    <row r="65" spans="2:24" ht="14.25" customHeight="1" x14ac:dyDescent="0.15">
      <c r="B65" s="1">
        <f>B64+1</f>
        <v>55</v>
      </c>
      <c r="C65" s="6"/>
      <c r="D65" s="6"/>
      <c r="E65" s="120"/>
      <c r="F65" s="120" t="s">
        <v>422</v>
      </c>
      <c r="G65" s="120"/>
      <c r="H65" s="120"/>
      <c r="I65" s="120"/>
      <c r="J65" s="120"/>
      <c r="K65" s="24"/>
      <c r="L65" s="24">
        <v>3</v>
      </c>
      <c r="M65" s="24">
        <v>5</v>
      </c>
      <c r="N65" s="104" t="s">
        <v>148</v>
      </c>
    </row>
    <row r="66" spans="2:24" ht="13.5" customHeight="1" x14ac:dyDescent="0.15">
      <c r="B66" s="1">
        <f>B65+1</f>
        <v>56</v>
      </c>
      <c r="C66" s="6"/>
      <c r="D66" s="6"/>
      <c r="E66" s="120"/>
      <c r="F66" s="120" t="s">
        <v>134</v>
      </c>
      <c r="G66" s="120"/>
      <c r="H66" s="120"/>
      <c r="I66" s="120"/>
      <c r="J66" s="120"/>
      <c r="K66" s="24"/>
      <c r="L66" s="24">
        <v>2</v>
      </c>
      <c r="M66" s="24"/>
      <c r="N66" s="104"/>
    </row>
    <row r="67" spans="2:24" ht="13.9" customHeight="1" x14ac:dyDescent="0.15">
      <c r="B67" s="1">
        <f>B66+1</f>
        <v>57</v>
      </c>
      <c r="C67" s="6"/>
      <c r="D67" s="6"/>
      <c r="E67" s="120"/>
      <c r="F67" s="120" t="s">
        <v>206</v>
      </c>
      <c r="G67" s="120"/>
      <c r="H67" s="120"/>
      <c r="I67" s="120"/>
      <c r="J67" s="120"/>
      <c r="K67" s="24" t="s">
        <v>148</v>
      </c>
      <c r="L67" s="24" t="s">
        <v>148</v>
      </c>
      <c r="M67" s="24">
        <v>1</v>
      </c>
      <c r="N67" s="104">
        <v>4</v>
      </c>
    </row>
    <row r="68" spans="2:24" ht="13.9" customHeight="1" x14ac:dyDescent="0.15">
      <c r="B68" s="1">
        <f>B67+1</f>
        <v>58</v>
      </c>
      <c r="C68" s="6"/>
      <c r="D68" s="6"/>
      <c r="E68" s="120"/>
      <c r="F68" s="120" t="s">
        <v>454</v>
      </c>
      <c r="G68" s="120"/>
      <c r="H68" s="120"/>
      <c r="I68" s="120"/>
      <c r="J68" s="120"/>
      <c r="K68" s="24">
        <v>1</v>
      </c>
      <c r="L68" s="24"/>
      <c r="M68" s="24">
        <v>1</v>
      </c>
      <c r="N68" s="104"/>
    </row>
    <row r="69" spans="2:24" ht="13.5" customHeight="1" x14ac:dyDescent="0.15">
      <c r="B69" s="1">
        <f>B68+1</f>
        <v>59</v>
      </c>
      <c r="C69" s="6"/>
      <c r="D69" s="6"/>
      <c r="E69" s="120"/>
      <c r="F69" s="120" t="s">
        <v>34</v>
      </c>
      <c r="G69" s="120"/>
      <c r="H69" s="120"/>
      <c r="I69" s="120"/>
      <c r="J69" s="120"/>
      <c r="K69" s="24"/>
      <c r="L69" s="24" t="s">
        <v>148</v>
      </c>
      <c r="M69" s="24"/>
      <c r="N69" s="104">
        <v>1</v>
      </c>
    </row>
    <row r="70" spans="2:24" ht="13.5" customHeight="1" x14ac:dyDescent="0.15">
      <c r="B70" s="1">
        <f>B69+1</f>
        <v>60</v>
      </c>
      <c r="C70" s="2" t="s">
        <v>128</v>
      </c>
      <c r="D70" s="2" t="s">
        <v>71</v>
      </c>
      <c r="E70" s="120"/>
      <c r="F70" s="120" t="s">
        <v>93</v>
      </c>
      <c r="G70" s="120"/>
      <c r="H70" s="120"/>
      <c r="I70" s="120"/>
      <c r="J70" s="120"/>
      <c r="K70" s="24" t="s">
        <v>148</v>
      </c>
      <c r="L70" s="24"/>
      <c r="M70" s="24"/>
      <c r="N70" s="104"/>
    </row>
    <row r="71" spans="2:24" ht="13.5" customHeight="1" x14ac:dyDescent="0.15">
      <c r="B71" s="1">
        <f>B70+1</f>
        <v>61</v>
      </c>
      <c r="C71" s="6"/>
      <c r="D71" s="2" t="s">
        <v>35</v>
      </c>
      <c r="E71" s="120"/>
      <c r="F71" s="120" t="s">
        <v>111</v>
      </c>
      <c r="G71" s="120"/>
      <c r="H71" s="120"/>
      <c r="I71" s="120"/>
      <c r="J71" s="120"/>
      <c r="K71" s="24">
        <v>32</v>
      </c>
      <c r="L71" s="24">
        <v>9</v>
      </c>
      <c r="M71" s="24">
        <v>4</v>
      </c>
      <c r="N71" s="104">
        <v>7</v>
      </c>
    </row>
    <row r="72" spans="2:24" ht="13.5" customHeight="1" x14ac:dyDescent="0.15">
      <c r="B72" s="1">
        <f>B71+1</f>
        <v>62</v>
      </c>
      <c r="C72" s="6"/>
      <c r="D72" s="7"/>
      <c r="E72" s="120"/>
      <c r="F72" s="120" t="s">
        <v>36</v>
      </c>
      <c r="G72" s="120"/>
      <c r="H72" s="120"/>
      <c r="I72" s="120"/>
      <c r="J72" s="120"/>
      <c r="K72" s="24">
        <v>50</v>
      </c>
      <c r="L72" s="24">
        <v>5</v>
      </c>
      <c r="M72" s="24"/>
      <c r="N72" s="104">
        <v>20</v>
      </c>
    </row>
    <row r="73" spans="2:24" ht="13.5" customHeight="1" x14ac:dyDescent="0.15">
      <c r="B73" s="1">
        <f>B72+1</f>
        <v>63</v>
      </c>
      <c r="C73" s="7"/>
      <c r="D73" s="8" t="s">
        <v>37</v>
      </c>
      <c r="E73" s="120"/>
      <c r="F73" s="120" t="s">
        <v>38</v>
      </c>
      <c r="G73" s="120"/>
      <c r="H73" s="120"/>
      <c r="I73" s="120"/>
      <c r="J73" s="120"/>
      <c r="K73" s="24">
        <v>25</v>
      </c>
      <c r="L73" s="24">
        <v>40</v>
      </c>
      <c r="M73" s="24">
        <v>95</v>
      </c>
      <c r="N73" s="104">
        <v>50</v>
      </c>
    </row>
    <row r="74" spans="2:24" ht="13.5" customHeight="1" x14ac:dyDescent="0.15">
      <c r="B74" s="1">
        <f>B73+1</f>
        <v>64</v>
      </c>
      <c r="C74" s="2" t="s">
        <v>0</v>
      </c>
      <c r="D74" s="8" t="s">
        <v>39</v>
      </c>
      <c r="E74" s="120"/>
      <c r="F74" s="120" t="s">
        <v>40</v>
      </c>
      <c r="G74" s="120"/>
      <c r="H74" s="120"/>
      <c r="I74" s="120"/>
      <c r="J74" s="120"/>
      <c r="K74" s="24"/>
      <c r="L74" s="24" t="s">
        <v>148</v>
      </c>
      <c r="M74" s="24" t="s">
        <v>148</v>
      </c>
      <c r="N74" s="104">
        <v>20</v>
      </c>
      <c r="U74">
        <f>COUNTA(K64:K74)</f>
        <v>7</v>
      </c>
      <c r="V74">
        <f>COUNTA(L64:L74)</f>
        <v>9</v>
      </c>
      <c r="W74">
        <f>COUNTA(M64:M74)</f>
        <v>6</v>
      </c>
      <c r="X74">
        <f>COUNTA(N64:N74)</f>
        <v>7</v>
      </c>
    </row>
    <row r="75" spans="2:24" ht="13.5" customHeight="1" x14ac:dyDescent="0.15">
      <c r="B75" s="1">
        <f>B74+1</f>
        <v>65</v>
      </c>
      <c r="C75" s="132" t="s">
        <v>41</v>
      </c>
      <c r="D75" s="133"/>
      <c r="E75" s="120"/>
      <c r="F75" s="120" t="s">
        <v>42</v>
      </c>
      <c r="G75" s="120"/>
      <c r="H75" s="120"/>
      <c r="I75" s="120"/>
      <c r="J75" s="120"/>
      <c r="K75" s="24">
        <v>225</v>
      </c>
      <c r="L75" s="24">
        <v>225</v>
      </c>
      <c r="M75" s="24">
        <v>300</v>
      </c>
      <c r="N75" s="104">
        <v>125</v>
      </c>
    </row>
    <row r="76" spans="2:24" ht="13.5" customHeight="1" x14ac:dyDescent="0.15">
      <c r="B76" s="1">
        <f>B75+1</f>
        <v>66</v>
      </c>
      <c r="C76" s="3"/>
      <c r="D76" s="75"/>
      <c r="E76" s="120"/>
      <c r="F76" s="120" t="s">
        <v>43</v>
      </c>
      <c r="G76" s="120"/>
      <c r="H76" s="120"/>
      <c r="I76" s="120"/>
      <c r="J76" s="120"/>
      <c r="K76" s="24">
        <v>50</v>
      </c>
      <c r="L76" s="24">
        <v>75</v>
      </c>
      <c r="M76" s="24">
        <v>150</v>
      </c>
      <c r="N76" s="104">
        <v>250</v>
      </c>
    </row>
    <row r="77" spans="2:24" ht="13.9" customHeight="1" thickBot="1" x14ac:dyDescent="0.2">
      <c r="B77" s="1">
        <f>B76+1</f>
        <v>67</v>
      </c>
      <c r="C77" s="3"/>
      <c r="D77" s="75"/>
      <c r="E77" s="120"/>
      <c r="F77" s="120" t="s">
        <v>73</v>
      </c>
      <c r="G77" s="120"/>
      <c r="H77" s="120"/>
      <c r="I77" s="120"/>
      <c r="J77" s="120"/>
      <c r="K77" s="24">
        <v>125</v>
      </c>
      <c r="L77" s="24">
        <v>250</v>
      </c>
      <c r="M77" s="24">
        <v>275</v>
      </c>
      <c r="N77" s="107">
        <v>275</v>
      </c>
    </row>
    <row r="78" spans="2:24" ht="13.9" customHeight="1" x14ac:dyDescent="0.15">
      <c r="B78" s="76"/>
      <c r="C78" s="77"/>
      <c r="D78" s="77"/>
      <c r="E78" s="23"/>
      <c r="F78" s="23"/>
      <c r="G78" s="23"/>
      <c r="H78" s="23"/>
      <c r="I78" s="23"/>
      <c r="J78" s="23"/>
      <c r="K78" s="23"/>
      <c r="L78" s="23"/>
      <c r="M78" s="23"/>
      <c r="N78" s="23"/>
      <c r="U78">
        <f>COUNTA(K11:K77)</f>
        <v>30</v>
      </c>
      <c r="V78">
        <f>COUNTA(L11:L77)</f>
        <v>41</v>
      </c>
      <c r="W78">
        <f>COUNTA(M11:M77)</f>
        <v>43</v>
      </c>
      <c r="X78">
        <f>COUNTA(N11:N77)</f>
        <v>53</v>
      </c>
    </row>
    <row r="79" spans="2:24" ht="18" customHeight="1" x14ac:dyDescent="0.15"/>
    <row r="80" spans="2:24" ht="18" customHeight="1" x14ac:dyDescent="0.15">
      <c r="B80" s="56"/>
    </row>
    <row r="81" spans="2:24" ht="9" customHeight="1" thickBot="1" x14ac:dyDescent="0.2"/>
    <row r="82" spans="2:24" ht="18" customHeight="1" x14ac:dyDescent="0.15">
      <c r="B82" s="57"/>
      <c r="C82" s="58"/>
      <c r="D82" s="134" t="s">
        <v>2</v>
      </c>
      <c r="E82" s="134"/>
      <c r="F82" s="134"/>
      <c r="G82" s="134"/>
      <c r="H82" s="58"/>
      <c r="I82" s="58"/>
      <c r="J82" s="59"/>
      <c r="K82" s="26" t="s">
        <v>62</v>
      </c>
      <c r="L82" s="26" t="s">
        <v>63</v>
      </c>
      <c r="M82" s="26" t="s">
        <v>64</v>
      </c>
      <c r="N82" s="48" t="s">
        <v>65</v>
      </c>
      <c r="U82">
        <f>SUM(U11:U21,K22:K77)</f>
        <v>57208</v>
      </c>
      <c r="V82">
        <f>SUM(V11:V21,L22:L77)</f>
        <v>28349</v>
      </c>
      <c r="W82">
        <f>SUM(W11:W21,M22:M77)</f>
        <v>30730</v>
      </c>
      <c r="X82">
        <f>SUM(X11:X21,N22:N77)</f>
        <v>6445</v>
      </c>
    </row>
    <row r="83" spans="2:24" ht="18" customHeight="1" thickBot="1" x14ac:dyDescent="0.2">
      <c r="B83" s="63"/>
      <c r="C83" s="22"/>
      <c r="D83" s="130" t="s">
        <v>3</v>
      </c>
      <c r="E83" s="130"/>
      <c r="F83" s="130"/>
      <c r="G83" s="130"/>
      <c r="H83" s="22"/>
      <c r="I83" s="22"/>
      <c r="J83" s="64"/>
      <c r="K83" s="153" t="str">
        <f>K5</f>
        <v>2025.2.3</v>
      </c>
      <c r="L83" s="153" t="str">
        <f>L5</f>
        <v>2025.2.3</v>
      </c>
      <c r="M83" s="153" t="str">
        <f>M5</f>
        <v>2025.2.3</v>
      </c>
      <c r="N83" s="152" t="str">
        <f>N5</f>
        <v>2025.2.3</v>
      </c>
    </row>
    <row r="84" spans="2:24" ht="18" customHeight="1" thickTop="1" x14ac:dyDescent="0.15">
      <c r="B84" s="151" t="s">
        <v>10</v>
      </c>
      <c r="C84" s="150" t="s">
        <v>11</v>
      </c>
      <c r="D84" s="150" t="s">
        <v>12</v>
      </c>
      <c r="E84" s="149"/>
      <c r="F84" s="148"/>
      <c r="G84" s="131" t="s">
        <v>13</v>
      </c>
      <c r="H84" s="131"/>
      <c r="I84" s="148"/>
      <c r="J84" s="147"/>
      <c r="K84" s="146"/>
      <c r="L84" s="146"/>
      <c r="M84" s="146"/>
      <c r="N84" s="102"/>
    </row>
    <row r="85" spans="2:24" ht="19.899999999999999" customHeight="1" x14ac:dyDescent="0.15">
      <c r="B85" s="135" t="s">
        <v>45</v>
      </c>
      <c r="C85" s="136"/>
      <c r="D85" s="136"/>
      <c r="E85" s="136"/>
      <c r="F85" s="136"/>
      <c r="G85" s="136"/>
      <c r="H85" s="136"/>
      <c r="I85" s="136"/>
      <c r="J85" s="73"/>
      <c r="K85" s="30">
        <f>SUM(K86:K94)</f>
        <v>57208</v>
      </c>
      <c r="L85" s="30">
        <f>SUM(L86:L94)</f>
        <v>28349</v>
      </c>
      <c r="M85" s="30">
        <f>SUM(M86:M94)</f>
        <v>30730</v>
      </c>
      <c r="N85" s="108">
        <f>SUM(N86:N94)</f>
        <v>6445</v>
      </c>
    </row>
    <row r="86" spans="2:24" ht="13.9" customHeight="1" x14ac:dyDescent="0.15">
      <c r="B86" s="123" t="s">
        <v>46</v>
      </c>
      <c r="C86" s="124"/>
      <c r="D86" s="137"/>
      <c r="E86" s="12"/>
      <c r="F86" s="13"/>
      <c r="G86" s="122" t="s">
        <v>14</v>
      </c>
      <c r="H86" s="122"/>
      <c r="I86" s="13"/>
      <c r="J86" s="14"/>
      <c r="K86" s="4">
        <f>SUM(U$11:U$21)</f>
        <v>55</v>
      </c>
      <c r="L86" s="4">
        <f>SUM(V$11:V$21)</f>
        <v>195</v>
      </c>
      <c r="M86" s="4">
        <f>SUM(W$11:W$21)</f>
        <v>143</v>
      </c>
      <c r="N86" s="5">
        <f>SUM(X$11:X$21)</f>
        <v>424</v>
      </c>
    </row>
    <row r="87" spans="2:24" ht="13.9" customHeight="1" x14ac:dyDescent="0.15">
      <c r="B87" s="78"/>
      <c r="C87" s="56"/>
      <c r="D87" s="79"/>
      <c r="E87" s="15"/>
      <c r="F87" s="120"/>
      <c r="G87" s="122" t="s">
        <v>23</v>
      </c>
      <c r="H87" s="122"/>
      <c r="I87" s="114"/>
      <c r="J87" s="16"/>
      <c r="K87" s="4">
        <f>SUM(K$22)</f>
        <v>270</v>
      </c>
      <c r="L87" s="4">
        <f>SUM(L$22)</f>
        <v>1000</v>
      </c>
      <c r="M87" s="4">
        <f>SUM(M$22)</f>
        <v>950</v>
      </c>
      <c r="N87" s="5">
        <f>SUM(N$22)</f>
        <v>1200</v>
      </c>
    </row>
    <row r="88" spans="2:24" ht="13.9" customHeight="1" x14ac:dyDescent="0.15">
      <c r="B88" s="78"/>
      <c r="C88" s="56"/>
      <c r="D88" s="79"/>
      <c r="E88" s="15"/>
      <c r="F88" s="120"/>
      <c r="G88" s="122" t="s">
        <v>25</v>
      </c>
      <c r="H88" s="122"/>
      <c r="I88" s="13"/>
      <c r="J88" s="14"/>
      <c r="K88" s="4">
        <f>SUM(K$23:K$23)</f>
        <v>5</v>
      </c>
      <c r="L88" s="4">
        <f>SUM(L$23:L$23)</f>
        <v>10</v>
      </c>
      <c r="M88" s="4">
        <f>SUM(M$23:M$23)</f>
        <v>10</v>
      </c>
      <c r="N88" s="5">
        <f>SUM(N$23:N$23)</f>
        <v>55</v>
      </c>
    </row>
    <row r="89" spans="2:24" ht="13.9" customHeight="1" x14ac:dyDescent="0.15">
      <c r="B89" s="78"/>
      <c r="C89" s="56"/>
      <c r="D89" s="79"/>
      <c r="E89" s="15"/>
      <c r="F89" s="120"/>
      <c r="G89" s="122" t="s">
        <v>78</v>
      </c>
      <c r="H89" s="122"/>
      <c r="I89" s="13"/>
      <c r="J89" s="14"/>
      <c r="K89" s="4">
        <f>SUM(K$24:K$25)</f>
        <v>0</v>
      </c>
      <c r="L89" s="4">
        <f>SUM(L$24:L$25)</f>
        <v>0</v>
      </c>
      <c r="M89" s="4">
        <f>SUM(M$24:M$25)</f>
        <v>15</v>
      </c>
      <c r="N89" s="5">
        <f>SUM(N$24:N$25)</f>
        <v>902</v>
      </c>
    </row>
    <row r="90" spans="2:24" ht="13.9" customHeight="1" x14ac:dyDescent="0.15">
      <c r="B90" s="78"/>
      <c r="C90" s="56"/>
      <c r="D90" s="79"/>
      <c r="E90" s="15"/>
      <c r="F90" s="120"/>
      <c r="G90" s="122" t="s">
        <v>79</v>
      </c>
      <c r="H90" s="122"/>
      <c r="I90" s="13"/>
      <c r="J90" s="14"/>
      <c r="K90" s="4">
        <f>SUM(K$27:K$39)</f>
        <v>55650</v>
      </c>
      <c r="L90" s="4">
        <f>SUM(L$27:L$39)</f>
        <v>25585</v>
      </c>
      <c r="M90" s="4">
        <f>SUM(M$27:M$39)</f>
        <v>26605</v>
      </c>
      <c r="N90" s="5">
        <f>SUM(N$27:N$39)</f>
        <v>1040</v>
      </c>
    </row>
    <row r="91" spans="2:24" ht="13.9" customHeight="1" x14ac:dyDescent="0.15">
      <c r="B91" s="78"/>
      <c r="C91" s="56"/>
      <c r="D91" s="79"/>
      <c r="E91" s="15"/>
      <c r="F91" s="120"/>
      <c r="G91" s="122" t="s">
        <v>76</v>
      </c>
      <c r="H91" s="122"/>
      <c r="I91" s="13"/>
      <c r="J91" s="14"/>
      <c r="K91" s="4">
        <f>SUM(K$40:K$41)</f>
        <v>0</v>
      </c>
      <c r="L91" s="4">
        <f>SUM(L$40:L$41)</f>
        <v>0</v>
      </c>
      <c r="M91" s="4">
        <f>SUM(M$40:M$41)</f>
        <v>20</v>
      </c>
      <c r="N91" s="5">
        <f>SUM(N$40:N$41)</f>
        <v>5</v>
      </c>
    </row>
    <row r="92" spans="2:24" ht="13.9" customHeight="1" x14ac:dyDescent="0.15">
      <c r="B92" s="78"/>
      <c r="C92" s="56"/>
      <c r="D92" s="79"/>
      <c r="E92" s="15"/>
      <c r="F92" s="120"/>
      <c r="G92" s="122" t="s">
        <v>26</v>
      </c>
      <c r="H92" s="122"/>
      <c r="I92" s="13"/>
      <c r="J92" s="14"/>
      <c r="K92" s="4">
        <f>SUM(K$42:K$63)</f>
        <v>720</v>
      </c>
      <c r="L92" s="4">
        <f>SUM(L$42:L$63)</f>
        <v>949</v>
      </c>
      <c r="M92" s="4">
        <f>SUM(M$42:M$63)</f>
        <v>2156</v>
      </c>
      <c r="N92" s="5">
        <f>SUM(N$42:N$63)</f>
        <v>2057</v>
      </c>
    </row>
    <row r="93" spans="2:24" ht="13.9" customHeight="1" x14ac:dyDescent="0.15">
      <c r="B93" s="78"/>
      <c r="C93" s="56"/>
      <c r="D93" s="79"/>
      <c r="E93" s="15"/>
      <c r="F93" s="120"/>
      <c r="G93" s="122" t="s">
        <v>47</v>
      </c>
      <c r="H93" s="122"/>
      <c r="I93" s="13"/>
      <c r="J93" s="14"/>
      <c r="K93" s="4">
        <f>SUM(K$26:K$26,K$75:K$76)</f>
        <v>275</v>
      </c>
      <c r="L93" s="4">
        <f>SUM(L$26:L$26,L$75:L$76)</f>
        <v>300</v>
      </c>
      <c r="M93" s="4">
        <f>SUM(M$26:M$26,M$75:M$76)</f>
        <v>450</v>
      </c>
      <c r="N93" s="5">
        <f>SUM(N$26:N$26,N$75:N$76)</f>
        <v>385</v>
      </c>
    </row>
    <row r="94" spans="2:24" ht="13.9" customHeight="1" thickBot="1" x14ac:dyDescent="0.2">
      <c r="B94" s="80"/>
      <c r="C94" s="81"/>
      <c r="D94" s="82"/>
      <c r="E94" s="17"/>
      <c r="F94" s="9"/>
      <c r="G94" s="125" t="s">
        <v>44</v>
      </c>
      <c r="H94" s="125"/>
      <c r="I94" s="18"/>
      <c r="J94" s="19"/>
      <c r="K94" s="10">
        <f>SUM(K$64:K$74,K$77)</f>
        <v>233</v>
      </c>
      <c r="L94" s="10">
        <f>SUM(L$64:L$74,L$77)</f>
        <v>310</v>
      </c>
      <c r="M94" s="10">
        <f>SUM(M$64:M$74,M$77)</f>
        <v>381</v>
      </c>
      <c r="N94" s="11">
        <f>SUM(N$64:N$74,N$77)</f>
        <v>377</v>
      </c>
    </row>
    <row r="95" spans="2:24" ht="18" customHeight="1" thickTop="1" x14ac:dyDescent="0.15">
      <c r="B95" s="126" t="s">
        <v>48</v>
      </c>
      <c r="C95" s="127"/>
      <c r="D95" s="128"/>
      <c r="E95" s="83"/>
      <c r="F95" s="116"/>
      <c r="G95" s="129" t="s">
        <v>49</v>
      </c>
      <c r="H95" s="129"/>
      <c r="I95" s="116"/>
      <c r="J95" s="117"/>
      <c r="K95" s="31" t="s">
        <v>50</v>
      </c>
      <c r="L95" s="37"/>
      <c r="M95" s="37"/>
      <c r="N95" s="49"/>
    </row>
    <row r="96" spans="2:24" ht="18" customHeight="1" x14ac:dyDescent="0.15">
      <c r="B96" s="84"/>
      <c r="C96" s="85"/>
      <c r="D96" s="85"/>
      <c r="E96" s="86"/>
      <c r="F96" s="118"/>
      <c r="G96" s="109"/>
      <c r="H96" s="109"/>
      <c r="I96" s="118"/>
      <c r="J96" s="87"/>
      <c r="K96" s="32" t="s">
        <v>51</v>
      </c>
      <c r="L96" s="38"/>
      <c r="M96" s="38"/>
      <c r="N96" s="41"/>
    </row>
    <row r="97" spans="2:14" ht="18" customHeight="1" x14ac:dyDescent="0.15">
      <c r="B97" s="78"/>
      <c r="C97" s="56"/>
      <c r="D97" s="56"/>
      <c r="E97" s="88"/>
      <c r="F97" s="22"/>
      <c r="G97" s="130" t="s">
        <v>52</v>
      </c>
      <c r="H97" s="130"/>
      <c r="I97" s="115"/>
      <c r="J97" s="119"/>
      <c r="K97" s="33" t="s">
        <v>53</v>
      </c>
      <c r="L97" s="39"/>
      <c r="M97" s="43"/>
      <c r="N97" s="39"/>
    </row>
    <row r="98" spans="2:14" ht="18" customHeight="1" x14ac:dyDescent="0.15">
      <c r="B98" s="78"/>
      <c r="C98" s="56"/>
      <c r="D98" s="56"/>
      <c r="E98" s="89"/>
      <c r="F98" s="56"/>
      <c r="G98" s="90"/>
      <c r="H98" s="90"/>
      <c r="I98" s="85"/>
      <c r="J98" s="91"/>
      <c r="K98" s="34" t="s">
        <v>87</v>
      </c>
      <c r="L98" s="40"/>
      <c r="M98" s="44"/>
      <c r="N98" s="40"/>
    </row>
    <row r="99" spans="2:14" ht="18" customHeight="1" x14ac:dyDescent="0.15">
      <c r="B99" s="78"/>
      <c r="C99" s="56"/>
      <c r="D99" s="56"/>
      <c r="E99" s="89"/>
      <c r="F99" s="56"/>
      <c r="G99" s="90"/>
      <c r="H99" s="90"/>
      <c r="I99" s="85"/>
      <c r="J99" s="91"/>
      <c r="K99" s="34" t="s">
        <v>81</v>
      </c>
      <c r="L99" s="38"/>
      <c r="M99" s="44"/>
      <c r="N99" s="40"/>
    </row>
    <row r="100" spans="2:14" ht="18" customHeight="1" x14ac:dyDescent="0.15">
      <c r="B100" s="78"/>
      <c r="C100" s="56"/>
      <c r="D100" s="56"/>
      <c r="E100" s="88"/>
      <c r="F100" s="22"/>
      <c r="G100" s="130" t="s">
        <v>54</v>
      </c>
      <c r="H100" s="130"/>
      <c r="I100" s="115"/>
      <c r="J100" s="119"/>
      <c r="K100" s="33" t="s">
        <v>91</v>
      </c>
      <c r="L100" s="39"/>
      <c r="M100" s="43"/>
      <c r="N100" s="39"/>
    </row>
    <row r="101" spans="2:14" ht="18" customHeight="1" x14ac:dyDescent="0.15">
      <c r="B101" s="78"/>
      <c r="C101" s="56"/>
      <c r="D101" s="56"/>
      <c r="E101" s="89"/>
      <c r="F101" s="56"/>
      <c r="G101" s="90"/>
      <c r="H101" s="90"/>
      <c r="I101" s="85"/>
      <c r="J101" s="91"/>
      <c r="K101" s="34" t="s">
        <v>88</v>
      </c>
      <c r="L101" s="40"/>
      <c r="M101" s="44"/>
      <c r="N101" s="40"/>
    </row>
    <row r="102" spans="2:14" ht="18" customHeight="1" x14ac:dyDescent="0.15">
      <c r="B102" s="78"/>
      <c r="C102" s="56"/>
      <c r="D102" s="56"/>
      <c r="E102" s="89"/>
      <c r="F102" s="56"/>
      <c r="G102" s="90"/>
      <c r="H102" s="90"/>
      <c r="I102" s="85"/>
      <c r="J102" s="91"/>
      <c r="K102" s="34" t="s">
        <v>89</v>
      </c>
      <c r="L102" s="40"/>
      <c r="M102" s="40"/>
      <c r="N102" s="40"/>
    </row>
    <row r="103" spans="2:14" ht="18" customHeight="1" x14ac:dyDescent="0.15">
      <c r="B103" s="78"/>
      <c r="C103" s="56"/>
      <c r="D103" s="56"/>
      <c r="E103" s="71"/>
      <c r="F103" s="72"/>
      <c r="G103" s="109"/>
      <c r="H103" s="109"/>
      <c r="I103" s="118"/>
      <c r="J103" s="87"/>
      <c r="K103" s="34" t="s">
        <v>90</v>
      </c>
      <c r="L103" s="41"/>
      <c r="M103" s="38"/>
      <c r="N103" s="41"/>
    </row>
    <row r="104" spans="2:14" ht="18" customHeight="1" x14ac:dyDescent="0.15">
      <c r="B104" s="92"/>
      <c r="C104" s="72"/>
      <c r="D104" s="72"/>
      <c r="E104" s="15"/>
      <c r="F104" s="120"/>
      <c r="G104" s="122" t="s">
        <v>55</v>
      </c>
      <c r="H104" s="122"/>
      <c r="I104" s="13"/>
      <c r="J104" s="14"/>
      <c r="K104" s="25" t="s">
        <v>141</v>
      </c>
      <c r="L104" s="42"/>
      <c r="M104" s="45"/>
      <c r="N104" s="42"/>
    </row>
    <row r="105" spans="2:14" ht="18" customHeight="1" x14ac:dyDescent="0.15">
      <c r="B105" s="123" t="s">
        <v>56</v>
      </c>
      <c r="C105" s="124"/>
      <c r="D105" s="124"/>
      <c r="E105" s="22"/>
      <c r="F105" s="22"/>
      <c r="G105" s="22"/>
      <c r="H105" s="22"/>
      <c r="I105" s="22"/>
      <c r="J105" s="22"/>
      <c r="K105" s="22"/>
      <c r="L105" s="22"/>
      <c r="M105" s="22"/>
      <c r="N105" s="50"/>
    </row>
    <row r="106" spans="2:14" ht="14.1" customHeight="1" x14ac:dyDescent="0.15">
      <c r="B106" s="93"/>
      <c r="C106" s="35" t="s">
        <v>57</v>
      </c>
      <c r="D106" s="94"/>
      <c r="E106" s="35"/>
      <c r="F106" s="35"/>
      <c r="G106" s="35"/>
      <c r="H106" s="35"/>
      <c r="I106" s="35"/>
      <c r="J106" s="35"/>
      <c r="K106" s="35"/>
      <c r="L106" s="35"/>
      <c r="M106" s="35"/>
      <c r="N106" s="51"/>
    </row>
    <row r="107" spans="2:14" ht="14.1" customHeight="1" x14ac:dyDescent="0.15">
      <c r="B107" s="93"/>
      <c r="C107" s="35" t="s">
        <v>58</v>
      </c>
      <c r="D107" s="94"/>
      <c r="E107" s="35"/>
      <c r="F107" s="35"/>
      <c r="G107" s="35"/>
      <c r="H107" s="35"/>
      <c r="I107" s="35"/>
      <c r="J107" s="35"/>
      <c r="K107" s="35"/>
      <c r="L107" s="35"/>
      <c r="M107" s="35"/>
      <c r="N107" s="51"/>
    </row>
    <row r="108" spans="2:14" ht="14.1" customHeight="1" x14ac:dyDescent="0.15">
      <c r="B108" s="93"/>
      <c r="C108" s="35" t="s">
        <v>59</v>
      </c>
      <c r="D108" s="94"/>
      <c r="E108" s="35"/>
      <c r="F108" s="35"/>
      <c r="G108" s="35"/>
      <c r="H108" s="35"/>
      <c r="I108" s="35"/>
      <c r="J108" s="35"/>
      <c r="K108" s="35"/>
      <c r="L108" s="35"/>
      <c r="M108" s="35"/>
      <c r="N108" s="51"/>
    </row>
    <row r="109" spans="2:14" ht="14.1" customHeight="1" x14ac:dyDescent="0.15">
      <c r="B109" s="93"/>
      <c r="C109" s="35" t="s">
        <v>119</v>
      </c>
      <c r="D109" s="94"/>
      <c r="E109" s="35"/>
      <c r="F109" s="35"/>
      <c r="G109" s="35"/>
      <c r="H109" s="35"/>
      <c r="I109" s="35"/>
      <c r="J109" s="35"/>
      <c r="K109" s="35"/>
      <c r="L109" s="35"/>
      <c r="M109" s="35"/>
      <c r="N109" s="51"/>
    </row>
    <row r="110" spans="2:14" ht="14.1" customHeight="1" x14ac:dyDescent="0.15">
      <c r="B110" s="95"/>
      <c r="C110" s="35" t="s">
        <v>120</v>
      </c>
      <c r="D110" s="35"/>
      <c r="E110" s="35"/>
      <c r="F110" s="35"/>
      <c r="G110" s="35"/>
      <c r="H110" s="35"/>
      <c r="I110" s="35"/>
      <c r="J110" s="35"/>
      <c r="K110" s="35"/>
      <c r="L110" s="35"/>
      <c r="M110" s="35"/>
      <c r="N110" s="51"/>
    </row>
    <row r="111" spans="2:14" ht="14.1" customHeight="1" x14ac:dyDescent="0.15">
      <c r="B111" s="95"/>
      <c r="C111" s="35" t="s">
        <v>116</v>
      </c>
      <c r="D111" s="35"/>
      <c r="E111" s="35"/>
      <c r="F111" s="35"/>
      <c r="G111" s="35"/>
      <c r="H111" s="35"/>
      <c r="I111" s="35"/>
      <c r="J111" s="35"/>
      <c r="K111" s="35"/>
      <c r="L111" s="35"/>
      <c r="M111" s="35"/>
      <c r="N111" s="51"/>
    </row>
    <row r="112" spans="2:14" ht="14.1" customHeight="1" x14ac:dyDescent="0.15">
      <c r="B112" s="95"/>
      <c r="C112" s="35" t="s">
        <v>85</v>
      </c>
      <c r="D112" s="35"/>
      <c r="E112" s="35"/>
      <c r="F112" s="35"/>
      <c r="G112" s="35"/>
      <c r="H112" s="35"/>
      <c r="I112" s="35"/>
      <c r="J112" s="35"/>
      <c r="K112" s="35"/>
      <c r="L112" s="35"/>
      <c r="M112" s="35"/>
      <c r="N112" s="51"/>
    </row>
    <row r="113" spans="2:14" ht="14.1" customHeight="1" x14ac:dyDescent="0.15">
      <c r="B113" s="95"/>
      <c r="C113" s="35" t="s">
        <v>86</v>
      </c>
      <c r="D113" s="35"/>
      <c r="E113" s="35"/>
      <c r="F113" s="35"/>
      <c r="G113" s="35"/>
      <c r="H113" s="35"/>
      <c r="I113" s="35"/>
      <c r="J113" s="35"/>
      <c r="K113" s="35"/>
      <c r="L113" s="35"/>
      <c r="M113" s="35"/>
      <c r="N113" s="51"/>
    </row>
    <row r="114" spans="2:14" ht="14.1" customHeight="1" x14ac:dyDescent="0.15">
      <c r="B114" s="95"/>
      <c r="C114" s="35" t="s">
        <v>77</v>
      </c>
      <c r="D114" s="35"/>
      <c r="E114" s="35"/>
      <c r="F114" s="35"/>
      <c r="G114" s="35"/>
      <c r="H114" s="35"/>
      <c r="I114" s="35"/>
      <c r="J114" s="35"/>
      <c r="K114" s="35"/>
      <c r="L114" s="35"/>
      <c r="M114" s="35"/>
      <c r="N114" s="51"/>
    </row>
    <row r="115" spans="2:14" ht="14.1" customHeight="1" x14ac:dyDescent="0.15">
      <c r="B115" s="95"/>
      <c r="C115" s="35" t="s">
        <v>125</v>
      </c>
      <c r="D115" s="35"/>
      <c r="E115" s="35"/>
      <c r="F115" s="35"/>
      <c r="G115" s="35"/>
      <c r="H115" s="35"/>
      <c r="I115" s="35"/>
      <c r="J115" s="35"/>
      <c r="K115" s="35"/>
      <c r="L115" s="35"/>
      <c r="M115" s="35"/>
      <c r="N115" s="51"/>
    </row>
    <row r="116" spans="2:14" ht="14.1" customHeight="1" x14ac:dyDescent="0.15">
      <c r="B116" s="95"/>
      <c r="C116" s="35" t="s">
        <v>121</v>
      </c>
      <c r="D116" s="35"/>
      <c r="E116" s="35"/>
      <c r="F116" s="35"/>
      <c r="G116" s="35"/>
      <c r="H116" s="35"/>
      <c r="I116" s="35"/>
      <c r="J116" s="35"/>
      <c r="K116" s="35"/>
      <c r="L116" s="35"/>
      <c r="M116" s="35"/>
      <c r="N116" s="51"/>
    </row>
    <row r="117" spans="2:14" ht="14.1" customHeight="1" x14ac:dyDescent="0.15">
      <c r="B117" s="95"/>
      <c r="C117" s="35" t="s">
        <v>122</v>
      </c>
      <c r="D117" s="35"/>
      <c r="E117" s="35"/>
      <c r="F117" s="35"/>
      <c r="G117" s="35"/>
      <c r="H117" s="35"/>
      <c r="I117" s="35"/>
      <c r="J117" s="35"/>
      <c r="K117" s="35"/>
      <c r="L117" s="35"/>
      <c r="M117" s="35"/>
      <c r="N117" s="51"/>
    </row>
    <row r="118" spans="2:14" ht="14.1" customHeight="1" x14ac:dyDescent="0.15">
      <c r="B118" s="95"/>
      <c r="C118" s="35" t="s">
        <v>123</v>
      </c>
      <c r="D118" s="35"/>
      <c r="E118" s="35"/>
      <c r="F118" s="35"/>
      <c r="G118" s="35"/>
      <c r="H118" s="35"/>
      <c r="I118" s="35"/>
      <c r="J118" s="35"/>
      <c r="K118" s="35"/>
      <c r="L118" s="35"/>
      <c r="M118" s="35"/>
      <c r="N118" s="51"/>
    </row>
    <row r="119" spans="2:14" ht="14.1" customHeight="1" x14ac:dyDescent="0.15">
      <c r="B119" s="95"/>
      <c r="C119" s="35" t="s">
        <v>113</v>
      </c>
      <c r="D119" s="35"/>
      <c r="E119" s="35"/>
      <c r="F119" s="35"/>
      <c r="G119" s="35"/>
      <c r="H119" s="35"/>
      <c r="I119" s="35"/>
      <c r="J119" s="35"/>
      <c r="K119" s="35"/>
      <c r="L119" s="35"/>
      <c r="M119" s="35"/>
      <c r="N119" s="51"/>
    </row>
    <row r="120" spans="2:14" ht="14.1" customHeight="1" x14ac:dyDescent="0.15">
      <c r="B120" s="95"/>
      <c r="C120" s="35" t="s">
        <v>124</v>
      </c>
      <c r="D120" s="35"/>
      <c r="E120" s="35"/>
      <c r="F120" s="35"/>
      <c r="G120" s="35"/>
      <c r="H120" s="35"/>
      <c r="I120" s="35"/>
      <c r="J120" s="35"/>
      <c r="K120" s="35"/>
      <c r="L120" s="35"/>
      <c r="M120" s="35"/>
      <c r="N120" s="51"/>
    </row>
    <row r="121" spans="2:14" ht="14.1" customHeight="1" x14ac:dyDescent="0.15">
      <c r="B121" s="95"/>
      <c r="C121" s="35" t="s">
        <v>142</v>
      </c>
      <c r="D121" s="35"/>
      <c r="E121" s="35"/>
      <c r="F121" s="35"/>
      <c r="G121" s="35"/>
      <c r="H121" s="35"/>
      <c r="I121" s="35"/>
      <c r="J121" s="35"/>
      <c r="K121" s="35"/>
      <c r="L121" s="35"/>
      <c r="M121" s="35"/>
      <c r="N121" s="51"/>
    </row>
    <row r="122" spans="2:14" ht="14.1" customHeight="1" x14ac:dyDescent="0.15">
      <c r="B122" s="95"/>
      <c r="C122" s="35" t="s">
        <v>118</v>
      </c>
      <c r="D122" s="35"/>
      <c r="E122" s="35"/>
      <c r="F122" s="35"/>
      <c r="G122" s="35"/>
      <c r="H122" s="35"/>
      <c r="I122" s="35"/>
      <c r="J122" s="35"/>
      <c r="K122" s="35"/>
      <c r="L122" s="35"/>
      <c r="M122" s="35"/>
      <c r="N122" s="51"/>
    </row>
    <row r="123" spans="2:14" x14ac:dyDescent="0.15">
      <c r="B123" s="96"/>
      <c r="C123" s="35" t="s">
        <v>130</v>
      </c>
      <c r="N123" s="55"/>
    </row>
    <row r="124" spans="2:14" x14ac:dyDescent="0.15">
      <c r="B124" s="96"/>
      <c r="C124" s="35" t="s">
        <v>126</v>
      </c>
      <c r="N124" s="55"/>
    </row>
    <row r="125" spans="2:14" ht="14.1" customHeight="1" x14ac:dyDescent="0.15">
      <c r="B125" s="95"/>
      <c r="C125" s="35" t="s">
        <v>105</v>
      </c>
      <c r="D125" s="35"/>
      <c r="E125" s="35"/>
      <c r="F125" s="35"/>
      <c r="G125" s="35"/>
      <c r="H125" s="35"/>
      <c r="I125" s="35"/>
      <c r="J125" s="35"/>
      <c r="K125" s="35"/>
      <c r="L125" s="35"/>
      <c r="M125" s="35"/>
      <c r="N125" s="51"/>
    </row>
    <row r="126" spans="2:14" ht="18" customHeight="1" x14ac:dyDescent="0.15">
      <c r="B126" s="95"/>
      <c r="C126" s="35" t="s">
        <v>60</v>
      </c>
      <c r="D126" s="35"/>
      <c r="E126" s="35"/>
      <c r="F126" s="35"/>
      <c r="G126" s="35"/>
      <c r="H126" s="35"/>
      <c r="I126" s="35"/>
      <c r="J126" s="35"/>
      <c r="K126" s="35"/>
      <c r="L126" s="35"/>
      <c r="M126" s="35"/>
      <c r="N126" s="51"/>
    </row>
    <row r="127" spans="2:14" x14ac:dyDescent="0.15">
      <c r="B127" s="96"/>
      <c r="C127" s="35" t="s">
        <v>117</v>
      </c>
      <c r="N127" s="55"/>
    </row>
    <row r="128" spans="2:14" x14ac:dyDescent="0.15">
      <c r="B128" s="96"/>
      <c r="C128" s="35" t="s">
        <v>135</v>
      </c>
      <c r="N128" s="55"/>
    </row>
    <row r="129" spans="2:14" ht="14.25" thickBot="1" x14ac:dyDescent="0.2">
      <c r="B129" s="97"/>
      <c r="C129" s="36" t="s">
        <v>127</v>
      </c>
      <c r="D129" s="53"/>
      <c r="E129" s="53"/>
      <c r="F129" s="53"/>
      <c r="G129" s="53"/>
      <c r="H129" s="53"/>
      <c r="I129" s="53"/>
      <c r="J129" s="53"/>
      <c r="K129" s="53"/>
      <c r="L129" s="53"/>
      <c r="M129" s="53"/>
      <c r="N129" s="54"/>
    </row>
  </sheetData>
  <mergeCells count="28">
    <mergeCell ref="G88:H88"/>
    <mergeCell ref="G89:H89"/>
    <mergeCell ref="D9:F9"/>
    <mergeCell ref="D4:G4"/>
    <mergeCell ref="D5:G5"/>
    <mergeCell ref="D6:G6"/>
    <mergeCell ref="D7:F7"/>
    <mergeCell ref="D8:F8"/>
    <mergeCell ref="G90:H90"/>
    <mergeCell ref="G10:H10"/>
    <mergeCell ref="C75:D75"/>
    <mergeCell ref="D82:G82"/>
    <mergeCell ref="D83:G83"/>
    <mergeCell ref="G84:H84"/>
    <mergeCell ref="B85:I85"/>
    <mergeCell ref="B86:D86"/>
    <mergeCell ref="G86:H86"/>
    <mergeCell ref="G87:H87"/>
    <mergeCell ref="G97:H97"/>
    <mergeCell ref="G100:H100"/>
    <mergeCell ref="G104:H104"/>
    <mergeCell ref="B105:D105"/>
    <mergeCell ref="G91:H91"/>
    <mergeCell ref="G92:H92"/>
    <mergeCell ref="G93:H93"/>
    <mergeCell ref="G94:H94"/>
    <mergeCell ref="B95:D95"/>
    <mergeCell ref="G95:H95"/>
  </mergeCells>
  <phoneticPr fontId="23"/>
  <conditionalFormatting sqref="O11:O77">
    <cfRule type="expression" dxfId="3"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8" max="16383" man="1"/>
  </rowBreaks>
  <colBreaks count="1" manualBreakCount="1">
    <brk id="2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2C69-E1AC-4EEE-9318-00CCC66C4934}">
  <sheetPr>
    <tabColor rgb="FFC00000"/>
  </sheetPr>
  <dimension ref="B1:AC135"/>
  <sheetViews>
    <sheetView view="pageBreakPreview" zoomScale="75" zoomScaleNormal="75" zoomScaleSheetLayoutView="75" workbookViewId="0">
      <pane xSplit="10" ySplit="10" topLeftCell="K11" activePane="bottomRight" state="frozen"/>
      <selection activeCell="K21" sqref="K21"/>
      <selection pane="topRight" activeCell="K21" sqref="K21"/>
      <selection pane="bottomLeft" activeCell="K21" sqref="K21"/>
      <selection pane="bottomRight" activeCell="K21" sqref="K21"/>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593</v>
      </c>
      <c r="L5" s="27" t="str">
        <f>K5</f>
        <v>2025.2.20</v>
      </c>
      <c r="M5" s="27" t="str">
        <f>K5</f>
        <v>2025.2.20</v>
      </c>
      <c r="N5" s="103" t="str">
        <f>K5</f>
        <v>2025.2.20</v>
      </c>
    </row>
    <row r="6" spans="2:24" ht="18" customHeight="1" x14ac:dyDescent="0.15">
      <c r="B6" s="60"/>
      <c r="C6" s="120"/>
      <c r="D6" s="122" t="s">
        <v>4</v>
      </c>
      <c r="E6" s="122"/>
      <c r="F6" s="122"/>
      <c r="G6" s="122"/>
      <c r="H6" s="120"/>
      <c r="I6" s="120"/>
      <c r="J6" s="61"/>
      <c r="K6" s="98">
        <v>0.4236111111111111</v>
      </c>
      <c r="L6" s="98">
        <v>0.40833333333333333</v>
      </c>
      <c r="M6" s="98">
        <v>0.39513888888888887</v>
      </c>
      <c r="N6" s="99">
        <v>0.37638888888888888</v>
      </c>
    </row>
    <row r="7" spans="2:24" ht="18" customHeight="1" x14ac:dyDescent="0.15">
      <c r="B7" s="60"/>
      <c r="C7" s="120"/>
      <c r="D7" s="122" t="s">
        <v>5</v>
      </c>
      <c r="E7" s="138"/>
      <c r="F7" s="138"/>
      <c r="G7" s="62" t="s">
        <v>6</v>
      </c>
      <c r="H7" s="120"/>
      <c r="I7" s="120"/>
      <c r="J7" s="61"/>
      <c r="K7" s="100">
        <v>2.4</v>
      </c>
      <c r="L7" s="100">
        <v>1.45</v>
      </c>
      <c r="M7" s="100">
        <v>1.5</v>
      </c>
      <c r="N7" s="101">
        <v>1.46</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285</v>
      </c>
      <c r="L11" s="20" t="s">
        <v>285</v>
      </c>
      <c r="M11" s="20" t="s">
        <v>402</v>
      </c>
      <c r="N11" s="21" t="s">
        <v>417</v>
      </c>
      <c r="P11" t="s">
        <v>15</v>
      </c>
      <c r="Q11">
        <f>IF(K11="",0,VALUE(MID(K11,2,LEN(K11)-2)))</f>
        <v>2</v>
      </c>
      <c r="R11">
        <f>IF(L11="",0,VALUE(MID(L11,2,LEN(L11)-2)))</f>
        <v>2</v>
      </c>
      <c r="S11">
        <f>IF(M11="",0,VALUE(MID(M11,2,LEN(M11)-2)))</f>
        <v>12</v>
      </c>
      <c r="T11">
        <f>IF(N11="",0,VALUE(MID(N11,2,LEN(N11)-2)))</f>
        <v>450</v>
      </c>
      <c r="U11">
        <f>IF(K11="＋",0,IF(K11="(＋)",0,ABS(K11)))</f>
        <v>2</v>
      </c>
      <c r="V11">
        <f>IF(L11="＋",0,IF(L11="(＋)",0,ABS(L11)))</f>
        <v>2</v>
      </c>
      <c r="W11">
        <f>IF(M11="＋",0,IF(M11="(＋)",0,ABS(M11)))</f>
        <v>12</v>
      </c>
      <c r="X11">
        <f>IF(N11="＋",0,IF(N11="(＋)",0,ABS(N11)))</f>
        <v>450</v>
      </c>
    </row>
    <row r="12" spans="2:24" ht="13.5" customHeight="1" x14ac:dyDescent="0.15">
      <c r="B12" s="1">
        <f>B11+1</f>
        <v>2</v>
      </c>
      <c r="C12" s="3"/>
      <c r="D12" s="6"/>
      <c r="E12" s="120"/>
      <c r="F12" s="120" t="s">
        <v>99</v>
      </c>
      <c r="G12" s="120"/>
      <c r="H12" s="120"/>
      <c r="I12" s="120"/>
      <c r="J12" s="120"/>
      <c r="K12" s="20" t="s">
        <v>147</v>
      </c>
      <c r="L12" s="20" t="s">
        <v>146</v>
      </c>
      <c r="M12" s="20" t="s">
        <v>150</v>
      </c>
      <c r="N12" s="21" t="s">
        <v>146</v>
      </c>
      <c r="P12" t="s">
        <v>15</v>
      </c>
      <c r="Q12">
        <f>IF(K12="",0,VALUE(MID(K12,2,LEN(K12)-2)))</f>
        <v>20</v>
      </c>
      <c r="R12">
        <f>IF(L12="",0,VALUE(MID(L12,2,LEN(L12)-2)))</f>
        <v>30</v>
      </c>
      <c r="S12">
        <f>IF(M12="",0,VALUE(MID(M12,2,LEN(M12)-2)))</f>
        <v>5</v>
      </c>
      <c r="T12">
        <f>IF(N12="",0,VALUE(MID(N12,2,LEN(N12)-2)))</f>
        <v>30</v>
      </c>
      <c r="U12">
        <f>IF(K12="＋",0,IF(K12="(＋)",0,ABS(K12)))</f>
        <v>20</v>
      </c>
      <c r="V12">
        <f>IF(L12="＋",0,IF(L12="(＋)",0,ABS(L12)))</f>
        <v>30</v>
      </c>
      <c r="W12">
        <f>IF(M12="＋",0,IF(M12="(＋)",0,ABS(M12)))</f>
        <v>5</v>
      </c>
      <c r="X12">
        <f>IF(N12="＋",0,IF(N12="(＋)",0,ABS(N12)))</f>
        <v>30</v>
      </c>
    </row>
    <row r="13" spans="2:24" ht="13.9" customHeight="1" x14ac:dyDescent="0.15">
      <c r="B13" s="1">
        <f>B12+1</f>
        <v>3</v>
      </c>
      <c r="C13" s="3"/>
      <c r="D13" s="6"/>
      <c r="E13" s="120"/>
      <c r="F13" s="120" t="s">
        <v>592</v>
      </c>
      <c r="G13" s="120"/>
      <c r="H13" s="120"/>
      <c r="I13" s="120"/>
      <c r="J13" s="120"/>
      <c r="K13" s="20"/>
      <c r="L13" s="20"/>
      <c r="M13" s="20"/>
      <c r="N13" s="21" t="s">
        <v>145</v>
      </c>
      <c r="P13" s="74" t="s">
        <v>181</v>
      </c>
      <c r="Q13">
        <f>K13</f>
        <v>0</v>
      </c>
      <c r="R13">
        <f>L13</f>
        <v>0</v>
      </c>
      <c r="S13">
        <f>M13</f>
        <v>0</v>
      </c>
      <c r="T13" t="str">
        <f>N13</f>
        <v>(＋)</v>
      </c>
      <c r="U13">
        <f>IF(K13="＋",0,IF(K13="(＋)",0,ABS(K13)))</f>
        <v>0</v>
      </c>
      <c r="V13">
        <f>IF(L13="＋",0,IF(L13="(＋)",0,ABS(L13)))</f>
        <v>0</v>
      </c>
      <c r="W13">
        <f>IF(M13="＋",0,IF(M13="(＋)",0,ABS(M13)))</f>
        <v>0</v>
      </c>
      <c r="X13">
        <f>IF(N13="＋",0,IF(N13="(＋)",0,ABS(N13)))</f>
        <v>0</v>
      </c>
    </row>
    <row r="14" spans="2:24" ht="13.9" customHeight="1" x14ac:dyDescent="0.15">
      <c r="B14" s="1">
        <f>B13+1</f>
        <v>4</v>
      </c>
      <c r="C14" s="3"/>
      <c r="D14" s="6"/>
      <c r="E14" s="120"/>
      <c r="F14" s="120" t="s">
        <v>16</v>
      </c>
      <c r="G14" s="120"/>
      <c r="H14" s="120"/>
      <c r="I14" s="120"/>
      <c r="J14" s="120"/>
      <c r="K14" s="20"/>
      <c r="L14" s="20" t="s">
        <v>579</v>
      </c>
      <c r="M14" s="20" t="s">
        <v>148</v>
      </c>
      <c r="N14" s="21" t="s">
        <v>591</v>
      </c>
      <c r="P14" t="s">
        <v>15</v>
      </c>
      <c r="Q14">
        <f>IF(K14="",0,VALUE(MID(K14,2,LEN(K14)-2)))</f>
        <v>0</v>
      </c>
      <c r="R14" t="e">
        <f>IF(L14="",0,VALUE(MID(L14,2,LEN(L14)-2)))</f>
        <v>#VALUE!</v>
      </c>
      <c r="S14" t="e">
        <f>IF(M14="",0,VALUE(MID(M14,2,LEN(M14)-2)))</f>
        <v>#VALUE!</v>
      </c>
      <c r="T14">
        <f>IF(N14="",0,VALUE(MID(N14,2,LEN(N14)-2)))</f>
        <v>1</v>
      </c>
      <c r="U14">
        <f>IF(K14="＋",0,IF(K14="(＋)",0,ABS(K14)))</f>
        <v>0</v>
      </c>
      <c r="V14">
        <f>IF(L14="＋",0,IF(L14="(＋)",0,ABS(L14)))</f>
        <v>60</v>
      </c>
      <c r="W14">
        <f>IF(M14="＋",0,IF(M14="(＋)",0,ABS(M14)))</f>
        <v>0</v>
      </c>
      <c r="X14">
        <f>IF(N14="＋",0,IF(N14="(＋)",0,ABS(N14)))</f>
        <v>319</v>
      </c>
    </row>
    <row r="15" spans="2:24" ht="13.5" customHeight="1" x14ac:dyDescent="0.15">
      <c r="B15" s="1">
        <f>B14+1</f>
        <v>5</v>
      </c>
      <c r="C15" s="3"/>
      <c r="D15" s="6"/>
      <c r="E15" s="120"/>
      <c r="F15" s="120" t="s">
        <v>185</v>
      </c>
      <c r="G15" s="120"/>
      <c r="H15" s="120"/>
      <c r="I15" s="120"/>
      <c r="J15" s="120"/>
      <c r="K15" s="20"/>
      <c r="L15" s="20"/>
      <c r="M15" s="20"/>
      <c r="N15" s="21" t="s">
        <v>590</v>
      </c>
      <c r="P15" t="s">
        <v>15</v>
      </c>
      <c r="Q15">
        <f>IF(K15="",0,VALUE(MID(K15,2,LEN(K15)-2)))</f>
        <v>0</v>
      </c>
      <c r="R15">
        <f>IF(L15="",0,VALUE(MID(L15,2,LEN(L15)-2)))</f>
        <v>0</v>
      </c>
      <c r="S15">
        <f>IF(M15="",0,VALUE(MID(M15,2,LEN(M15)-2)))</f>
        <v>0</v>
      </c>
      <c r="T15" t="e">
        <f>IF(N15="",0,VALUE(MID(N15,2,LEN(N15)-2)))</f>
        <v>#VALUE!</v>
      </c>
      <c r="U15">
        <f>IF(K15="＋",0,IF(K15="(＋)",0,ABS(K15)))</f>
        <v>0</v>
      </c>
      <c r="V15">
        <f>IF(L15="＋",0,IF(L15="(＋)",0,ABS(L15)))</f>
        <v>0</v>
      </c>
      <c r="W15">
        <f>IF(M15="＋",0,IF(M15="(＋)",0,ABS(M15)))</f>
        <v>0</v>
      </c>
      <c r="X15">
        <f>IF(N15="＋",0,IF(N15="(＋)",0,ABS(N15)))</f>
        <v>83</v>
      </c>
    </row>
    <row r="16" spans="2:24" ht="13.9" customHeight="1" x14ac:dyDescent="0.15">
      <c r="B16" s="1">
        <f>B15+1</f>
        <v>6</v>
      </c>
      <c r="C16" s="3"/>
      <c r="D16" s="6"/>
      <c r="E16" s="120"/>
      <c r="F16" s="120" t="s">
        <v>136</v>
      </c>
      <c r="G16" s="120"/>
      <c r="H16" s="120"/>
      <c r="I16" s="120"/>
      <c r="J16" s="120"/>
      <c r="K16" s="20" t="s">
        <v>151</v>
      </c>
      <c r="L16" s="20" t="s">
        <v>189</v>
      </c>
      <c r="M16" s="20" t="s">
        <v>157</v>
      </c>
      <c r="N16" s="21" t="s">
        <v>189</v>
      </c>
      <c r="P16" t="s">
        <v>15</v>
      </c>
      <c r="Q16">
        <f>IF(K16="",0,VALUE(MID(K16,2,LEN(K16)-2)))</f>
        <v>25</v>
      </c>
      <c r="R16">
        <f>IF(L16="",0,VALUE(MID(L16,2,LEN(L16)-2)))</f>
        <v>40</v>
      </c>
      <c r="S16">
        <f>IF(M16="",0,VALUE(MID(M16,2,LEN(M16)-2)))</f>
        <v>15</v>
      </c>
      <c r="T16">
        <f>IF(N16="",0,VALUE(MID(N16,2,LEN(N16)-2)))</f>
        <v>40</v>
      </c>
      <c r="U16">
        <f>IF(K16="＋",0,IF(K16="(＋)",0,ABS(K16)))</f>
        <v>25</v>
      </c>
      <c r="V16">
        <f>IF(L16="＋",0,IF(L16="(＋)",0,ABS(L16)))</f>
        <v>40</v>
      </c>
      <c r="W16">
        <f>IF(M16="＋",0,IF(M16="(＋)",0,ABS(M16)))</f>
        <v>15</v>
      </c>
      <c r="X16">
        <f>IF(N16="＋",0,IF(N16="(＋)",0,ABS(N16)))</f>
        <v>40</v>
      </c>
    </row>
    <row r="17" spans="2:24" ht="13.5" customHeight="1" x14ac:dyDescent="0.15">
      <c r="B17" s="1">
        <f>B16+1</f>
        <v>7</v>
      </c>
      <c r="C17" s="3"/>
      <c r="D17" s="6"/>
      <c r="E17" s="120"/>
      <c r="F17" s="120" t="s">
        <v>267</v>
      </c>
      <c r="G17" s="140"/>
      <c r="H17" s="120"/>
      <c r="I17" s="120"/>
      <c r="J17" s="120"/>
      <c r="K17" s="20"/>
      <c r="L17" s="20"/>
      <c r="M17" s="20"/>
      <c r="N17" s="21" t="s">
        <v>145</v>
      </c>
      <c r="Q17">
        <f>IF(K17="",0,VALUE(MID(K17,2,LEN(K17)-2)))</f>
        <v>0</v>
      </c>
      <c r="R17">
        <f>IF(L17="",0,VALUE(MID(L17,2,LEN(L17)-2)))</f>
        <v>0</v>
      </c>
      <c r="S17">
        <f>IF(M17="",0,VALUE(MID(M17,2,LEN(M17)-2)))</f>
        <v>0</v>
      </c>
      <c r="T17" t="e">
        <f>IF(N17="",0,VALUE(MID(N17,2,LEN(N17)-2)))</f>
        <v>#VALUE!</v>
      </c>
      <c r="U17">
        <f>IF(K17="＋",0,IF(K17="(＋)",0,ABS(K17)))</f>
        <v>0</v>
      </c>
      <c r="V17">
        <f>IF(L17="＋",0,IF(L17="(＋)",0,ABS(L17)))</f>
        <v>0</v>
      </c>
      <c r="W17">
        <f>IF(M17="＋",0,IF(M17="(＋)",0,ABS(M17)))</f>
        <v>0</v>
      </c>
      <c r="X17">
        <f>IF(N17="＋",0,IF(N17="(＋)",0,ABS(N17)))</f>
        <v>0</v>
      </c>
    </row>
    <row r="18" spans="2:24" ht="13.9" customHeight="1" x14ac:dyDescent="0.15">
      <c r="B18" s="1">
        <f>B17+1</f>
        <v>8</v>
      </c>
      <c r="C18" s="3"/>
      <c r="D18" s="6"/>
      <c r="E18" s="120"/>
      <c r="F18" s="120" t="s">
        <v>193</v>
      </c>
      <c r="G18" s="120"/>
      <c r="H18" s="120"/>
      <c r="I18" s="120"/>
      <c r="J18" s="120"/>
      <c r="K18" s="20"/>
      <c r="L18" s="20"/>
      <c r="M18" s="20" t="s">
        <v>145</v>
      </c>
      <c r="N18" s="21" t="s">
        <v>145</v>
      </c>
      <c r="P18" t="s">
        <v>15</v>
      </c>
      <c r="Q18">
        <f>IF(K18="",0,VALUE(MID(K18,2,LEN(K18)-2)))</f>
        <v>0</v>
      </c>
      <c r="R18">
        <f>IF(L20="",0,VALUE(MID(L20,2,LEN(L20)-2)))</f>
        <v>10</v>
      </c>
      <c r="S18" t="e">
        <f>IF(M18="",0,VALUE(MID(M18,2,LEN(M18)-2)))</f>
        <v>#VALUE!</v>
      </c>
      <c r="T18" t="e">
        <f>IF(N18="",0,VALUE(MID(N18,2,LEN(N18)-2)))</f>
        <v>#VALUE!</v>
      </c>
      <c r="U18">
        <f>IF(K18="＋",0,IF(K18="(＋)",0,ABS(K18)))</f>
        <v>0</v>
      </c>
      <c r="V18">
        <f>IF(L18="＋",0,IF(L18="(＋)",0,ABS(L18)))</f>
        <v>0</v>
      </c>
      <c r="W18">
        <f>IF(M18="＋",0,IF(M18="(＋)",0,ABS(M18)))</f>
        <v>0</v>
      </c>
      <c r="X18">
        <f>IF(N18="＋",0,IF(N18="(＋)",0,ABS(N18)))</f>
        <v>0</v>
      </c>
    </row>
    <row r="19" spans="2:24" ht="13.5" customHeight="1" x14ac:dyDescent="0.15">
      <c r="B19" s="1">
        <f>B18+1</f>
        <v>9</v>
      </c>
      <c r="C19" s="3"/>
      <c r="D19" s="6"/>
      <c r="E19" s="120"/>
      <c r="F19" s="120" t="s">
        <v>110</v>
      </c>
      <c r="G19" s="120"/>
      <c r="H19" s="120"/>
      <c r="I19" s="120"/>
      <c r="J19" s="120"/>
      <c r="K19" s="20" t="s">
        <v>150</v>
      </c>
      <c r="L19" s="20" t="s">
        <v>146</v>
      </c>
      <c r="M19" s="20" t="s">
        <v>150</v>
      </c>
      <c r="N19" s="21" t="s">
        <v>236</v>
      </c>
      <c r="U19">
        <f>IF(K19="＋",0,IF(K19="(＋)",0,ABS(K19)))</f>
        <v>5</v>
      </c>
      <c r="V19">
        <f>IF(L19="＋",0,IF(L19="(＋)",0,ABS(L19)))</f>
        <v>30</v>
      </c>
      <c r="W19">
        <f>IF(M19="＋",0,IF(M19="(＋)",0,ABS(M19)))</f>
        <v>5</v>
      </c>
      <c r="X19">
        <f>IF(N19="＋",0,IF(N19="(＋)",0,ABS(N19)))</f>
        <v>35</v>
      </c>
    </row>
    <row r="20" spans="2:24" ht="13.5" customHeight="1" x14ac:dyDescent="0.15">
      <c r="B20" s="1">
        <f>B19+1</f>
        <v>10</v>
      </c>
      <c r="C20" s="3"/>
      <c r="D20" s="6"/>
      <c r="E20" s="120"/>
      <c r="F20" s="120" t="s">
        <v>109</v>
      </c>
      <c r="G20" s="120"/>
      <c r="H20" s="120"/>
      <c r="I20" s="120"/>
      <c r="J20" s="120"/>
      <c r="K20" s="20" t="s">
        <v>146</v>
      </c>
      <c r="L20" s="20" t="s">
        <v>153</v>
      </c>
      <c r="M20" s="20" t="s">
        <v>150</v>
      </c>
      <c r="N20" s="21"/>
      <c r="P20" t="s">
        <v>15</v>
      </c>
      <c r="Q20">
        <f>IF(K20="",0,VALUE(MID(K20,2,LEN(K20)-2)))</f>
        <v>30</v>
      </c>
      <c r="R20" t="e">
        <f>IF(#REF!="",0,VALUE(MID(#REF!,2,LEN(#REF!)-2)))</f>
        <v>#REF!</v>
      </c>
      <c r="S20">
        <f>IF(M20="",0,VALUE(MID(M20,2,LEN(M20)-2)))</f>
        <v>5</v>
      </c>
      <c r="T20">
        <f>IF(N20="",0,VALUE(MID(N20,2,LEN(N20)-2)))</f>
        <v>0</v>
      </c>
      <c r="U20">
        <f>IF(K20="＋",0,IF(K20="(＋)",0,ABS(K20)))</f>
        <v>30</v>
      </c>
      <c r="V20">
        <f>IF(L20="＋",0,IF(L20="(＋)",0,ABS(L20)))</f>
        <v>10</v>
      </c>
      <c r="W20">
        <f>IF(M20="＋",0,IF(M20="(＋)",0,ABS(M20)))</f>
        <v>5</v>
      </c>
      <c r="X20">
        <f>IF(N20="＋",0,IF(N20="(＋)",0,ABS(N20)))</f>
        <v>0</v>
      </c>
    </row>
    <row r="21" spans="2:24" ht="13.5" customHeight="1" x14ac:dyDescent="0.15">
      <c r="B21" s="1">
        <f>B20+1</f>
        <v>11</v>
      </c>
      <c r="C21" s="2" t="s">
        <v>22</v>
      </c>
      <c r="D21" s="2" t="s">
        <v>23</v>
      </c>
      <c r="E21" s="120"/>
      <c r="F21" s="120" t="s">
        <v>108</v>
      </c>
      <c r="G21" s="120"/>
      <c r="H21" s="120"/>
      <c r="I21" s="120"/>
      <c r="J21" s="120"/>
      <c r="K21" s="24">
        <v>160</v>
      </c>
      <c r="L21" s="24">
        <v>400</v>
      </c>
      <c r="M21" s="24">
        <v>700</v>
      </c>
      <c r="N21" s="104">
        <v>850</v>
      </c>
      <c r="P21" s="74"/>
    </row>
    <row r="22" spans="2:24" ht="13.5" customHeight="1" x14ac:dyDescent="0.15">
      <c r="B22" s="1">
        <f>B21+1</f>
        <v>12</v>
      </c>
      <c r="C22" s="2" t="s">
        <v>24</v>
      </c>
      <c r="D22" s="2" t="s">
        <v>25</v>
      </c>
      <c r="E22" s="120"/>
      <c r="F22" s="120" t="s">
        <v>94</v>
      </c>
      <c r="G22" s="120"/>
      <c r="H22" s="120"/>
      <c r="I22" s="120"/>
      <c r="J22" s="120"/>
      <c r="K22" s="24">
        <v>10</v>
      </c>
      <c r="L22" s="24">
        <v>20</v>
      </c>
      <c r="M22" s="24">
        <v>45</v>
      </c>
      <c r="N22" s="104">
        <v>55</v>
      </c>
      <c r="P22" s="74"/>
    </row>
    <row r="23" spans="2:24" ht="13.5" customHeight="1" x14ac:dyDescent="0.15">
      <c r="B23" s="1">
        <f>B22+1</f>
        <v>13</v>
      </c>
      <c r="C23" s="2" t="s">
        <v>83</v>
      </c>
      <c r="D23" s="2" t="s">
        <v>194</v>
      </c>
      <c r="E23" s="120"/>
      <c r="F23" s="120" t="s">
        <v>544</v>
      </c>
      <c r="G23" s="120"/>
      <c r="H23" s="120"/>
      <c r="I23" s="120"/>
      <c r="J23" s="120"/>
      <c r="K23" s="24"/>
      <c r="L23" s="24"/>
      <c r="M23" s="24"/>
      <c r="N23" s="104">
        <v>173</v>
      </c>
    </row>
    <row r="24" spans="2:24" ht="13.5" customHeight="1" x14ac:dyDescent="0.15">
      <c r="B24" s="1">
        <f>B23+1</f>
        <v>14</v>
      </c>
      <c r="C24" s="6"/>
      <c r="D24" s="6"/>
      <c r="E24" s="120"/>
      <c r="F24" s="120" t="s">
        <v>589</v>
      </c>
      <c r="G24" s="120"/>
      <c r="H24" s="120"/>
      <c r="I24" s="120"/>
      <c r="J24" s="120"/>
      <c r="K24" s="24"/>
      <c r="L24" s="24"/>
      <c r="M24" s="24"/>
      <c r="N24" s="104">
        <v>5</v>
      </c>
    </row>
    <row r="25" spans="2:24" ht="14.85" customHeight="1" x14ac:dyDescent="0.15">
      <c r="B25" s="1">
        <f>B24+1</f>
        <v>15</v>
      </c>
      <c r="C25" s="6"/>
      <c r="D25" s="6"/>
      <c r="E25" s="120"/>
      <c r="F25" s="120" t="s">
        <v>195</v>
      </c>
      <c r="G25" s="120"/>
      <c r="H25" s="120"/>
      <c r="I25" s="120"/>
      <c r="J25" s="120"/>
      <c r="K25" s="24">
        <v>10</v>
      </c>
      <c r="L25" s="24">
        <v>15</v>
      </c>
      <c r="M25" s="24">
        <v>20</v>
      </c>
      <c r="N25" s="104">
        <v>285</v>
      </c>
    </row>
    <row r="26" spans="2:24" ht="13.9" customHeight="1" x14ac:dyDescent="0.15">
      <c r="B26" s="1">
        <f>B25+1</f>
        <v>16</v>
      </c>
      <c r="C26" s="6"/>
      <c r="D26" s="2" t="s">
        <v>17</v>
      </c>
      <c r="E26" s="120"/>
      <c r="F26" s="120" t="s">
        <v>106</v>
      </c>
      <c r="G26" s="120"/>
      <c r="H26" s="120"/>
      <c r="I26" s="120"/>
      <c r="J26" s="120"/>
      <c r="K26" s="24"/>
      <c r="L26" s="24">
        <v>8</v>
      </c>
      <c r="M26" s="24">
        <v>12</v>
      </c>
      <c r="N26" s="104">
        <v>7800</v>
      </c>
    </row>
    <row r="27" spans="2:24" ht="13.5" customHeight="1" x14ac:dyDescent="0.15">
      <c r="B27" s="1">
        <f>B26+1</f>
        <v>17</v>
      </c>
      <c r="C27" s="6"/>
      <c r="D27" s="6"/>
      <c r="E27" s="120"/>
      <c r="F27" s="120" t="s">
        <v>95</v>
      </c>
      <c r="G27" s="120"/>
      <c r="H27" s="120"/>
      <c r="I27" s="120"/>
      <c r="J27" s="120"/>
      <c r="K27" s="24" t="s">
        <v>148</v>
      </c>
      <c r="L27" s="24">
        <v>140</v>
      </c>
      <c r="M27" s="24">
        <v>100</v>
      </c>
      <c r="N27" s="104">
        <v>140</v>
      </c>
    </row>
    <row r="28" spans="2:24" ht="13.9" customHeight="1" x14ac:dyDescent="0.15">
      <c r="B28" s="1">
        <f>B27+1</f>
        <v>18</v>
      </c>
      <c r="C28" s="6"/>
      <c r="D28" s="6"/>
      <c r="E28" s="120"/>
      <c r="F28" s="120" t="s">
        <v>96</v>
      </c>
      <c r="G28" s="120"/>
      <c r="H28" s="120"/>
      <c r="I28" s="120"/>
      <c r="J28" s="120"/>
      <c r="K28" s="24" t="s">
        <v>148</v>
      </c>
      <c r="L28" s="24">
        <v>55</v>
      </c>
      <c r="M28" s="24">
        <v>50</v>
      </c>
      <c r="N28" s="104" t="s">
        <v>148</v>
      </c>
    </row>
    <row r="29" spans="2:24" ht="13.9" customHeight="1" x14ac:dyDescent="0.15">
      <c r="B29" s="1">
        <f>B28+1</f>
        <v>19</v>
      </c>
      <c r="C29" s="6"/>
      <c r="D29" s="6"/>
      <c r="E29" s="120"/>
      <c r="F29" s="120" t="s">
        <v>542</v>
      </c>
      <c r="G29" s="120"/>
      <c r="H29" s="120"/>
      <c r="I29" s="120"/>
      <c r="J29" s="120"/>
      <c r="K29" s="24"/>
      <c r="L29" s="24" t="s">
        <v>148</v>
      </c>
      <c r="M29" s="24"/>
      <c r="N29" s="104"/>
    </row>
    <row r="30" spans="2:24" ht="13.9" customHeight="1" x14ac:dyDescent="0.15">
      <c r="B30" s="1">
        <f>B29+1</f>
        <v>20</v>
      </c>
      <c r="C30" s="6"/>
      <c r="D30" s="6"/>
      <c r="E30" s="120"/>
      <c r="F30" s="120" t="s">
        <v>500</v>
      </c>
      <c r="G30" s="120"/>
      <c r="H30" s="120"/>
      <c r="I30" s="120"/>
      <c r="J30" s="120"/>
      <c r="K30" s="24">
        <v>10</v>
      </c>
      <c r="L30" s="24">
        <v>15</v>
      </c>
      <c r="M30" s="24">
        <v>10</v>
      </c>
      <c r="N30" s="104"/>
    </row>
    <row r="31" spans="2:24" ht="13.5" customHeight="1" x14ac:dyDescent="0.15">
      <c r="B31" s="1">
        <f>B30+1</f>
        <v>21</v>
      </c>
      <c r="C31" s="6"/>
      <c r="D31" s="6"/>
      <c r="E31" s="120"/>
      <c r="F31" s="120" t="s">
        <v>161</v>
      </c>
      <c r="G31" s="120"/>
      <c r="H31" s="120"/>
      <c r="I31" s="120"/>
      <c r="J31" s="120"/>
      <c r="K31" s="24"/>
      <c r="L31" s="24" t="s">
        <v>148</v>
      </c>
      <c r="M31" s="24"/>
      <c r="N31" s="104"/>
    </row>
    <row r="32" spans="2:24" ht="13.5" customHeight="1" x14ac:dyDescent="0.15">
      <c r="B32" s="1">
        <f>B31+1</f>
        <v>22</v>
      </c>
      <c r="C32" s="6"/>
      <c r="D32" s="6"/>
      <c r="E32" s="120"/>
      <c r="F32" s="120" t="s">
        <v>18</v>
      </c>
      <c r="G32" s="120"/>
      <c r="H32" s="120"/>
      <c r="I32" s="120"/>
      <c r="J32" s="120"/>
      <c r="K32" s="24">
        <v>25</v>
      </c>
      <c r="L32" s="24">
        <v>1200</v>
      </c>
      <c r="M32" s="24">
        <v>1400</v>
      </c>
      <c r="N32" s="104">
        <v>35</v>
      </c>
    </row>
    <row r="33" spans="2:25" ht="13.5" customHeight="1" x14ac:dyDescent="0.15">
      <c r="B33" s="1">
        <f>B32+1</f>
        <v>23</v>
      </c>
      <c r="C33" s="6"/>
      <c r="D33" s="6"/>
      <c r="E33" s="120"/>
      <c r="F33" s="120" t="s">
        <v>98</v>
      </c>
      <c r="G33" s="120"/>
      <c r="H33" s="120"/>
      <c r="I33" s="120"/>
      <c r="J33" s="120"/>
      <c r="K33" s="24"/>
      <c r="L33" s="24" t="s">
        <v>148</v>
      </c>
      <c r="M33" s="24"/>
      <c r="N33" s="104"/>
    </row>
    <row r="34" spans="2:25" ht="13.5" customHeight="1" x14ac:dyDescent="0.15">
      <c r="B34" s="1">
        <f>B33+1</f>
        <v>24</v>
      </c>
      <c r="C34" s="6"/>
      <c r="D34" s="6"/>
      <c r="E34" s="120"/>
      <c r="F34" s="120" t="s">
        <v>100</v>
      </c>
      <c r="G34" s="120"/>
      <c r="H34" s="120"/>
      <c r="I34" s="120"/>
      <c r="J34" s="120"/>
      <c r="K34" s="24">
        <v>10</v>
      </c>
      <c r="L34" s="24">
        <v>25</v>
      </c>
      <c r="M34" s="24">
        <v>35</v>
      </c>
      <c r="N34" s="104">
        <v>35</v>
      </c>
    </row>
    <row r="35" spans="2:25" ht="13.5" customHeight="1" x14ac:dyDescent="0.15">
      <c r="B35" s="1">
        <f>B34+1</f>
        <v>25</v>
      </c>
      <c r="C35" s="6"/>
      <c r="D35" s="6"/>
      <c r="E35" s="120"/>
      <c r="F35" s="120" t="s">
        <v>198</v>
      </c>
      <c r="G35" s="120"/>
      <c r="H35" s="120"/>
      <c r="I35" s="120"/>
      <c r="J35" s="120"/>
      <c r="K35" s="24"/>
      <c r="L35" s="24" t="s">
        <v>148</v>
      </c>
      <c r="M35" s="24"/>
      <c r="N35" s="104">
        <v>10</v>
      </c>
    </row>
    <row r="36" spans="2:25" ht="13.9" customHeight="1" x14ac:dyDescent="0.15">
      <c r="B36" s="1">
        <f>B35+1</f>
        <v>26</v>
      </c>
      <c r="C36" s="6"/>
      <c r="D36" s="6"/>
      <c r="E36" s="120"/>
      <c r="F36" s="120" t="s">
        <v>97</v>
      </c>
      <c r="G36" s="120"/>
      <c r="H36" s="120"/>
      <c r="I36" s="120"/>
      <c r="J36" s="120"/>
      <c r="K36" s="24"/>
      <c r="L36" s="24"/>
      <c r="M36" s="24" t="s">
        <v>148</v>
      </c>
      <c r="N36" s="104">
        <v>40</v>
      </c>
    </row>
    <row r="37" spans="2:25" ht="13.5" customHeight="1" x14ac:dyDescent="0.15">
      <c r="B37" s="1">
        <f>B36+1</f>
        <v>27</v>
      </c>
      <c r="C37" s="6"/>
      <c r="D37" s="6"/>
      <c r="E37" s="120"/>
      <c r="F37" s="120" t="s">
        <v>363</v>
      </c>
      <c r="G37" s="120"/>
      <c r="H37" s="120"/>
      <c r="I37" s="120"/>
      <c r="J37" s="120"/>
      <c r="K37" s="24"/>
      <c r="L37" s="24"/>
      <c r="M37" s="24"/>
      <c r="N37" s="104">
        <v>3</v>
      </c>
    </row>
    <row r="38" spans="2:25" ht="13.5" customHeight="1" x14ac:dyDescent="0.15">
      <c r="B38" s="1">
        <f>B37+1</f>
        <v>28</v>
      </c>
      <c r="C38" s="6"/>
      <c r="D38" s="6"/>
      <c r="E38" s="120"/>
      <c r="F38" s="120" t="s">
        <v>115</v>
      </c>
      <c r="G38" s="120"/>
      <c r="H38" s="120"/>
      <c r="I38" s="120"/>
      <c r="J38" s="120"/>
      <c r="K38" s="24">
        <v>190</v>
      </c>
      <c r="L38" s="24">
        <v>260</v>
      </c>
      <c r="M38" s="24">
        <v>160</v>
      </c>
      <c r="N38" s="104">
        <v>850</v>
      </c>
    </row>
    <row r="39" spans="2:25" ht="13.9" customHeight="1" x14ac:dyDescent="0.15">
      <c r="B39" s="1">
        <f>B38+1</f>
        <v>29</v>
      </c>
      <c r="C39" s="6"/>
      <c r="D39" s="6"/>
      <c r="E39" s="120"/>
      <c r="F39" s="120" t="s">
        <v>476</v>
      </c>
      <c r="G39" s="120"/>
      <c r="H39" s="120"/>
      <c r="I39" s="120"/>
      <c r="J39" s="120"/>
      <c r="K39" s="24">
        <v>10</v>
      </c>
      <c r="L39" s="24"/>
      <c r="M39" s="24" t="s">
        <v>148</v>
      </c>
      <c r="N39" s="104">
        <v>5</v>
      </c>
    </row>
    <row r="40" spans="2:25" ht="13.9" customHeight="1" x14ac:dyDescent="0.15">
      <c r="B40" s="1">
        <f>B39+1</f>
        <v>30</v>
      </c>
      <c r="C40" s="6"/>
      <c r="D40" s="6"/>
      <c r="E40" s="120"/>
      <c r="F40" s="120" t="s">
        <v>199</v>
      </c>
      <c r="G40" s="120"/>
      <c r="H40" s="120"/>
      <c r="I40" s="120"/>
      <c r="J40" s="120"/>
      <c r="K40" s="24"/>
      <c r="L40" s="24"/>
      <c r="M40" s="24"/>
      <c r="N40" s="104" t="s">
        <v>148</v>
      </c>
      <c r="Y40" s="121"/>
    </row>
    <row r="41" spans="2:25" ht="13.9" customHeight="1" x14ac:dyDescent="0.15">
      <c r="B41" s="1">
        <f>B40+1</f>
        <v>31</v>
      </c>
      <c r="C41" s="6"/>
      <c r="D41" s="6"/>
      <c r="E41" s="120"/>
      <c r="F41" s="120" t="s">
        <v>19</v>
      </c>
      <c r="G41" s="120"/>
      <c r="H41" s="120"/>
      <c r="I41" s="120"/>
      <c r="J41" s="120"/>
      <c r="K41" s="24">
        <v>5</v>
      </c>
      <c r="L41" s="24">
        <v>70</v>
      </c>
      <c r="M41" s="24">
        <v>80</v>
      </c>
      <c r="N41" s="104">
        <v>5</v>
      </c>
    </row>
    <row r="42" spans="2:25" ht="13.5" customHeight="1" x14ac:dyDescent="0.15">
      <c r="B42" s="1">
        <f>B41+1</f>
        <v>32</v>
      </c>
      <c r="C42" s="6"/>
      <c r="D42" s="6"/>
      <c r="E42" s="120"/>
      <c r="F42" s="120" t="s">
        <v>20</v>
      </c>
      <c r="G42" s="120"/>
      <c r="H42" s="120"/>
      <c r="I42" s="120"/>
      <c r="J42" s="120"/>
      <c r="K42" s="24">
        <v>111200</v>
      </c>
      <c r="L42" s="24">
        <v>32850</v>
      </c>
      <c r="M42" s="24">
        <v>2490</v>
      </c>
      <c r="N42" s="52">
        <v>200</v>
      </c>
    </row>
    <row r="43" spans="2:25" ht="13.9" customHeight="1" x14ac:dyDescent="0.15">
      <c r="B43" s="1">
        <f>B42+1</f>
        <v>33</v>
      </c>
      <c r="C43" s="6"/>
      <c r="D43" s="6"/>
      <c r="E43" s="120"/>
      <c r="F43" s="120" t="s">
        <v>21</v>
      </c>
      <c r="G43" s="120"/>
      <c r="H43" s="120"/>
      <c r="I43" s="120"/>
      <c r="J43" s="120"/>
      <c r="K43" s="24"/>
      <c r="L43" s="24" t="s">
        <v>148</v>
      </c>
      <c r="M43" s="24">
        <v>15</v>
      </c>
      <c r="N43" s="104">
        <v>10</v>
      </c>
    </row>
    <row r="44" spans="2:25" ht="13.5" customHeight="1" x14ac:dyDescent="0.15">
      <c r="B44" s="1">
        <f>B43+1</f>
        <v>34</v>
      </c>
      <c r="C44" s="2" t="s">
        <v>75</v>
      </c>
      <c r="D44" s="2" t="s">
        <v>76</v>
      </c>
      <c r="E44" s="120"/>
      <c r="F44" s="120" t="s">
        <v>570</v>
      </c>
      <c r="G44" s="120"/>
      <c r="H44" s="120"/>
      <c r="I44" s="120"/>
      <c r="J44" s="120"/>
      <c r="K44" s="24"/>
      <c r="L44" s="24"/>
      <c r="M44" s="24"/>
      <c r="N44" s="104">
        <v>5</v>
      </c>
    </row>
    <row r="45" spans="2:25" ht="13.5" customHeight="1" x14ac:dyDescent="0.15">
      <c r="B45" s="1">
        <f>B44+1</f>
        <v>35</v>
      </c>
      <c r="C45" s="6"/>
      <c r="D45" s="6"/>
      <c r="E45" s="120"/>
      <c r="F45" s="120" t="s">
        <v>475</v>
      </c>
      <c r="G45" s="120"/>
      <c r="H45" s="120"/>
      <c r="I45" s="120"/>
      <c r="J45" s="120"/>
      <c r="K45" s="24"/>
      <c r="L45" s="24"/>
      <c r="M45" s="24"/>
      <c r="N45" s="104">
        <v>15</v>
      </c>
    </row>
    <row r="46" spans="2:25" ht="13.9" customHeight="1" x14ac:dyDescent="0.15">
      <c r="B46" s="1">
        <f>B45+1</f>
        <v>36</v>
      </c>
      <c r="C46" s="6"/>
      <c r="D46" s="6"/>
      <c r="E46" s="120"/>
      <c r="F46" s="120" t="s">
        <v>139</v>
      </c>
      <c r="G46" s="120"/>
      <c r="H46" s="120"/>
      <c r="I46" s="120"/>
      <c r="J46" s="120"/>
      <c r="K46" s="24" t="s">
        <v>148</v>
      </c>
      <c r="L46" s="24"/>
      <c r="M46" s="24">
        <v>5</v>
      </c>
      <c r="N46" s="104"/>
    </row>
    <row r="47" spans="2:25" ht="13.9" customHeight="1" x14ac:dyDescent="0.15">
      <c r="B47" s="1">
        <f>B46+1</f>
        <v>37</v>
      </c>
      <c r="C47" s="2" t="s">
        <v>84</v>
      </c>
      <c r="D47" s="2" t="s">
        <v>26</v>
      </c>
      <c r="E47" s="120"/>
      <c r="F47" s="120" t="s">
        <v>201</v>
      </c>
      <c r="G47" s="120"/>
      <c r="H47" s="120"/>
      <c r="I47" s="120"/>
      <c r="J47" s="120"/>
      <c r="K47" s="24"/>
      <c r="L47" s="24"/>
      <c r="M47" s="24" t="s">
        <v>148</v>
      </c>
      <c r="N47" s="104">
        <v>70</v>
      </c>
      <c r="Y47" s="111"/>
    </row>
    <row r="48" spans="2:25" ht="13.9" customHeight="1" x14ac:dyDescent="0.15">
      <c r="B48" s="1">
        <f>B47+1</f>
        <v>38</v>
      </c>
      <c r="C48" s="6"/>
      <c r="D48" s="6"/>
      <c r="E48" s="120"/>
      <c r="F48" s="120" t="s">
        <v>427</v>
      </c>
      <c r="G48" s="120"/>
      <c r="H48" s="120"/>
      <c r="I48" s="120"/>
      <c r="J48" s="120"/>
      <c r="K48" s="24"/>
      <c r="L48" s="24" t="s">
        <v>148</v>
      </c>
      <c r="M48" s="24" t="s">
        <v>148</v>
      </c>
      <c r="N48" s="104">
        <v>40</v>
      </c>
      <c r="Y48" s="111"/>
    </row>
    <row r="49" spans="2:29" ht="13.9" customHeight="1" x14ac:dyDescent="0.15">
      <c r="B49" s="1">
        <f>B48+1</f>
        <v>39</v>
      </c>
      <c r="C49" s="6"/>
      <c r="D49" s="6"/>
      <c r="E49" s="120"/>
      <c r="F49" s="120" t="s">
        <v>132</v>
      </c>
      <c r="G49" s="120"/>
      <c r="H49" s="120"/>
      <c r="I49" s="120"/>
      <c r="J49" s="120"/>
      <c r="K49" s="24">
        <v>10</v>
      </c>
      <c r="L49" s="24"/>
      <c r="M49" s="24">
        <v>40</v>
      </c>
      <c r="N49" s="104">
        <v>45</v>
      </c>
      <c r="U49" s="112">
        <f>COUNTA($K11:$K50)</f>
        <v>19</v>
      </c>
      <c r="V49" s="112">
        <f>COUNTA($L11:$L50)</f>
        <v>24</v>
      </c>
      <c r="W49" s="112">
        <f>COUNTA($M11:$M50)</f>
        <v>26</v>
      </c>
      <c r="X49" s="112">
        <f>COUNTA($N11:$N50)</f>
        <v>34</v>
      </c>
      <c r="Y49" s="112"/>
      <c r="Z49" s="112"/>
      <c r="AA49" s="112"/>
      <c r="AB49" s="112"/>
      <c r="AC49" s="111"/>
    </row>
    <row r="50" spans="2:29" ht="13.9" customHeight="1" x14ac:dyDescent="0.15">
      <c r="B50" s="1">
        <f>B49+1</f>
        <v>40</v>
      </c>
      <c r="C50" s="6"/>
      <c r="D50" s="6"/>
      <c r="E50" s="120"/>
      <c r="F50" s="120" t="s">
        <v>27</v>
      </c>
      <c r="G50" s="120"/>
      <c r="H50" s="120"/>
      <c r="I50" s="120"/>
      <c r="J50" s="120"/>
      <c r="K50" s="24"/>
      <c r="L50" s="24"/>
      <c r="M50" s="24"/>
      <c r="N50" s="104">
        <v>15</v>
      </c>
      <c r="Y50" s="111"/>
    </row>
    <row r="51" spans="2:29" ht="13.9" customHeight="1" x14ac:dyDescent="0.15">
      <c r="B51" s="1">
        <f>B50+1</f>
        <v>41</v>
      </c>
      <c r="C51" s="6"/>
      <c r="D51" s="6"/>
      <c r="E51" s="120"/>
      <c r="F51" s="120" t="s">
        <v>456</v>
      </c>
      <c r="G51" s="120"/>
      <c r="H51" s="120"/>
      <c r="I51" s="120"/>
      <c r="J51" s="120"/>
      <c r="K51" s="24"/>
      <c r="L51" s="24" t="s">
        <v>148</v>
      </c>
      <c r="M51" s="24"/>
      <c r="N51" s="104">
        <v>5</v>
      </c>
      <c r="Y51" s="113"/>
    </row>
    <row r="52" spans="2:29" ht="13.9" customHeight="1" x14ac:dyDescent="0.15">
      <c r="B52" s="1">
        <f>B51+1</f>
        <v>42</v>
      </c>
      <c r="C52" s="6"/>
      <c r="D52" s="6"/>
      <c r="E52" s="120"/>
      <c r="F52" s="120" t="s">
        <v>426</v>
      </c>
      <c r="G52" s="120"/>
      <c r="H52" s="120"/>
      <c r="I52" s="120"/>
      <c r="J52" s="120"/>
      <c r="K52" s="24"/>
      <c r="L52" s="24"/>
      <c r="M52" s="24">
        <v>1</v>
      </c>
      <c r="N52" s="104">
        <v>2</v>
      </c>
      <c r="Y52" s="113"/>
    </row>
    <row r="53" spans="2:29" ht="13.5" customHeight="1" x14ac:dyDescent="0.15">
      <c r="B53" s="1">
        <f>B52+1</f>
        <v>43</v>
      </c>
      <c r="C53" s="6"/>
      <c r="D53" s="6"/>
      <c r="E53" s="120"/>
      <c r="F53" s="120" t="s">
        <v>226</v>
      </c>
      <c r="G53" s="120"/>
      <c r="H53" s="120"/>
      <c r="I53" s="120"/>
      <c r="J53" s="120"/>
      <c r="K53" s="24"/>
      <c r="L53" s="24"/>
      <c r="M53" s="24">
        <v>40</v>
      </c>
      <c r="N53" s="104" t="s">
        <v>148</v>
      </c>
      <c r="Y53" s="113"/>
    </row>
    <row r="54" spans="2:29" ht="13.5" customHeight="1" x14ac:dyDescent="0.15">
      <c r="B54" s="1">
        <f>B53+1</f>
        <v>44</v>
      </c>
      <c r="C54" s="6"/>
      <c r="D54" s="6"/>
      <c r="E54" s="120"/>
      <c r="F54" s="120" t="s">
        <v>101</v>
      </c>
      <c r="G54" s="120"/>
      <c r="H54" s="120"/>
      <c r="I54" s="120"/>
      <c r="J54" s="120"/>
      <c r="K54" s="24"/>
      <c r="L54" s="24" t="s">
        <v>148</v>
      </c>
      <c r="M54" s="24">
        <v>120</v>
      </c>
      <c r="N54" s="104">
        <v>700</v>
      </c>
      <c r="Y54" s="113"/>
    </row>
    <row r="55" spans="2:29" ht="13.9" customHeight="1" x14ac:dyDescent="0.15">
      <c r="B55" s="1">
        <f>B54+1</f>
        <v>45</v>
      </c>
      <c r="C55" s="6"/>
      <c r="D55" s="6"/>
      <c r="E55" s="120"/>
      <c r="F55" s="120" t="s">
        <v>221</v>
      </c>
      <c r="G55" s="120"/>
      <c r="H55" s="120"/>
      <c r="I55" s="120"/>
      <c r="J55" s="120"/>
      <c r="K55" s="24"/>
      <c r="L55" s="106">
        <v>10</v>
      </c>
      <c r="M55" s="24">
        <v>10</v>
      </c>
      <c r="N55" s="104">
        <v>5</v>
      </c>
      <c r="Y55" s="111"/>
    </row>
    <row r="56" spans="2:29" ht="13.9" customHeight="1" x14ac:dyDescent="0.15">
      <c r="B56" s="1">
        <f>B55+1</f>
        <v>46</v>
      </c>
      <c r="C56" s="6"/>
      <c r="D56" s="6"/>
      <c r="E56" s="120"/>
      <c r="F56" s="120" t="s">
        <v>102</v>
      </c>
      <c r="G56" s="120"/>
      <c r="H56" s="120"/>
      <c r="I56" s="120"/>
      <c r="J56" s="120"/>
      <c r="K56" s="24">
        <v>640</v>
      </c>
      <c r="L56" s="24">
        <v>680</v>
      </c>
      <c r="M56" s="24">
        <v>1200</v>
      </c>
      <c r="N56" s="104">
        <v>640</v>
      </c>
      <c r="Y56" s="111"/>
    </row>
    <row r="57" spans="2:29" ht="13.5" customHeight="1" x14ac:dyDescent="0.15">
      <c r="B57" s="1">
        <f>B56+1</f>
        <v>47</v>
      </c>
      <c r="C57" s="6"/>
      <c r="D57" s="6"/>
      <c r="E57" s="120"/>
      <c r="F57" s="120" t="s">
        <v>103</v>
      </c>
      <c r="G57" s="120"/>
      <c r="H57" s="120"/>
      <c r="I57" s="120"/>
      <c r="J57" s="120"/>
      <c r="K57" s="24">
        <v>45</v>
      </c>
      <c r="L57" s="24">
        <v>60</v>
      </c>
      <c r="M57" s="24">
        <v>100</v>
      </c>
      <c r="N57" s="104">
        <v>15</v>
      </c>
      <c r="Y57" s="111"/>
    </row>
    <row r="58" spans="2:29" ht="13.5" customHeight="1" x14ac:dyDescent="0.15">
      <c r="B58" s="1">
        <f>B57+1</f>
        <v>48</v>
      </c>
      <c r="C58" s="6"/>
      <c r="D58" s="6"/>
      <c r="E58" s="120"/>
      <c r="F58" s="120" t="s">
        <v>219</v>
      </c>
      <c r="G58" s="120"/>
      <c r="H58" s="120"/>
      <c r="I58" s="120"/>
      <c r="J58" s="120"/>
      <c r="K58" s="24"/>
      <c r="L58" s="24">
        <v>10</v>
      </c>
      <c r="M58" s="24"/>
      <c r="N58" s="104">
        <v>20</v>
      </c>
      <c r="Y58" s="111"/>
    </row>
    <row r="59" spans="2:29" ht="13.5" customHeight="1" x14ac:dyDescent="0.15">
      <c r="B59" s="1">
        <f>B58+1</f>
        <v>49</v>
      </c>
      <c r="C59" s="6"/>
      <c r="D59" s="6"/>
      <c r="E59" s="120"/>
      <c r="F59" s="120" t="s">
        <v>218</v>
      </c>
      <c r="G59" s="120"/>
      <c r="H59" s="120"/>
      <c r="I59" s="120"/>
      <c r="J59" s="120"/>
      <c r="K59" s="24"/>
      <c r="L59" s="24"/>
      <c r="M59" s="24"/>
      <c r="N59" s="104">
        <v>8</v>
      </c>
      <c r="Y59" s="111"/>
    </row>
    <row r="60" spans="2:29" ht="13.5" customHeight="1" x14ac:dyDescent="0.15">
      <c r="B60" s="1">
        <f>B59+1</f>
        <v>50</v>
      </c>
      <c r="C60" s="6"/>
      <c r="D60" s="6"/>
      <c r="E60" s="120"/>
      <c r="F60" s="120" t="s">
        <v>29</v>
      </c>
      <c r="G60" s="120"/>
      <c r="H60" s="120"/>
      <c r="I60" s="120"/>
      <c r="J60" s="120"/>
      <c r="K60" s="24" t="s">
        <v>148</v>
      </c>
      <c r="L60" s="24"/>
      <c r="M60" s="24">
        <v>16</v>
      </c>
      <c r="N60" s="104">
        <v>16</v>
      </c>
      <c r="Y60" s="111"/>
    </row>
    <row r="61" spans="2:29" ht="13.5" customHeight="1" x14ac:dyDescent="0.15">
      <c r="B61" s="1">
        <f>B60+1</f>
        <v>51</v>
      </c>
      <c r="C61" s="6"/>
      <c r="D61" s="6"/>
      <c r="E61" s="120"/>
      <c r="F61" s="120" t="s">
        <v>30</v>
      </c>
      <c r="G61" s="120"/>
      <c r="H61" s="120"/>
      <c r="I61" s="120"/>
      <c r="J61" s="120"/>
      <c r="K61" s="24"/>
      <c r="L61" s="24">
        <v>8</v>
      </c>
      <c r="M61" s="24"/>
      <c r="N61" s="104" t="s">
        <v>148</v>
      </c>
      <c r="Y61" s="111"/>
    </row>
    <row r="62" spans="2:29" ht="13.9" customHeight="1" x14ac:dyDescent="0.15">
      <c r="B62" s="1">
        <f>B61+1</f>
        <v>52</v>
      </c>
      <c r="C62" s="6"/>
      <c r="D62" s="6"/>
      <c r="E62" s="120"/>
      <c r="F62" s="120" t="s">
        <v>80</v>
      </c>
      <c r="G62" s="120"/>
      <c r="H62" s="120"/>
      <c r="I62" s="120"/>
      <c r="J62" s="120"/>
      <c r="K62" s="24"/>
      <c r="L62" s="24">
        <v>40</v>
      </c>
      <c r="M62" s="24">
        <v>60</v>
      </c>
      <c r="N62" s="104">
        <v>20</v>
      </c>
      <c r="Y62" s="111"/>
    </row>
    <row r="63" spans="2:29" ht="13.5" customHeight="1" x14ac:dyDescent="0.15">
      <c r="B63" s="1">
        <f>B62+1</f>
        <v>53</v>
      </c>
      <c r="C63" s="6"/>
      <c r="D63" s="6"/>
      <c r="E63" s="120"/>
      <c r="F63" s="120" t="s">
        <v>104</v>
      </c>
      <c r="G63" s="120"/>
      <c r="H63" s="120"/>
      <c r="I63" s="120"/>
      <c r="J63" s="120"/>
      <c r="K63" s="24">
        <v>80</v>
      </c>
      <c r="L63" s="24">
        <v>410</v>
      </c>
      <c r="M63" s="24">
        <v>760</v>
      </c>
      <c r="N63" s="104">
        <v>500</v>
      </c>
      <c r="Y63" s="111"/>
    </row>
    <row r="64" spans="2:29" ht="13.9" customHeight="1" x14ac:dyDescent="0.15">
      <c r="B64" s="1">
        <f>B63+1</f>
        <v>54</v>
      </c>
      <c r="C64" s="6"/>
      <c r="D64" s="6"/>
      <c r="E64" s="120"/>
      <c r="F64" s="120" t="s">
        <v>112</v>
      </c>
      <c r="G64" s="120"/>
      <c r="H64" s="120"/>
      <c r="I64" s="120"/>
      <c r="J64" s="120"/>
      <c r="K64" s="24"/>
      <c r="L64" s="24" t="s">
        <v>148</v>
      </c>
      <c r="M64" s="24">
        <v>5</v>
      </c>
      <c r="N64" s="104"/>
      <c r="Y64" s="111"/>
    </row>
    <row r="65" spans="2:25" ht="13.5" customHeight="1" x14ac:dyDescent="0.15">
      <c r="B65" s="1">
        <f>B64+1</f>
        <v>55</v>
      </c>
      <c r="C65" s="6"/>
      <c r="D65" s="6"/>
      <c r="E65" s="120"/>
      <c r="F65" s="120" t="s">
        <v>140</v>
      </c>
      <c r="G65" s="120"/>
      <c r="H65" s="120"/>
      <c r="I65" s="120"/>
      <c r="J65" s="120"/>
      <c r="K65" s="24"/>
      <c r="L65" s="24" t="s">
        <v>148</v>
      </c>
      <c r="M65" s="24">
        <v>10</v>
      </c>
      <c r="N65" s="104" t="s">
        <v>148</v>
      </c>
      <c r="Y65" s="111"/>
    </row>
    <row r="66" spans="2:25" ht="13.9" customHeight="1" x14ac:dyDescent="0.15">
      <c r="B66" s="1">
        <f>B65+1</f>
        <v>56</v>
      </c>
      <c r="C66" s="6"/>
      <c r="D66" s="6"/>
      <c r="E66" s="120"/>
      <c r="F66" s="120" t="s">
        <v>205</v>
      </c>
      <c r="G66" s="120"/>
      <c r="H66" s="120"/>
      <c r="I66" s="120"/>
      <c r="J66" s="120"/>
      <c r="K66" s="24"/>
      <c r="L66" s="24"/>
      <c r="M66" s="24">
        <v>10</v>
      </c>
      <c r="N66" s="104">
        <v>5</v>
      </c>
      <c r="Y66" s="111"/>
    </row>
    <row r="67" spans="2:25" ht="13.5" customHeight="1" x14ac:dyDescent="0.15">
      <c r="B67" s="1">
        <f>B66+1</f>
        <v>57</v>
      </c>
      <c r="C67" s="6"/>
      <c r="D67" s="6"/>
      <c r="E67" s="120"/>
      <c r="F67" s="120" t="s">
        <v>335</v>
      </c>
      <c r="G67" s="120"/>
      <c r="H67" s="120"/>
      <c r="I67" s="120"/>
      <c r="J67" s="120"/>
      <c r="K67" s="24"/>
      <c r="L67" s="24"/>
      <c r="M67" s="24"/>
      <c r="N67" s="104">
        <v>60</v>
      </c>
      <c r="Y67" s="111"/>
    </row>
    <row r="68" spans="2:25" ht="13.9" customHeight="1" x14ac:dyDescent="0.15">
      <c r="B68" s="1">
        <f>B67+1</f>
        <v>58</v>
      </c>
      <c r="C68" s="6"/>
      <c r="D68" s="6"/>
      <c r="E68" s="120"/>
      <c r="F68" s="120" t="s">
        <v>31</v>
      </c>
      <c r="G68" s="120"/>
      <c r="H68" s="120"/>
      <c r="I68" s="120"/>
      <c r="J68" s="120"/>
      <c r="K68" s="24">
        <v>60</v>
      </c>
      <c r="L68" s="24">
        <v>60</v>
      </c>
      <c r="M68" s="24">
        <v>65</v>
      </c>
      <c r="N68" s="104">
        <v>1070</v>
      </c>
      <c r="Y68" s="111"/>
    </row>
    <row r="69" spans="2:25" ht="13.9" customHeight="1" x14ac:dyDescent="0.15">
      <c r="B69" s="1">
        <f>B68+1</f>
        <v>59</v>
      </c>
      <c r="C69" s="2" t="s">
        <v>309</v>
      </c>
      <c r="D69" s="2" t="s">
        <v>308</v>
      </c>
      <c r="E69" s="120"/>
      <c r="F69" s="120" t="s">
        <v>307</v>
      </c>
      <c r="G69" s="120"/>
      <c r="H69" s="120"/>
      <c r="I69" s="120"/>
      <c r="J69" s="120"/>
      <c r="K69" s="24"/>
      <c r="L69" s="24"/>
      <c r="M69" s="24"/>
      <c r="N69" s="104">
        <v>5</v>
      </c>
    </row>
    <row r="70" spans="2:25" ht="13.9" customHeight="1" x14ac:dyDescent="0.15">
      <c r="B70" s="1">
        <f>B69+1</f>
        <v>60</v>
      </c>
      <c r="C70" s="2" t="s">
        <v>32</v>
      </c>
      <c r="D70" s="2" t="s">
        <v>33</v>
      </c>
      <c r="E70" s="120"/>
      <c r="F70" s="120" t="s">
        <v>423</v>
      </c>
      <c r="G70" s="120"/>
      <c r="H70" s="120"/>
      <c r="I70" s="120"/>
      <c r="J70" s="120"/>
      <c r="K70" s="24" t="s">
        <v>148</v>
      </c>
      <c r="L70" s="24">
        <v>3</v>
      </c>
      <c r="M70" s="24">
        <v>1</v>
      </c>
      <c r="N70" s="104"/>
    </row>
    <row r="71" spans="2:25" ht="14.25" customHeight="1" x14ac:dyDescent="0.15">
      <c r="B71" s="1">
        <f>B70+1</f>
        <v>61</v>
      </c>
      <c r="C71" s="6"/>
      <c r="D71" s="6"/>
      <c r="E71" s="120"/>
      <c r="F71" s="120" t="s">
        <v>422</v>
      </c>
      <c r="G71" s="120"/>
      <c r="H71" s="120"/>
      <c r="I71" s="120"/>
      <c r="J71" s="120"/>
      <c r="K71" s="24" t="s">
        <v>148</v>
      </c>
      <c r="L71" s="24">
        <v>3</v>
      </c>
      <c r="M71" s="24">
        <v>2</v>
      </c>
      <c r="N71" s="104" t="s">
        <v>148</v>
      </c>
    </row>
    <row r="72" spans="2:25" ht="13.5" customHeight="1" x14ac:dyDescent="0.15">
      <c r="B72" s="1">
        <f>B71+1</f>
        <v>62</v>
      </c>
      <c r="C72" s="6"/>
      <c r="D72" s="6"/>
      <c r="E72" s="120"/>
      <c r="F72" s="120" t="s">
        <v>134</v>
      </c>
      <c r="G72" s="120"/>
      <c r="H72" s="120"/>
      <c r="I72" s="120"/>
      <c r="J72" s="120"/>
      <c r="K72" s="24">
        <v>1</v>
      </c>
      <c r="L72" s="24"/>
      <c r="M72" s="24">
        <v>2</v>
      </c>
      <c r="N72" s="104">
        <v>1</v>
      </c>
    </row>
    <row r="73" spans="2:25" ht="13.9" customHeight="1" x14ac:dyDescent="0.15">
      <c r="B73" s="1">
        <f>B72+1</f>
        <v>63</v>
      </c>
      <c r="C73" s="6"/>
      <c r="D73" s="6"/>
      <c r="E73" s="120"/>
      <c r="F73" s="120" t="s">
        <v>206</v>
      </c>
      <c r="G73" s="120"/>
      <c r="H73" s="120"/>
      <c r="I73" s="120"/>
      <c r="J73" s="120"/>
      <c r="K73" s="24">
        <v>1</v>
      </c>
      <c r="L73" s="24">
        <v>1</v>
      </c>
      <c r="M73" s="24">
        <v>2</v>
      </c>
      <c r="N73" s="104" t="s">
        <v>148</v>
      </c>
    </row>
    <row r="74" spans="2:25" ht="13.9" customHeight="1" x14ac:dyDescent="0.15">
      <c r="B74" s="1">
        <f>B73+1</f>
        <v>64</v>
      </c>
      <c r="C74" s="6"/>
      <c r="D74" s="6"/>
      <c r="E74" s="120"/>
      <c r="F74" s="120" t="s">
        <v>454</v>
      </c>
      <c r="G74" s="120"/>
      <c r="H74" s="120"/>
      <c r="I74" s="120"/>
      <c r="J74" s="120"/>
      <c r="K74" s="24" t="s">
        <v>148</v>
      </c>
      <c r="L74" s="24"/>
      <c r="M74" s="24"/>
      <c r="N74" s="104" t="s">
        <v>148</v>
      </c>
    </row>
    <row r="75" spans="2:25" ht="13.5" customHeight="1" x14ac:dyDescent="0.15">
      <c r="B75" s="1">
        <f>B74+1</f>
        <v>65</v>
      </c>
      <c r="C75" s="6"/>
      <c r="D75" s="6"/>
      <c r="E75" s="120"/>
      <c r="F75" s="120" t="s">
        <v>34</v>
      </c>
      <c r="G75" s="120"/>
      <c r="H75" s="120"/>
      <c r="I75" s="120"/>
      <c r="J75" s="120"/>
      <c r="K75" s="24" t="s">
        <v>148</v>
      </c>
      <c r="L75" s="24">
        <v>1</v>
      </c>
      <c r="M75" s="24">
        <v>1</v>
      </c>
      <c r="N75" s="104" t="s">
        <v>148</v>
      </c>
    </row>
    <row r="76" spans="2:25" ht="13.5" customHeight="1" x14ac:dyDescent="0.15">
      <c r="B76" s="1">
        <f>B75+1</f>
        <v>66</v>
      </c>
      <c r="C76" s="2" t="s">
        <v>128</v>
      </c>
      <c r="D76" s="2" t="s">
        <v>208</v>
      </c>
      <c r="E76" s="120"/>
      <c r="F76" s="120" t="s">
        <v>303</v>
      </c>
      <c r="G76" s="120"/>
      <c r="H76" s="120"/>
      <c r="I76" s="120"/>
      <c r="J76" s="120"/>
      <c r="K76" s="24">
        <v>1</v>
      </c>
      <c r="L76" s="24"/>
      <c r="M76" s="24"/>
      <c r="N76" s="104"/>
    </row>
    <row r="77" spans="2:25" ht="13.5" customHeight="1" x14ac:dyDescent="0.15">
      <c r="B77" s="1">
        <f>B76+1</f>
        <v>67</v>
      </c>
      <c r="C77" s="6"/>
      <c r="D77" s="2" t="s">
        <v>71</v>
      </c>
      <c r="E77" s="120"/>
      <c r="F77" s="120" t="s">
        <v>93</v>
      </c>
      <c r="G77" s="120"/>
      <c r="H77" s="120"/>
      <c r="I77" s="120"/>
      <c r="J77" s="120"/>
      <c r="K77" s="24"/>
      <c r="L77" s="24" t="s">
        <v>148</v>
      </c>
      <c r="M77" s="24"/>
      <c r="N77" s="104" t="s">
        <v>148</v>
      </c>
    </row>
    <row r="78" spans="2:25" ht="13.5" customHeight="1" x14ac:dyDescent="0.15">
      <c r="B78" s="1">
        <f>B77+1</f>
        <v>68</v>
      </c>
      <c r="C78" s="6"/>
      <c r="D78" s="2" t="s">
        <v>35</v>
      </c>
      <c r="E78" s="120"/>
      <c r="F78" s="120" t="s">
        <v>111</v>
      </c>
      <c r="G78" s="120"/>
      <c r="H78" s="120"/>
      <c r="I78" s="120"/>
      <c r="J78" s="120"/>
      <c r="K78" s="24"/>
      <c r="L78" s="24">
        <v>10</v>
      </c>
      <c r="M78" s="24">
        <v>14</v>
      </c>
      <c r="N78" s="104">
        <v>15</v>
      </c>
    </row>
    <row r="79" spans="2:25" ht="13.5" customHeight="1" x14ac:dyDescent="0.15">
      <c r="B79" s="1">
        <f>B78+1</f>
        <v>69</v>
      </c>
      <c r="C79" s="6"/>
      <c r="D79" s="7"/>
      <c r="E79" s="120"/>
      <c r="F79" s="120" t="s">
        <v>36</v>
      </c>
      <c r="G79" s="120"/>
      <c r="H79" s="120"/>
      <c r="I79" s="120"/>
      <c r="J79" s="120"/>
      <c r="K79" s="24"/>
      <c r="L79" s="24">
        <v>15</v>
      </c>
      <c r="M79" s="24">
        <v>30</v>
      </c>
      <c r="N79" s="104">
        <v>10</v>
      </c>
    </row>
    <row r="80" spans="2:25" ht="13.5" customHeight="1" x14ac:dyDescent="0.15">
      <c r="B80" s="1">
        <f>B79+1</f>
        <v>70</v>
      </c>
      <c r="C80" s="7"/>
      <c r="D80" s="8" t="s">
        <v>37</v>
      </c>
      <c r="E80" s="120"/>
      <c r="F80" s="120" t="s">
        <v>38</v>
      </c>
      <c r="G80" s="120"/>
      <c r="H80" s="120"/>
      <c r="I80" s="120"/>
      <c r="J80" s="120"/>
      <c r="K80" s="24">
        <v>30</v>
      </c>
      <c r="L80" s="24">
        <v>35</v>
      </c>
      <c r="M80" s="24">
        <v>40</v>
      </c>
      <c r="N80" s="104">
        <v>5</v>
      </c>
    </row>
    <row r="81" spans="2:24" ht="13.5" customHeight="1" x14ac:dyDescent="0.15">
      <c r="B81" s="1">
        <f>B80+1</f>
        <v>71</v>
      </c>
      <c r="C81" s="2" t="s">
        <v>0</v>
      </c>
      <c r="D81" s="8" t="s">
        <v>39</v>
      </c>
      <c r="E81" s="120"/>
      <c r="F81" s="120" t="s">
        <v>40</v>
      </c>
      <c r="G81" s="120"/>
      <c r="H81" s="120"/>
      <c r="I81" s="120"/>
      <c r="J81" s="120"/>
      <c r="K81" s="24" t="s">
        <v>148</v>
      </c>
      <c r="L81" s="24">
        <v>10</v>
      </c>
      <c r="M81" s="24">
        <v>25</v>
      </c>
      <c r="N81" s="104"/>
      <c r="U81">
        <f>COUNTA(K69:K81)</f>
        <v>9</v>
      </c>
      <c r="V81">
        <f>COUNTA(L69:L81)</f>
        <v>9</v>
      </c>
      <c r="W81">
        <f>COUNTA(M69:M81)</f>
        <v>9</v>
      </c>
      <c r="X81">
        <f>COUNTA(N69:N81)</f>
        <v>10</v>
      </c>
    </row>
    <row r="82" spans="2:24" ht="13.5" customHeight="1" x14ac:dyDescent="0.15">
      <c r="B82" s="1">
        <f>B81+1</f>
        <v>72</v>
      </c>
      <c r="C82" s="132" t="s">
        <v>41</v>
      </c>
      <c r="D82" s="133"/>
      <c r="E82" s="120"/>
      <c r="F82" s="120" t="s">
        <v>42</v>
      </c>
      <c r="G82" s="120"/>
      <c r="H82" s="120"/>
      <c r="I82" s="120"/>
      <c r="J82" s="120"/>
      <c r="K82" s="24">
        <v>300</v>
      </c>
      <c r="L82" s="24">
        <v>325</v>
      </c>
      <c r="M82" s="24">
        <v>350</v>
      </c>
      <c r="N82" s="104">
        <v>100</v>
      </c>
    </row>
    <row r="83" spans="2:24" ht="13.5" customHeight="1" x14ac:dyDescent="0.15">
      <c r="B83" s="1">
        <f>B82+1</f>
        <v>73</v>
      </c>
      <c r="C83" s="3"/>
      <c r="D83" s="75"/>
      <c r="E83" s="120"/>
      <c r="F83" s="120" t="s">
        <v>43</v>
      </c>
      <c r="G83" s="120"/>
      <c r="H83" s="120"/>
      <c r="I83" s="120"/>
      <c r="J83" s="120"/>
      <c r="K83" s="24">
        <v>25</v>
      </c>
      <c r="L83" s="24">
        <v>175</v>
      </c>
      <c r="M83" s="24">
        <v>150</v>
      </c>
      <c r="N83" s="104">
        <v>150</v>
      </c>
    </row>
    <row r="84" spans="2:24" ht="13.9" customHeight="1" thickBot="1" x14ac:dyDescent="0.2">
      <c r="B84" s="1">
        <f>B83+1</f>
        <v>74</v>
      </c>
      <c r="C84" s="3"/>
      <c r="D84" s="75"/>
      <c r="E84" s="120"/>
      <c r="F84" s="120" t="s">
        <v>73</v>
      </c>
      <c r="G84" s="120"/>
      <c r="H84" s="120"/>
      <c r="I84" s="120"/>
      <c r="J84" s="120"/>
      <c r="K84" s="24">
        <v>525</v>
      </c>
      <c r="L84" s="24">
        <v>475</v>
      </c>
      <c r="M84" s="24">
        <v>500</v>
      </c>
      <c r="N84" s="107">
        <v>300</v>
      </c>
    </row>
    <row r="85" spans="2:24" ht="13.9" customHeight="1" x14ac:dyDescent="0.15">
      <c r="B85" s="76"/>
      <c r="C85" s="77"/>
      <c r="D85" s="77"/>
      <c r="E85" s="23"/>
      <c r="F85" s="23"/>
      <c r="G85" s="23"/>
      <c r="H85" s="23"/>
      <c r="I85" s="23"/>
      <c r="J85" s="23"/>
      <c r="K85" s="23"/>
      <c r="L85" s="23"/>
      <c r="M85" s="23"/>
      <c r="N85" s="23"/>
      <c r="U85">
        <f>COUNTA(K11:K84)</f>
        <v>36</v>
      </c>
      <c r="V85">
        <f>COUNTA(L11:L84)</f>
        <v>48</v>
      </c>
      <c r="W85">
        <f>COUNTA(M11:M84)</f>
        <v>51</v>
      </c>
      <c r="X85">
        <f>COUNTA(N11:N84)</f>
        <v>64</v>
      </c>
    </row>
    <row r="86" spans="2:24" ht="18" customHeight="1" x14ac:dyDescent="0.15"/>
    <row r="87" spans="2:24" ht="18" customHeight="1" x14ac:dyDescent="0.15">
      <c r="B87" s="56"/>
    </row>
    <row r="88" spans="2:24" ht="9" customHeight="1" thickBot="1" x14ac:dyDescent="0.2"/>
    <row r="89" spans="2:24" ht="18" customHeight="1" x14ac:dyDescent="0.15">
      <c r="B89" s="57"/>
      <c r="C89" s="58"/>
      <c r="D89" s="134" t="s">
        <v>2</v>
      </c>
      <c r="E89" s="134"/>
      <c r="F89" s="134"/>
      <c r="G89" s="134"/>
      <c r="H89" s="58"/>
      <c r="I89" s="58"/>
      <c r="J89" s="59"/>
      <c r="K89" s="26" t="s">
        <v>62</v>
      </c>
      <c r="L89" s="26" t="s">
        <v>63</v>
      </c>
      <c r="M89" s="26" t="s">
        <v>64</v>
      </c>
      <c r="N89" s="48" t="s">
        <v>65</v>
      </c>
      <c r="U89">
        <f>SUM(U11:U20,K21:K84)</f>
        <v>113430</v>
      </c>
      <c r="V89">
        <f>SUM(V11:V20,L21:L84)</f>
        <v>37561</v>
      </c>
      <c r="W89">
        <f>SUM(W11:W20,M21:M84)</f>
        <v>8718</v>
      </c>
      <c r="X89">
        <f>SUM(X11:X20,N21:N84)</f>
        <v>15300</v>
      </c>
    </row>
    <row r="90" spans="2:24" ht="18" customHeight="1" thickBot="1" x14ac:dyDescent="0.2">
      <c r="B90" s="65"/>
      <c r="C90" s="9"/>
      <c r="D90" s="125" t="s">
        <v>3</v>
      </c>
      <c r="E90" s="125"/>
      <c r="F90" s="125"/>
      <c r="G90" s="125"/>
      <c r="H90" s="9"/>
      <c r="I90" s="9"/>
      <c r="J90" s="67"/>
      <c r="K90" s="29" t="str">
        <f>K5</f>
        <v>2025.2.20</v>
      </c>
      <c r="L90" s="29" t="str">
        <f>L5</f>
        <v>2025.2.20</v>
      </c>
      <c r="M90" s="29" t="str">
        <f>M5</f>
        <v>2025.2.20</v>
      </c>
      <c r="N90" s="47" t="str">
        <f>N5</f>
        <v>2025.2.20</v>
      </c>
    </row>
    <row r="91" spans="2:24" ht="19.899999999999999" customHeight="1" thickTop="1" x14ac:dyDescent="0.15">
      <c r="B91" s="135" t="s">
        <v>45</v>
      </c>
      <c r="C91" s="136"/>
      <c r="D91" s="136"/>
      <c r="E91" s="136"/>
      <c r="F91" s="136"/>
      <c r="G91" s="136"/>
      <c r="H91" s="136"/>
      <c r="I91" s="136"/>
      <c r="J91" s="73"/>
      <c r="K91" s="30">
        <f>SUM(K92:K100)</f>
        <v>113430</v>
      </c>
      <c r="L91" s="30">
        <f>SUM(L92:L100)</f>
        <v>37561</v>
      </c>
      <c r="M91" s="30">
        <f>SUM(M92:M100)</f>
        <v>8718</v>
      </c>
      <c r="N91" s="108">
        <f>SUM(N92:N100)</f>
        <v>15300</v>
      </c>
    </row>
    <row r="92" spans="2:24" ht="13.9" customHeight="1" x14ac:dyDescent="0.15">
      <c r="B92" s="123" t="s">
        <v>46</v>
      </c>
      <c r="C92" s="124"/>
      <c r="D92" s="137"/>
      <c r="E92" s="12"/>
      <c r="F92" s="13"/>
      <c r="G92" s="122" t="s">
        <v>14</v>
      </c>
      <c r="H92" s="122"/>
      <c r="I92" s="13"/>
      <c r="J92" s="14"/>
      <c r="K92" s="4">
        <f>SUM(U$11:U$20)</f>
        <v>82</v>
      </c>
      <c r="L92" s="4">
        <f>SUM(V$11:V$20)</f>
        <v>172</v>
      </c>
      <c r="M92" s="4">
        <f>SUM(W$11:W$20)</f>
        <v>42</v>
      </c>
      <c r="N92" s="5">
        <f>SUM(X$11:X$20)</f>
        <v>957</v>
      </c>
    </row>
    <row r="93" spans="2:24" ht="13.9" customHeight="1" x14ac:dyDescent="0.15">
      <c r="B93" s="78"/>
      <c r="C93" s="56"/>
      <c r="D93" s="79"/>
      <c r="E93" s="15"/>
      <c r="F93" s="120"/>
      <c r="G93" s="122" t="s">
        <v>23</v>
      </c>
      <c r="H93" s="122"/>
      <c r="I93" s="114"/>
      <c r="J93" s="16"/>
      <c r="K93" s="4">
        <f>SUM(K$21)</f>
        <v>160</v>
      </c>
      <c r="L93" s="4">
        <f>SUM(L$21)</f>
        <v>400</v>
      </c>
      <c r="M93" s="4">
        <f>SUM(M$21)</f>
        <v>700</v>
      </c>
      <c r="N93" s="5">
        <f>SUM(N$21)</f>
        <v>850</v>
      </c>
    </row>
    <row r="94" spans="2:24" ht="13.9" customHeight="1" x14ac:dyDescent="0.15">
      <c r="B94" s="78"/>
      <c r="C94" s="56"/>
      <c r="D94" s="79"/>
      <c r="E94" s="15"/>
      <c r="F94" s="120"/>
      <c r="G94" s="122" t="s">
        <v>25</v>
      </c>
      <c r="H94" s="122"/>
      <c r="I94" s="13"/>
      <c r="J94" s="14"/>
      <c r="K94" s="4">
        <f>SUM(K$22:K$22)</f>
        <v>10</v>
      </c>
      <c r="L94" s="4">
        <f>SUM(L$22:L$22)</f>
        <v>20</v>
      </c>
      <c r="M94" s="4">
        <f>SUM(M$22:M$22)</f>
        <v>45</v>
      </c>
      <c r="N94" s="5">
        <f>SUM(N$22:N$22)</f>
        <v>55</v>
      </c>
    </row>
    <row r="95" spans="2:24" ht="13.9" customHeight="1" x14ac:dyDescent="0.15">
      <c r="B95" s="78"/>
      <c r="C95" s="56"/>
      <c r="D95" s="79"/>
      <c r="E95" s="15"/>
      <c r="F95" s="120"/>
      <c r="G95" s="122" t="s">
        <v>78</v>
      </c>
      <c r="H95" s="122"/>
      <c r="I95" s="13"/>
      <c r="J95" s="14"/>
      <c r="K95" s="4">
        <f>SUM(K$23:K$25)</f>
        <v>10</v>
      </c>
      <c r="L95" s="4">
        <f>SUM(L$23:L$25)</f>
        <v>15</v>
      </c>
      <c r="M95" s="4">
        <f>SUM(M$23:M$25)</f>
        <v>20</v>
      </c>
      <c r="N95" s="5">
        <f>SUM(N$23:N$25)</f>
        <v>463</v>
      </c>
    </row>
    <row r="96" spans="2:24" ht="13.9" customHeight="1" x14ac:dyDescent="0.15">
      <c r="B96" s="78"/>
      <c r="C96" s="56"/>
      <c r="D96" s="79"/>
      <c r="E96" s="15"/>
      <c r="F96" s="120"/>
      <c r="G96" s="122" t="s">
        <v>79</v>
      </c>
      <c r="H96" s="122"/>
      <c r="I96" s="13"/>
      <c r="J96" s="14"/>
      <c r="K96" s="4">
        <f>SUM(K$26:K$43)</f>
        <v>111450</v>
      </c>
      <c r="L96" s="4">
        <f>SUM(L$26:L$43)</f>
        <v>34623</v>
      </c>
      <c r="M96" s="4">
        <f>SUM(M$26:M$43)</f>
        <v>4352</v>
      </c>
      <c r="N96" s="5">
        <f>SUM(N$26:N$43)</f>
        <v>9133</v>
      </c>
    </row>
    <row r="97" spans="2:14" ht="13.9" customHeight="1" x14ac:dyDescent="0.15">
      <c r="B97" s="78"/>
      <c r="C97" s="56"/>
      <c r="D97" s="79"/>
      <c r="E97" s="15"/>
      <c r="F97" s="120"/>
      <c r="G97" s="122" t="s">
        <v>76</v>
      </c>
      <c r="H97" s="122"/>
      <c r="I97" s="13"/>
      <c r="J97" s="14"/>
      <c r="K97" s="4">
        <f>SUM(K$44:K$46)</f>
        <v>0</v>
      </c>
      <c r="L97" s="4">
        <f>SUM(L$44:L$46)</f>
        <v>0</v>
      </c>
      <c r="M97" s="4">
        <f>SUM(M$44:M$46)</f>
        <v>5</v>
      </c>
      <c r="N97" s="5">
        <f>SUM(N$44:N$46)</f>
        <v>20</v>
      </c>
    </row>
    <row r="98" spans="2:14" ht="13.9" customHeight="1" x14ac:dyDescent="0.15">
      <c r="B98" s="78"/>
      <c r="C98" s="56"/>
      <c r="D98" s="79"/>
      <c r="E98" s="15"/>
      <c r="F98" s="120"/>
      <c r="G98" s="122" t="s">
        <v>26</v>
      </c>
      <c r="H98" s="122"/>
      <c r="I98" s="13"/>
      <c r="J98" s="14"/>
      <c r="K98" s="4">
        <f>SUM(K$47:K$68)</f>
        <v>835</v>
      </c>
      <c r="L98" s="4">
        <f>SUM(L$47:L$68)</f>
        <v>1278</v>
      </c>
      <c r="M98" s="4">
        <f>SUM(M$47:M$68)</f>
        <v>2437</v>
      </c>
      <c r="N98" s="5">
        <f>SUM(N$47:N$68)</f>
        <v>3236</v>
      </c>
    </row>
    <row r="99" spans="2:14" ht="13.9" customHeight="1" x14ac:dyDescent="0.15">
      <c r="B99" s="78"/>
      <c r="C99" s="56"/>
      <c r="D99" s="79"/>
      <c r="E99" s="15"/>
      <c r="F99" s="120"/>
      <c r="G99" s="122" t="s">
        <v>47</v>
      </c>
      <c r="H99" s="122"/>
      <c r="I99" s="13"/>
      <c r="J99" s="14"/>
      <c r="K99" s="4">
        <f>SUM(K$82:K$83)</f>
        <v>325</v>
      </c>
      <c r="L99" s="4">
        <f>SUM(L$82:L$83)</f>
        <v>500</v>
      </c>
      <c r="M99" s="4">
        <f>SUM(M$82:M$83)</f>
        <v>500</v>
      </c>
      <c r="N99" s="5">
        <f>SUM(N$82:N$83)</f>
        <v>250</v>
      </c>
    </row>
    <row r="100" spans="2:14" ht="13.9" customHeight="1" thickBot="1" x14ac:dyDescent="0.2">
      <c r="B100" s="80"/>
      <c r="C100" s="81"/>
      <c r="D100" s="82"/>
      <c r="E100" s="17"/>
      <c r="F100" s="9"/>
      <c r="G100" s="125" t="s">
        <v>44</v>
      </c>
      <c r="H100" s="125"/>
      <c r="I100" s="18"/>
      <c r="J100" s="19"/>
      <c r="K100" s="10">
        <f>SUM(K$69:K$81,K$84)</f>
        <v>558</v>
      </c>
      <c r="L100" s="10">
        <f>SUM(L$69:L$81,L$84)</f>
        <v>553</v>
      </c>
      <c r="M100" s="10">
        <f>SUM(M$69:M$81,M$84)</f>
        <v>617</v>
      </c>
      <c r="N100" s="11">
        <f>SUM(N$69:N$81,N$84)</f>
        <v>336</v>
      </c>
    </row>
    <row r="101" spans="2:14" ht="18" customHeight="1" thickTop="1" x14ac:dyDescent="0.15">
      <c r="B101" s="126" t="s">
        <v>48</v>
      </c>
      <c r="C101" s="127"/>
      <c r="D101" s="128"/>
      <c r="E101" s="83"/>
      <c r="F101" s="116"/>
      <c r="G101" s="129" t="s">
        <v>49</v>
      </c>
      <c r="H101" s="129"/>
      <c r="I101" s="116"/>
      <c r="J101" s="117"/>
      <c r="K101" s="31" t="s">
        <v>50</v>
      </c>
      <c r="L101" s="37"/>
      <c r="M101" s="37"/>
      <c r="N101" s="49"/>
    </row>
    <row r="102" spans="2:14" ht="18" customHeight="1" x14ac:dyDescent="0.15">
      <c r="B102" s="84"/>
      <c r="C102" s="85"/>
      <c r="D102" s="85"/>
      <c r="E102" s="86"/>
      <c r="F102" s="118"/>
      <c r="G102" s="109"/>
      <c r="H102" s="109"/>
      <c r="I102" s="118"/>
      <c r="J102" s="87"/>
      <c r="K102" s="32" t="s">
        <v>51</v>
      </c>
      <c r="L102" s="38"/>
      <c r="M102" s="38"/>
      <c r="N102" s="41"/>
    </row>
    <row r="103" spans="2:14" ht="18" customHeight="1" x14ac:dyDescent="0.15">
      <c r="B103" s="78"/>
      <c r="C103" s="56"/>
      <c r="D103" s="56"/>
      <c r="E103" s="88"/>
      <c r="F103" s="22"/>
      <c r="G103" s="130" t="s">
        <v>52</v>
      </c>
      <c r="H103" s="130"/>
      <c r="I103" s="115"/>
      <c r="J103" s="119"/>
      <c r="K103" s="33" t="s">
        <v>53</v>
      </c>
      <c r="L103" s="39"/>
      <c r="M103" s="43"/>
      <c r="N103" s="39"/>
    </row>
    <row r="104" spans="2:14" ht="18" customHeight="1" x14ac:dyDescent="0.15">
      <c r="B104" s="78"/>
      <c r="C104" s="56"/>
      <c r="D104" s="56"/>
      <c r="E104" s="89"/>
      <c r="F104" s="56"/>
      <c r="G104" s="90"/>
      <c r="H104" s="90"/>
      <c r="I104" s="85"/>
      <c r="J104" s="91"/>
      <c r="K104" s="34" t="s">
        <v>87</v>
      </c>
      <c r="L104" s="40"/>
      <c r="M104" s="44"/>
      <c r="N104" s="40"/>
    </row>
    <row r="105" spans="2:14" ht="18" customHeight="1" x14ac:dyDescent="0.15">
      <c r="B105" s="78"/>
      <c r="C105" s="56"/>
      <c r="D105" s="56"/>
      <c r="E105" s="89"/>
      <c r="F105" s="56"/>
      <c r="G105" s="90"/>
      <c r="H105" s="90"/>
      <c r="I105" s="85"/>
      <c r="J105" s="91"/>
      <c r="K105" s="34" t="s">
        <v>81</v>
      </c>
      <c r="L105" s="38"/>
      <c r="M105" s="44"/>
      <c r="N105" s="40"/>
    </row>
    <row r="106" spans="2:14" ht="18" customHeight="1" x14ac:dyDescent="0.15">
      <c r="B106" s="78"/>
      <c r="C106" s="56"/>
      <c r="D106" s="56"/>
      <c r="E106" s="88"/>
      <c r="F106" s="22"/>
      <c r="G106" s="130" t="s">
        <v>54</v>
      </c>
      <c r="H106" s="130"/>
      <c r="I106" s="115"/>
      <c r="J106" s="119"/>
      <c r="K106" s="33" t="s">
        <v>91</v>
      </c>
      <c r="L106" s="39"/>
      <c r="M106" s="43"/>
      <c r="N106" s="39"/>
    </row>
    <row r="107" spans="2:14" ht="18" customHeight="1" x14ac:dyDescent="0.15">
      <c r="B107" s="78"/>
      <c r="C107" s="56"/>
      <c r="D107" s="56"/>
      <c r="E107" s="89"/>
      <c r="F107" s="56"/>
      <c r="G107" s="90"/>
      <c r="H107" s="90"/>
      <c r="I107" s="85"/>
      <c r="J107" s="91"/>
      <c r="K107" s="34" t="s">
        <v>88</v>
      </c>
      <c r="L107" s="40"/>
      <c r="M107" s="44"/>
      <c r="N107" s="40"/>
    </row>
    <row r="108" spans="2:14" ht="18" customHeight="1" x14ac:dyDescent="0.15">
      <c r="B108" s="78"/>
      <c r="C108" s="56"/>
      <c r="D108" s="56"/>
      <c r="E108" s="89"/>
      <c r="F108" s="56"/>
      <c r="G108" s="90"/>
      <c r="H108" s="90"/>
      <c r="I108" s="85"/>
      <c r="J108" s="91"/>
      <c r="K108" s="34" t="s">
        <v>89</v>
      </c>
      <c r="L108" s="40"/>
      <c r="M108" s="40"/>
      <c r="N108" s="40"/>
    </row>
    <row r="109" spans="2:14" ht="18" customHeight="1" x14ac:dyDescent="0.15">
      <c r="B109" s="78"/>
      <c r="C109" s="56"/>
      <c r="D109" s="56"/>
      <c r="E109" s="71"/>
      <c r="F109" s="72"/>
      <c r="G109" s="109"/>
      <c r="H109" s="109"/>
      <c r="I109" s="118"/>
      <c r="J109" s="87"/>
      <c r="K109" s="34" t="s">
        <v>90</v>
      </c>
      <c r="L109" s="41"/>
      <c r="M109" s="38"/>
      <c r="N109" s="41"/>
    </row>
    <row r="110" spans="2:14" ht="18" customHeight="1" x14ac:dyDescent="0.15">
      <c r="B110" s="92"/>
      <c r="C110" s="72"/>
      <c r="D110" s="72"/>
      <c r="E110" s="15"/>
      <c r="F110" s="120"/>
      <c r="G110" s="122" t="s">
        <v>55</v>
      </c>
      <c r="H110" s="122"/>
      <c r="I110" s="13"/>
      <c r="J110" s="14"/>
      <c r="K110" s="25" t="s">
        <v>141</v>
      </c>
      <c r="L110" s="42"/>
      <c r="M110" s="45"/>
      <c r="N110" s="42"/>
    </row>
    <row r="111" spans="2:14" ht="18" customHeight="1" x14ac:dyDescent="0.15">
      <c r="B111" s="123" t="s">
        <v>56</v>
      </c>
      <c r="C111" s="124"/>
      <c r="D111" s="124"/>
      <c r="E111" s="22"/>
      <c r="F111" s="22"/>
      <c r="G111" s="22"/>
      <c r="H111" s="22"/>
      <c r="I111" s="22"/>
      <c r="J111" s="22"/>
      <c r="K111" s="22"/>
      <c r="L111" s="22"/>
      <c r="M111" s="22"/>
      <c r="N111" s="50"/>
    </row>
    <row r="112" spans="2:14" ht="14.1" customHeight="1" x14ac:dyDescent="0.15">
      <c r="B112" s="93"/>
      <c r="C112" s="35" t="s">
        <v>57</v>
      </c>
      <c r="D112" s="94"/>
      <c r="E112" s="35"/>
      <c r="F112" s="35"/>
      <c r="G112" s="35"/>
      <c r="H112" s="35"/>
      <c r="I112" s="35"/>
      <c r="J112" s="35"/>
      <c r="K112" s="35"/>
      <c r="L112" s="35"/>
      <c r="M112" s="35"/>
      <c r="N112" s="51"/>
    </row>
    <row r="113" spans="2:14" ht="14.1" customHeight="1" x14ac:dyDescent="0.15">
      <c r="B113" s="93"/>
      <c r="C113" s="35" t="s">
        <v>58</v>
      </c>
      <c r="D113" s="94"/>
      <c r="E113" s="35"/>
      <c r="F113" s="35"/>
      <c r="G113" s="35"/>
      <c r="H113" s="35"/>
      <c r="I113" s="35"/>
      <c r="J113" s="35"/>
      <c r="K113" s="35"/>
      <c r="L113" s="35"/>
      <c r="M113" s="35"/>
      <c r="N113" s="51"/>
    </row>
    <row r="114" spans="2:14" ht="14.1" customHeight="1" x14ac:dyDescent="0.15">
      <c r="B114" s="93"/>
      <c r="C114" s="35" t="s">
        <v>59</v>
      </c>
      <c r="D114" s="94"/>
      <c r="E114" s="35"/>
      <c r="F114" s="35"/>
      <c r="G114" s="35"/>
      <c r="H114" s="35"/>
      <c r="I114" s="35"/>
      <c r="J114" s="35"/>
      <c r="K114" s="35"/>
      <c r="L114" s="35"/>
      <c r="M114" s="35"/>
      <c r="N114" s="51"/>
    </row>
    <row r="115" spans="2:14" ht="14.1" customHeight="1" x14ac:dyDescent="0.15">
      <c r="B115" s="93"/>
      <c r="C115" s="35" t="s">
        <v>119</v>
      </c>
      <c r="D115" s="94"/>
      <c r="E115" s="35"/>
      <c r="F115" s="35"/>
      <c r="G115" s="35"/>
      <c r="H115" s="35"/>
      <c r="I115" s="35"/>
      <c r="J115" s="35"/>
      <c r="K115" s="35"/>
      <c r="L115" s="35"/>
      <c r="M115" s="35"/>
      <c r="N115" s="51"/>
    </row>
    <row r="116" spans="2:14" ht="14.1" customHeight="1" x14ac:dyDescent="0.15">
      <c r="B116" s="95"/>
      <c r="C116" s="35" t="s">
        <v>120</v>
      </c>
      <c r="D116" s="35"/>
      <c r="E116" s="35"/>
      <c r="F116" s="35"/>
      <c r="G116" s="35"/>
      <c r="H116" s="35"/>
      <c r="I116" s="35"/>
      <c r="J116" s="35"/>
      <c r="K116" s="35"/>
      <c r="L116" s="35"/>
      <c r="M116" s="35"/>
      <c r="N116" s="51"/>
    </row>
    <row r="117" spans="2:14" ht="14.1" customHeight="1" x14ac:dyDescent="0.15">
      <c r="B117" s="95"/>
      <c r="C117" s="35" t="s">
        <v>116</v>
      </c>
      <c r="D117" s="35"/>
      <c r="E117" s="35"/>
      <c r="F117" s="35"/>
      <c r="G117" s="35"/>
      <c r="H117" s="35"/>
      <c r="I117" s="35"/>
      <c r="J117" s="35"/>
      <c r="K117" s="35"/>
      <c r="L117" s="35"/>
      <c r="M117" s="35"/>
      <c r="N117" s="51"/>
    </row>
    <row r="118" spans="2:14" ht="14.1" customHeight="1" x14ac:dyDescent="0.15">
      <c r="B118" s="95"/>
      <c r="C118" s="35" t="s">
        <v>85</v>
      </c>
      <c r="D118" s="35"/>
      <c r="E118" s="35"/>
      <c r="F118" s="35"/>
      <c r="G118" s="35"/>
      <c r="H118" s="35"/>
      <c r="I118" s="35"/>
      <c r="J118" s="35"/>
      <c r="K118" s="35"/>
      <c r="L118" s="35"/>
      <c r="M118" s="35"/>
      <c r="N118" s="51"/>
    </row>
    <row r="119" spans="2:14" ht="14.1" customHeight="1" x14ac:dyDescent="0.15">
      <c r="B119" s="95"/>
      <c r="C119" s="35" t="s">
        <v>86</v>
      </c>
      <c r="D119" s="35"/>
      <c r="E119" s="35"/>
      <c r="F119" s="35"/>
      <c r="G119" s="35"/>
      <c r="H119" s="35"/>
      <c r="I119" s="35"/>
      <c r="J119" s="35"/>
      <c r="K119" s="35"/>
      <c r="L119" s="35"/>
      <c r="M119" s="35"/>
      <c r="N119" s="51"/>
    </row>
    <row r="120" spans="2:14" ht="14.1" customHeight="1" x14ac:dyDescent="0.15">
      <c r="B120" s="95"/>
      <c r="C120" s="35" t="s">
        <v>77</v>
      </c>
      <c r="D120" s="35"/>
      <c r="E120" s="35"/>
      <c r="F120" s="35"/>
      <c r="G120" s="35"/>
      <c r="H120" s="35"/>
      <c r="I120" s="35"/>
      <c r="J120" s="35"/>
      <c r="K120" s="35"/>
      <c r="L120" s="35"/>
      <c r="M120" s="35"/>
      <c r="N120" s="51"/>
    </row>
    <row r="121" spans="2:14" ht="14.1" customHeight="1" x14ac:dyDescent="0.15">
      <c r="B121" s="95"/>
      <c r="C121" s="35" t="s">
        <v>125</v>
      </c>
      <c r="D121" s="35"/>
      <c r="E121" s="35"/>
      <c r="F121" s="35"/>
      <c r="G121" s="35"/>
      <c r="H121" s="35"/>
      <c r="I121" s="35"/>
      <c r="J121" s="35"/>
      <c r="K121" s="35"/>
      <c r="L121" s="35"/>
      <c r="M121" s="35"/>
      <c r="N121" s="51"/>
    </row>
    <row r="122" spans="2:14" ht="14.1" customHeight="1" x14ac:dyDescent="0.15">
      <c r="B122" s="95"/>
      <c r="C122" s="35" t="s">
        <v>121</v>
      </c>
      <c r="D122" s="35"/>
      <c r="E122" s="35"/>
      <c r="F122" s="35"/>
      <c r="G122" s="35"/>
      <c r="H122" s="35"/>
      <c r="I122" s="35"/>
      <c r="J122" s="35"/>
      <c r="K122" s="35"/>
      <c r="L122" s="35"/>
      <c r="M122" s="35"/>
      <c r="N122" s="51"/>
    </row>
    <row r="123" spans="2:14" ht="14.1" customHeight="1" x14ac:dyDescent="0.15">
      <c r="B123" s="95"/>
      <c r="C123" s="35" t="s">
        <v>122</v>
      </c>
      <c r="D123" s="35"/>
      <c r="E123" s="35"/>
      <c r="F123" s="35"/>
      <c r="G123" s="35"/>
      <c r="H123" s="35"/>
      <c r="I123" s="35"/>
      <c r="J123" s="35"/>
      <c r="K123" s="35"/>
      <c r="L123" s="35"/>
      <c r="M123" s="35"/>
      <c r="N123" s="51"/>
    </row>
    <row r="124" spans="2:14" ht="14.1" customHeight="1" x14ac:dyDescent="0.15">
      <c r="B124" s="95"/>
      <c r="C124" s="35" t="s">
        <v>123</v>
      </c>
      <c r="D124" s="35"/>
      <c r="E124" s="35"/>
      <c r="F124" s="35"/>
      <c r="G124" s="35"/>
      <c r="H124" s="35"/>
      <c r="I124" s="35"/>
      <c r="J124" s="35"/>
      <c r="K124" s="35"/>
      <c r="L124" s="35"/>
      <c r="M124" s="35"/>
      <c r="N124" s="51"/>
    </row>
    <row r="125" spans="2:14" ht="14.1" customHeight="1" x14ac:dyDescent="0.15">
      <c r="B125" s="95"/>
      <c r="C125" s="35" t="s">
        <v>113</v>
      </c>
      <c r="D125" s="35"/>
      <c r="E125" s="35"/>
      <c r="F125" s="35"/>
      <c r="G125" s="35"/>
      <c r="H125" s="35"/>
      <c r="I125" s="35"/>
      <c r="J125" s="35"/>
      <c r="K125" s="35"/>
      <c r="L125" s="35"/>
      <c r="M125" s="35"/>
      <c r="N125" s="51"/>
    </row>
    <row r="126" spans="2:14" ht="14.1" customHeight="1" x14ac:dyDescent="0.15">
      <c r="B126" s="95"/>
      <c r="C126" s="35" t="s">
        <v>124</v>
      </c>
      <c r="D126" s="35"/>
      <c r="E126" s="35"/>
      <c r="F126" s="35"/>
      <c r="G126" s="35"/>
      <c r="H126" s="35"/>
      <c r="I126" s="35"/>
      <c r="J126" s="35"/>
      <c r="K126" s="35"/>
      <c r="L126" s="35"/>
      <c r="M126" s="35"/>
      <c r="N126" s="51"/>
    </row>
    <row r="127" spans="2:14" ht="14.1" customHeight="1" x14ac:dyDescent="0.15">
      <c r="B127" s="95"/>
      <c r="C127" s="35" t="s">
        <v>142</v>
      </c>
      <c r="D127" s="35"/>
      <c r="E127" s="35"/>
      <c r="F127" s="35"/>
      <c r="G127" s="35"/>
      <c r="H127" s="35"/>
      <c r="I127" s="35"/>
      <c r="J127" s="35"/>
      <c r="K127" s="35"/>
      <c r="L127" s="35"/>
      <c r="M127" s="35"/>
      <c r="N127" s="51"/>
    </row>
    <row r="128" spans="2:14" ht="14.1" customHeight="1" x14ac:dyDescent="0.15">
      <c r="B128" s="95"/>
      <c r="C128" s="35" t="s">
        <v>118</v>
      </c>
      <c r="D128" s="35"/>
      <c r="E128" s="35"/>
      <c r="F128" s="35"/>
      <c r="G128" s="35"/>
      <c r="H128" s="35"/>
      <c r="I128" s="35"/>
      <c r="J128" s="35"/>
      <c r="K128" s="35"/>
      <c r="L128" s="35"/>
      <c r="M128" s="35"/>
      <c r="N128" s="51"/>
    </row>
    <row r="129" spans="2:14" x14ac:dyDescent="0.15">
      <c r="B129" s="96"/>
      <c r="C129" s="35" t="s">
        <v>130</v>
      </c>
      <c r="N129" s="55"/>
    </row>
    <row r="130" spans="2:14" x14ac:dyDescent="0.15">
      <c r="B130" s="96"/>
      <c r="C130" s="35" t="s">
        <v>126</v>
      </c>
      <c r="N130" s="55"/>
    </row>
    <row r="131" spans="2:14" ht="14.1" customHeight="1" x14ac:dyDescent="0.15">
      <c r="B131" s="95"/>
      <c r="C131" s="35" t="s">
        <v>105</v>
      </c>
      <c r="D131" s="35"/>
      <c r="E131" s="35"/>
      <c r="F131" s="35"/>
      <c r="G131" s="35"/>
      <c r="H131" s="35"/>
      <c r="I131" s="35"/>
      <c r="J131" s="35"/>
      <c r="K131" s="35"/>
      <c r="L131" s="35"/>
      <c r="M131" s="35"/>
      <c r="N131" s="51"/>
    </row>
    <row r="132" spans="2:14" ht="18" customHeight="1" x14ac:dyDescent="0.15">
      <c r="B132" s="95"/>
      <c r="C132" s="35" t="s">
        <v>60</v>
      </c>
      <c r="D132" s="35"/>
      <c r="E132" s="35"/>
      <c r="F132" s="35"/>
      <c r="G132" s="35"/>
      <c r="H132" s="35"/>
      <c r="I132" s="35"/>
      <c r="J132" s="35"/>
      <c r="K132" s="35"/>
      <c r="L132" s="35"/>
      <c r="M132" s="35"/>
      <c r="N132" s="51"/>
    </row>
    <row r="133" spans="2:14" x14ac:dyDescent="0.15">
      <c r="B133" s="96"/>
      <c r="C133" s="35" t="s">
        <v>117</v>
      </c>
      <c r="N133" s="55"/>
    </row>
    <row r="134" spans="2:14" x14ac:dyDescent="0.15">
      <c r="B134" s="96"/>
      <c r="C134" s="35" t="s">
        <v>135</v>
      </c>
      <c r="N134" s="55"/>
    </row>
    <row r="135" spans="2:14" ht="14.25" thickBot="1" x14ac:dyDescent="0.2">
      <c r="B135" s="97"/>
      <c r="C135" s="36" t="s">
        <v>127</v>
      </c>
      <c r="D135" s="53"/>
      <c r="E135" s="53"/>
      <c r="F135" s="53"/>
      <c r="G135" s="53"/>
      <c r="H135" s="53"/>
      <c r="I135" s="53"/>
      <c r="J135" s="53"/>
      <c r="K135" s="53"/>
      <c r="L135" s="53"/>
      <c r="M135" s="53"/>
      <c r="N135" s="54"/>
    </row>
  </sheetData>
  <mergeCells count="27">
    <mergeCell ref="G95:H95"/>
    <mergeCell ref="G96:H96"/>
    <mergeCell ref="G97:H97"/>
    <mergeCell ref="D9:F9"/>
    <mergeCell ref="D4:G4"/>
    <mergeCell ref="D5:G5"/>
    <mergeCell ref="D6:G6"/>
    <mergeCell ref="D7:F7"/>
    <mergeCell ref="D8:F8"/>
    <mergeCell ref="G98:H98"/>
    <mergeCell ref="G10:H10"/>
    <mergeCell ref="C82:D82"/>
    <mergeCell ref="D89:G89"/>
    <mergeCell ref="D90:G90"/>
    <mergeCell ref="B91:I91"/>
    <mergeCell ref="B92:D92"/>
    <mergeCell ref="G92:H92"/>
    <mergeCell ref="G93:H93"/>
    <mergeCell ref="G94:H94"/>
    <mergeCell ref="G110:H110"/>
    <mergeCell ref="B111:D111"/>
    <mergeCell ref="G99:H99"/>
    <mergeCell ref="G100:H100"/>
    <mergeCell ref="B101:D101"/>
    <mergeCell ref="G101:H101"/>
    <mergeCell ref="G103:H103"/>
    <mergeCell ref="G106:H106"/>
  </mergeCells>
  <phoneticPr fontId="23"/>
  <conditionalFormatting sqref="O11:O84">
    <cfRule type="expression" dxfId="2"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5" max="16383" man="1"/>
  </rowBreaks>
  <colBreaks count="1" manualBreakCount="1">
    <brk id="2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D3F9D-E049-4B6A-AE71-97C7B6439837}">
  <sheetPr>
    <tabColor rgb="FFC00000"/>
  </sheetPr>
  <dimension ref="B1:AC138"/>
  <sheetViews>
    <sheetView tabSelected="1"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AD19" sqref="AD19"/>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600</v>
      </c>
      <c r="L5" s="27" t="str">
        <f>K5</f>
        <v>2025.3.3</v>
      </c>
      <c r="M5" s="27" t="str">
        <f>K5</f>
        <v>2025.3.3</v>
      </c>
      <c r="N5" s="103" t="str">
        <f>K5</f>
        <v>2025.3.3</v>
      </c>
    </row>
    <row r="6" spans="2:24" ht="18" customHeight="1" x14ac:dyDescent="0.15">
      <c r="B6" s="60"/>
      <c r="C6" s="120"/>
      <c r="D6" s="122" t="s">
        <v>4</v>
      </c>
      <c r="E6" s="122"/>
      <c r="F6" s="122"/>
      <c r="G6" s="122"/>
      <c r="H6" s="120"/>
      <c r="I6" s="120"/>
      <c r="J6" s="61"/>
      <c r="K6" s="98">
        <v>0.41736111111111113</v>
      </c>
      <c r="L6" s="98">
        <v>0.40277777777777779</v>
      </c>
      <c r="M6" s="98">
        <v>0.3888888888888889</v>
      </c>
      <c r="N6" s="99">
        <v>0.37291666666666667</v>
      </c>
    </row>
    <row r="7" spans="2:24" ht="18" customHeight="1" x14ac:dyDescent="0.15">
      <c r="B7" s="60"/>
      <c r="C7" s="120"/>
      <c r="D7" s="122" t="s">
        <v>5</v>
      </c>
      <c r="E7" s="138"/>
      <c r="F7" s="138"/>
      <c r="G7" s="62" t="s">
        <v>6</v>
      </c>
      <c r="H7" s="120"/>
      <c r="I7" s="120"/>
      <c r="J7" s="61"/>
      <c r="K7" s="100">
        <v>2.4</v>
      </c>
      <c r="L7" s="100">
        <v>1.43</v>
      </c>
      <c r="M7" s="100">
        <v>1.48</v>
      </c>
      <c r="N7" s="101">
        <v>1.45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316</v>
      </c>
      <c r="L11" s="20" t="s">
        <v>599</v>
      </c>
      <c r="M11" s="20" t="s">
        <v>340</v>
      </c>
      <c r="N11" s="21" t="s">
        <v>598</v>
      </c>
      <c r="P11" t="s">
        <v>15</v>
      </c>
      <c r="Q11">
        <f>IF(K11="",0,VALUE(MID(K11,2,LEN(K11)-2)))</f>
        <v>4</v>
      </c>
      <c r="R11">
        <f>IF(L11="",0,VALUE(MID(L11,2,LEN(L11)-2)))</f>
        <v>54</v>
      </c>
      <c r="S11">
        <f>IF(M11="",0,VALUE(MID(M11,2,LEN(M11)-2)))</f>
        <v>170</v>
      </c>
      <c r="T11">
        <f>IF(N11="",0,VALUE(MID(N11,2,LEN(N11)-2)))</f>
        <v>3300</v>
      </c>
      <c r="U11">
        <f>IF(K11="＋",0,IF(K11="(＋)",0,ABS(K11)))</f>
        <v>4</v>
      </c>
      <c r="V11">
        <f>IF(L11="＋",0,IF(L11="(＋)",0,ABS(L11)))</f>
        <v>54</v>
      </c>
      <c r="W11">
        <f>IF(M11="＋",0,IF(M11="(＋)",0,ABS(M11)))</f>
        <v>170</v>
      </c>
      <c r="X11">
        <f>IF(N11="＋",0,IF(N11="(＋)",0,ABS(N11)))</f>
        <v>3300</v>
      </c>
    </row>
    <row r="12" spans="2:24" ht="13.5" customHeight="1" x14ac:dyDescent="0.15">
      <c r="B12" s="1">
        <f>B11+1</f>
        <v>2</v>
      </c>
      <c r="C12" s="3"/>
      <c r="D12" s="6"/>
      <c r="E12" s="120"/>
      <c r="F12" s="120" t="s">
        <v>99</v>
      </c>
      <c r="G12" s="120"/>
      <c r="H12" s="120"/>
      <c r="I12" s="120"/>
      <c r="J12" s="120"/>
      <c r="K12" s="20"/>
      <c r="L12" s="20" t="s">
        <v>150</v>
      </c>
      <c r="M12" s="20" t="s">
        <v>150</v>
      </c>
      <c r="N12" s="21" t="s">
        <v>151</v>
      </c>
      <c r="P12" t="s">
        <v>15</v>
      </c>
      <c r="Q12">
        <f>IF(K12="",0,VALUE(MID(K12,2,LEN(K12)-2)))</f>
        <v>0</v>
      </c>
      <c r="R12">
        <f>IF(L12="",0,VALUE(MID(L12,2,LEN(L12)-2)))</f>
        <v>5</v>
      </c>
      <c r="S12">
        <f>IF(M12="",0,VALUE(MID(M12,2,LEN(M12)-2)))</f>
        <v>5</v>
      </c>
      <c r="T12">
        <f>IF(N12="",0,VALUE(MID(N12,2,LEN(N12)-2)))</f>
        <v>25</v>
      </c>
      <c r="U12">
        <f>IF(K12="＋",0,IF(K12="(＋)",0,ABS(K12)))</f>
        <v>0</v>
      </c>
      <c r="V12">
        <f>IF(L12="＋",0,IF(L12="(＋)",0,ABS(L12)))</f>
        <v>5</v>
      </c>
      <c r="W12">
        <f>IF(M12="＋",0,IF(M12="(＋)",0,ABS(M12)))</f>
        <v>5</v>
      </c>
      <c r="X12">
        <f>IF(N12="＋",0,IF(N12="(＋)",0,ABS(N12)))</f>
        <v>25</v>
      </c>
    </row>
    <row r="13" spans="2:24" ht="13.9" customHeight="1" x14ac:dyDescent="0.15">
      <c r="B13" s="1">
        <f>B12+1</f>
        <v>3</v>
      </c>
      <c r="C13" s="3"/>
      <c r="D13" s="6"/>
      <c r="E13" s="120"/>
      <c r="F13" s="120" t="s">
        <v>180</v>
      </c>
      <c r="G13" s="120"/>
      <c r="H13" s="120"/>
      <c r="I13" s="120"/>
      <c r="J13" s="120"/>
      <c r="K13" s="20" t="s">
        <v>145</v>
      </c>
      <c r="L13" s="20"/>
      <c r="M13" s="20" t="s">
        <v>145</v>
      </c>
      <c r="N13" s="21"/>
      <c r="P13" s="74" t="s">
        <v>181</v>
      </c>
      <c r="Q13" t="str">
        <f>K13</f>
        <v>(＋)</v>
      </c>
      <c r="R13">
        <f>L13</f>
        <v>0</v>
      </c>
      <c r="S13" t="str">
        <f>M13</f>
        <v>(＋)</v>
      </c>
      <c r="T13">
        <f>N13</f>
        <v>0</v>
      </c>
      <c r="U13">
        <f>IF(K13="＋",0,IF(K13="(＋)",0,ABS(K13)))</f>
        <v>0</v>
      </c>
      <c r="V13">
        <f>IF(L13="＋",0,IF(L13="(＋)",0,ABS(L13)))</f>
        <v>0</v>
      </c>
      <c r="W13">
        <f>IF(M13="＋",0,IF(M13="(＋)",0,ABS(M13)))</f>
        <v>0</v>
      </c>
      <c r="X13">
        <f>IF(N13="＋",0,IF(N13="(＋)",0,ABS(N13)))</f>
        <v>0</v>
      </c>
    </row>
    <row r="14" spans="2:24" ht="13.9" customHeight="1" x14ac:dyDescent="0.15">
      <c r="B14" s="1">
        <f>B13+1</f>
        <v>4</v>
      </c>
      <c r="C14" s="3"/>
      <c r="D14" s="6"/>
      <c r="E14" s="120"/>
      <c r="F14" s="120" t="s">
        <v>16</v>
      </c>
      <c r="G14" s="120"/>
      <c r="H14" s="120"/>
      <c r="I14" s="120"/>
      <c r="J14" s="120"/>
      <c r="K14" s="20"/>
      <c r="L14" s="20"/>
      <c r="M14" s="20" t="s">
        <v>597</v>
      </c>
      <c r="N14" s="21" t="s">
        <v>596</v>
      </c>
      <c r="P14" t="s">
        <v>15</v>
      </c>
      <c r="Q14">
        <f>IF(K14="",0,VALUE(MID(K14,2,LEN(K14)-2)))</f>
        <v>0</v>
      </c>
      <c r="R14">
        <f>IF(L14="",0,VALUE(MID(L14,2,LEN(L14)-2)))</f>
        <v>0</v>
      </c>
      <c r="S14">
        <f>IF(M14="",0,VALUE(MID(M14,2,LEN(M14)-2)))</f>
        <v>4</v>
      </c>
      <c r="T14" t="e">
        <f>IF(N14="",0,VALUE(MID(N14,2,LEN(N14)-2)))</f>
        <v>#VALUE!</v>
      </c>
      <c r="U14">
        <f>IF(K14="＋",0,IF(K14="(＋)",0,ABS(K14)))</f>
        <v>0</v>
      </c>
      <c r="V14">
        <f>IF(L14="＋",0,IF(L14="(＋)",0,ABS(L14)))</f>
        <v>0</v>
      </c>
      <c r="W14">
        <f>IF(M14="＋",0,IF(M14="(＋)",0,ABS(M14)))</f>
        <v>148</v>
      </c>
      <c r="X14">
        <f>IF(N14="＋",0,IF(N14="(＋)",0,ABS(N14)))</f>
        <v>51</v>
      </c>
    </row>
    <row r="15" spans="2:24" ht="13.5" customHeight="1" x14ac:dyDescent="0.15">
      <c r="B15" s="1">
        <f>B14+1</f>
        <v>5</v>
      </c>
      <c r="C15" s="3"/>
      <c r="D15" s="6"/>
      <c r="E15" s="120"/>
      <c r="F15" s="120" t="s">
        <v>185</v>
      </c>
      <c r="G15" s="120"/>
      <c r="H15" s="120"/>
      <c r="I15" s="120"/>
      <c r="J15" s="120"/>
      <c r="K15" s="20"/>
      <c r="L15" s="20" t="s">
        <v>289</v>
      </c>
      <c r="M15" s="20" t="s">
        <v>148</v>
      </c>
      <c r="N15" s="21" t="s">
        <v>595</v>
      </c>
      <c r="P15" t="s">
        <v>15</v>
      </c>
      <c r="Q15">
        <f>IF(K15="",0,VALUE(MID(K15,2,LEN(K15)-2)))</f>
        <v>0</v>
      </c>
      <c r="R15">
        <f>IF(L15="",0,VALUE(MID(L15,2,LEN(L15)-2)))</f>
        <v>4</v>
      </c>
      <c r="S15" t="e">
        <f>IF(M15="",0,VALUE(MID(M15,2,LEN(M15)-2)))</f>
        <v>#VALUE!</v>
      </c>
      <c r="T15" t="e">
        <f>IF(N15="",0,VALUE(MID(N15,2,LEN(N15)-2)))</f>
        <v>#VALUE!</v>
      </c>
      <c r="U15">
        <f>IF(K15="＋",0,IF(K15="(＋)",0,ABS(K15)))</f>
        <v>0</v>
      </c>
      <c r="V15">
        <f>IF(L15="＋",0,IF(L15="(＋)",0,ABS(L15)))</f>
        <v>144</v>
      </c>
      <c r="W15">
        <f>IF(M15="＋",0,IF(M15="(＋)",0,ABS(M15)))</f>
        <v>0</v>
      </c>
      <c r="X15">
        <f>IF(N15="＋",0,IF(N15="(＋)",0,ABS(N15)))</f>
        <v>17</v>
      </c>
    </row>
    <row r="16" spans="2:24" ht="13.5" customHeight="1" x14ac:dyDescent="0.15">
      <c r="B16" s="1">
        <f>B15+1</f>
        <v>6</v>
      </c>
      <c r="C16" s="3"/>
      <c r="D16" s="6"/>
      <c r="E16" s="120"/>
      <c r="F16" s="120" t="s">
        <v>107</v>
      </c>
      <c r="G16" s="120"/>
      <c r="H16" s="120"/>
      <c r="I16" s="120"/>
      <c r="J16" s="120"/>
      <c r="K16" s="20"/>
      <c r="L16" s="20"/>
      <c r="M16" s="20" t="s">
        <v>594</v>
      </c>
      <c r="N16" s="21" t="s">
        <v>148</v>
      </c>
      <c r="P16" t="s">
        <v>15</v>
      </c>
      <c r="Q16">
        <f>IF(K16="",0,VALUE(MID(K16,2,LEN(K16)-2)))</f>
        <v>0</v>
      </c>
      <c r="R16">
        <f>IF(L16="",0,VALUE(MID(L16,2,LEN(L16)-2)))</f>
        <v>0</v>
      </c>
      <c r="S16" t="e">
        <f>IF(M16="",0,VALUE(MID(M16,2,LEN(M16)-2)))</f>
        <v>#VALUE!</v>
      </c>
      <c r="T16" t="e">
        <f>IF(N16="",0,VALUE(MID(N16,2,LEN(N16)-2)))</f>
        <v>#VALUE!</v>
      </c>
      <c r="U16">
        <f>IF(K16="＋",0,IF(K16="(＋)",0,ABS(K16)))</f>
        <v>0</v>
      </c>
      <c r="V16">
        <f>IF(L16="＋",0,IF(L16="(＋)",0,ABS(L16)))</f>
        <v>0</v>
      </c>
      <c r="W16">
        <f>IF(M16="＋",0,IF(M16="(＋)",0,ABS(M16)))</f>
        <v>43</v>
      </c>
      <c r="X16">
        <f>IF(N16="＋",0,IF(N16="(＋)",0,ABS(N16)))</f>
        <v>0</v>
      </c>
    </row>
    <row r="17" spans="2:24" ht="13.9" customHeight="1" x14ac:dyDescent="0.15">
      <c r="B17" s="1">
        <f>B16+1</f>
        <v>7</v>
      </c>
      <c r="C17" s="3"/>
      <c r="D17" s="6"/>
      <c r="E17" s="120"/>
      <c r="F17" s="120" t="s">
        <v>188</v>
      </c>
      <c r="G17" s="120"/>
      <c r="H17" s="120"/>
      <c r="I17" s="120"/>
      <c r="J17" s="120"/>
      <c r="K17" s="20"/>
      <c r="L17" s="20" t="s">
        <v>153</v>
      </c>
      <c r="M17" s="20"/>
      <c r="N17" s="21"/>
      <c r="P17" s="74" t="s">
        <v>181</v>
      </c>
      <c r="Q17">
        <f>K17</f>
        <v>0</v>
      </c>
      <c r="R17" t="str">
        <f>L17</f>
        <v>(10)</v>
      </c>
      <c r="S17">
        <f>M17</f>
        <v>0</v>
      </c>
      <c r="T17">
        <f>N17</f>
        <v>0</v>
      </c>
      <c r="U17">
        <f>IF(K17="＋",0,IF(K17="(＋)",0,ABS(K17)))</f>
        <v>0</v>
      </c>
      <c r="V17">
        <f>IF(L17="＋",0,IF(L17="(＋)",0,ABS(L17)))</f>
        <v>10</v>
      </c>
      <c r="W17">
        <f>IF(M17="＋",0,IF(M17="(＋)",0,ABS(M17)))</f>
        <v>0</v>
      </c>
      <c r="X17">
        <f>IF(N17="＋",0,IF(N17="(＋)",0,ABS(N17)))</f>
        <v>0</v>
      </c>
    </row>
    <row r="18" spans="2:24" ht="13.9" customHeight="1" x14ac:dyDescent="0.15">
      <c r="B18" s="1">
        <f>B17+1</f>
        <v>8</v>
      </c>
      <c r="C18" s="3"/>
      <c r="D18" s="6"/>
      <c r="E18" s="120"/>
      <c r="F18" s="120" t="s">
        <v>136</v>
      </c>
      <c r="G18" s="120"/>
      <c r="H18" s="120"/>
      <c r="I18" s="120"/>
      <c r="J18" s="120"/>
      <c r="K18" s="20" t="s">
        <v>150</v>
      </c>
      <c r="L18" s="20"/>
      <c r="M18" s="20" t="s">
        <v>150</v>
      </c>
      <c r="N18" s="21" t="s">
        <v>146</v>
      </c>
      <c r="P18" t="s">
        <v>15</v>
      </c>
      <c r="Q18">
        <f>IF(K18="",0,VALUE(MID(K18,2,LEN(K18)-2)))</f>
        <v>5</v>
      </c>
      <c r="R18">
        <f>IF(L18="",0,VALUE(MID(L18,2,LEN(L18)-2)))</f>
        <v>0</v>
      </c>
      <c r="S18">
        <f>IF(M18="",0,VALUE(MID(M18,2,LEN(M18)-2)))</f>
        <v>5</v>
      </c>
      <c r="T18">
        <f>IF(N18="",0,VALUE(MID(N18,2,LEN(N18)-2)))</f>
        <v>30</v>
      </c>
      <c r="U18">
        <f>IF(K18="＋",0,IF(K18="(＋)",0,ABS(K18)))</f>
        <v>5</v>
      </c>
      <c r="V18">
        <f>IF(L18="＋",0,IF(L18="(＋)",0,ABS(L18)))</f>
        <v>0</v>
      </c>
      <c r="W18">
        <f>IF(M18="＋",0,IF(M18="(＋)",0,ABS(M18)))</f>
        <v>5</v>
      </c>
      <c r="X18">
        <f>IF(N18="＋",0,IF(N18="(＋)",0,ABS(N18)))</f>
        <v>30</v>
      </c>
    </row>
    <row r="19" spans="2:24" ht="13.5" customHeight="1" x14ac:dyDescent="0.15">
      <c r="B19" s="1">
        <f>B18+1</f>
        <v>9</v>
      </c>
      <c r="C19" s="3"/>
      <c r="D19" s="6"/>
      <c r="E19" s="120"/>
      <c r="F19" s="120" t="s">
        <v>110</v>
      </c>
      <c r="G19" s="120"/>
      <c r="H19" s="120"/>
      <c r="I19" s="120"/>
      <c r="J19" s="120"/>
      <c r="K19" s="20"/>
      <c r="L19" s="20"/>
      <c r="M19" s="20" t="s">
        <v>150</v>
      </c>
      <c r="N19" s="21" t="s">
        <v>146</v>
      </c>
      <c r="U19">
        <f>IF(K19="＋",0,IF(K19="(＋)",0,ABS(K19)))</f>
        <v>0</v>
      </c>
      <c r="V19">
        <f>IF(L19="＋",0,IF(L19="(＋)",0,ABS(L19)))</f>
        <v>0</v>
      </c>
      <c r="W19">
        <f>IF(M19="＋",0,IF(M19="(＋)",0,ABS(M19)))</f>
        <v>5</v>
      </c>
      <c r="X19">
        <f>IF(N19="＋",0,IF(N19="(＋)",0,ABS(N19)))</f>
        <v>30</v>
      </c>
    </row>
    <row r="20" spans="2:24" ht="13.5" customHeight="1" x14ac:dyDescent="0.15">
      <c r="B20" s="1">
        <f>B19+1</f>
        <v>10</v>
      </c>
      <c r="C20" s="3"/>
      <c r="D20" s="6"/>
      <c r="E20" s="120"/>
      <c r="F20" s="120" t="s">
        <v>109</v>
      </c>
      <c r="G20" s="120"/>
      <c r="H20" s="120"/>
      <c r="I20" s="120"/>
      <c r="J20" s="120"/>
      <c r="K20" s="20"/>
      <c r="L20" s="20" t="s">
        <v>157</v>
      </c>
      <c r="M20" s="20" t="s">
        <v>153</v>
      </c>
      <c r="N20" s="21" t="s">
        <v>147</v>
      </c>
      <c r="P20" t="s">
        <v>15</v>
      </c>
      <c r="Q20">
        <f>IF(K20="",0,VALUE(MID(K20,2,LEN(K20)-2)))</f>
        <v>0</v>
      </c>
      <c r="R20" t="e">
        <f>IF(#REF!="",0,VALUE(MID(#REF!,2,LEN(#REF!)-2)))</f>
        <v>#REF!</v>
      </c>
      <c r="S20">
        <f>IF(M20="",0,VALUE(MID(M20,2,LEN(M20)-2)))</f>
        <v>10</v>
      </c>
      <c r="T20">
        <f>IF(N20="",0,VALUE(MID(N20,2,LEN(N20)-2)))</f>
        <v>20</v>
      </c>
      <c r="U20">
        <f>IF(K20="＋",0,IF(K20="(＋)",0,ABS(K20)))</f>
        <v>0</v>
      </c>
      <c r="V20">
        <f>IF(L20="＋",0,IF(L20="(＋)",0,ABS(L20)))</f>
        <v>15</v>
      </c>
      <c r="W20">
        <f>IF(M20="＋",0,IF(M20="(＋)",0,ABS(M20)))</f>
        <v>10</v>
      </c>
      <c r="X20">
        <f>IF(N20="＋",0,IF(N20="(＋)",0,ABS(N20)))</f>
        <v>20</v>
      </c>
    </row>
    <row r="21" spans="2:24" ht="13.5" customHeight="1" x14ac:dyDescent="0.15">
      <c r="B21" s="1">
        <f>B20+1</f>
        <v>11</v>
      </c>
      <c r="C21" s="2" t="s">
        <v>22</v>
      </c>
      <c r="D21" s="2" t="s">
        <v>23</v>
      </c>
      <c r="E21" s="120"/>
      <c r="F21" s="120" t="s">
        <v>108</v>
      </c>
      <c r="G21" s="120"/>
      <c r="H21" s="120"/>
      <c r="I21" s="120"/>
      <c r="J21" s="120"/>
      <c r="K21" s="24">
        <v>550</v>
      </c>
      <c r="L21" s="24">
        <v>850</v>
      </c>
      <c r="M21" s="24">
        <v>950</v>
      </c>
      <c r="N21" s="104">
        <v>1950</v>
      </c>
      <c r="P21" s="74"/>
    </row>
    <row r="22" spans="2:24" ht="13.5" customHeight="1" x14ac:dyDescent="0.15">
      <c r="B22" s="1">
        <f>B21+1</f>
        <v>12</v>
      </c>
      <c r="C22" s="2" t="s">
        <v>24</v>
      </c>
      <c r="D22" s="2" t="s">
        <v>25</v>
      </c>
      <c r="E22" s="120"/>
      <c r="F22" s="120" t="s">
        <v>94</v>
      </c>
      <c r="G22" s="120"/>
      <c r="H22" s="120"/>
      <c r="I22" s="120"/>
      <c r="J22" s="120"/>
      <c r="K22" s="24">
        <v>5</v>
      </c>
      <c r="L22" s="24">
        <v>15</v>
      </c>
      <c r="M22" s="24">
        <v>15</v>
      </c>
      <c r="N22" s="104">
        <v>50</v>
      </c>
      <c r="P22" s="74"/>
    </row>
    <row r="23" spans="2:24" ht="13.5" customHeight="1" x14ac:dyDescent="0.15">
      <c r="B23" s="1">
        <f>B22+1</f>
        <v>13</v>
      </c>
      <c r="C23" s="2" t="s">
        <v>83</v>
      </c>
      <c r="D23" s="2" t="s">
        <v>194</v>
      </c>
      <c r="E23" s="120"/>
      <c r="F23" s="120" t="s">
        <v>544</v>
      </c>
      <c r="G23" s="120"/>
      <c r="H23" s="120"/>
      <c r="I23" s="120"/>
      <c r="J23" s="120"/>
      <c r="K23" s="24"/>
      <c r="L23" s="24"/>
      <c r="M23" s="24"/>
      <c r="N23" s="104">
        <v>110</v>
      </c>
    </row>
    <row r="24" spans="2:24" ht="14.85" customHeight="1" x14ac:dyDescent="0.15">
      <c r="B24" s="1">
        <f>B23+1</f>
        <v>14</v>
      </c>
      <c r="C24" s="6"/>
      <c r="D24" s="6"/>
      <c r="E24" s="120"/>
      <c r="F24" s="120" t="s">
        <v>195</v>
      </c>
      <c r="G24" s="120"/>
      <c r="H24" s="120"/>
      <c r="I24" s="120"/>
      <c r="J24" s="120"/>
      <c r="K24" s="24"/>
      <c r="L24" s="24">
        <v>10</v>
      </c>
      <c r="M24" s="24">
        <v>30</v>
      </c>
      <c r="N24" s="104">
        <v>40</v>
      </c>
    </row>
    <row r="25" spans="2:24" ht="13.5" customHeight="1" x14ac:dyDescent="0.15">
      <c r="B25" s="1">
        <f>B24+1</f>
        <v>15</v>
      </c>
      <c r="C25" s="6"/>
      <c r="D25" s="6"/>
      <c r="E25" s="120"/>
      <c r="F25" s="120" t="s">
        <v>339</v>
      </c>
      <c r="G25" s="120"/>
      <c r="H25" s="120"/>
      <c r="I25" s="120"/>
      <c r="J25" s="120"/>
      <c r="K25" s="24">
        <v>30</v>
      </c>
      <c r="L25" s="24"/>
      <c r="M25" s="24"/>
      <c r="N25" s="104"/>
    </row>
    <row r="26" spans="2:24" ht="13.9" customHeight="1" x14ac:dyDescent="0.15">
      <c r="B26" s="1">
        <f>B25+1</f>
        <v>16</v>
      </c>
      <c r="C26" s="6"/>
      <c r="D26" s="2" t="s">
        <v>74</v>
      </c>
      <c r="E26" s="120"/>
      <c r="F26" s="120" t="s">
        <v>129</v>
      </c>
      <c r="G26" s="120"/>
      <c r="H26" s="120"/>
      <c r="I26" s="120"/>
      <c r="J26" s="120"/>
      <c r="K26" s="24">
        <v>5</v>
      </c>
      <c r="L26" s="24"/>
      <c r="M26" s="24"/>
      <c r="N26" s="105"/>
      <c r="U26">
        <f>COUNTA(K26:K26)</f>
        <v>1</v>
      </c>
      <c r="V26">
        <f>COUNTA(L26:L26)</f>
        <v>0</v>
      </c>
      <c r="W26">
        <f>COUNTA(M26:M26)</f>
        <v>0</v>
      </c>
      <c r="X26">
        <f>COUNTA(N26:N26)</f>
        <v>0</v>
      </c>
    </row>
    <row r="27" spans="2:24" ht="13.9" customHeight="1" x14ac:dyDescent="0.15">
      <c r="B27" s="1">
        <f>B26+1</f>
        <v>17</v>
      </c>
      <c r="C27" s="6"/>
      <c r="D27" s="2" t="s">
        <v>17</v>
      </c>
      <c r="E27" s="120"/>
      <c r="F27" s="120" t="s">
        <v>106</v>
      </c>
      <c r="G27" s="120"/>
      <c r="H27" s="120"/>
      <c r="I27" s="120"/>
      <c r="J27" s="120"/>
      <c r="K27" s="24"/>
      <c r="L27" s="24">
        <v>6</v>
      </c>
      <c r="M27" s="24">
        <v>12</v>
      </c>
      <c r="N27" s="104">
        <v>12400</v>
      </c>
    </row>
    <row r="28" spans="2:24" ht="13.5" customHeight="1" x14ac:dyDescent="0.15">
      <c r="B28" s="1">
        <f>B27+1</f>
        <v>18</v>
      </c>
      <c r="C28" s="6"/>
      <c r="D28" s="6"/>
      <c r="E28" s="120"/>
      <c r="F28" s="120" t="s">
        <v>95</v>
      </c>
      <c r="G28" s="120"/>
      <c r="H28" s="120"/>
      <c r="I28" s="120"/>
      <c r="J28" s="120"/>
      <c r="K28" s="24" t="s">
        <v>148</v>
      </c>
      <c r="L28" s="24">
        <v>245</v>
      </c>
      <c r="M28" s="24">
        <v>70</v>
      </c>
      <c r="N28" s="104">
        <v>210</v>
      </c>
    </row>
    <row r="29" spans="2:24" ht="13.9" customHeight="1" x14ac:dyDescent="0.15">
      <c r="B29" s="1">
        <f>B28+1</f>
        <v>19</v>
      </c>
      <c r="C29" s="6"/>
      <c r="D29" s="6"/>
      <c r="E29" s="120"/>
      <c r="F29" s="120" t="s">
        <v>96</v>
      </c>
      <c r="G29" s="120"/>
      <c r="H29" s="120"/>
      <c r="I29" s="120"/>
      <c r="J29" s="120"/>
      <c r="K29" s="24" t="s">
        <v>148</v>
      </c>
      <c r="L29" s="24">
        <v>175</v>
      </c>
      <c r="M29" s="24">
        <v>90</v>
      </c>
      <c r="N29" s="104">
        <v>20</v>
      </c>
    </row>
    <row r="30" spans="2:24" ht="13.9" customHeight="1" x14ac:dyDescent="0.15">
      <c r="B30" s="1">
        <f>B29+1</f>
        <v>20</v>
      </c>
      <c r="C30" s="6"/>
      <c r="D30" s="6"/>
      <c r="E30" s="120"/>
      <c r="F30" s="120" t="s">
        <v>500</v>
      </c>
      <c r="G30" s="120"/>
      <c r="H30" s="120"/>
      <c r="I30" s="120"/>
      <c r="J30" s="120"/>
      <c r="K30" s="24"/>
      <c r="L30" s="24" t="s">
        <v>148</v>
      </c>
      <c r="M30" s="24"/>
      <c r="N30" s="104">
        <v>5</v>
      </c>
    </row>
    <row r="31" spans="2:24" ht="13.9" customHeight="1" x14ac:dyDescent="0.15">
      <c r="B31" s="1">
        <f>B30+1</f>
        <v>21</v>
      </c>
      <c r="C31" s="6"/>
      <c r="D31" s="6"/>
      <c r="E31" s="120"/>
      <c r="F31" s="120" t="s">
        <v>477</v>
      </c>
      <c r="G31" s="120"/>
      <c r="H31" s="120"/>
      <c r="I31" s="120"/>
      <c r="J31" s="120"/>
      <c r="K31" s="24">
        <v>1</v>
      </c>
      <c r="L31" s="24"/>
      <c r="M31" s="24"/>
      <c r="N31" s="104" t="s">
        <v>148</v>
      </c>
    </row>
    <row r="32" spans="2:24" ht="13.9" customHeight="1" x14ac:dyDescent="0.15">
      <c r="B32" s="1">
        <f>B31+1</f>
        <v>22</v>
      </c>
      <c r="C32" s="6"/>
      <c r="D32" s="6"/>
      <c r="E32" s="120"/>
      <c r="F32" s="120" t="s">
        <v>70</v>
      </c>
      <c r="G32" s="120"/>
      <c r="H32" s="120"/>
      <c r="I32" s="120"/>
      <c r="J32" s="120"/>
      <c r="K32" s="24" t="s">
        <v>148</v>
      </c>
      <c r="L32" s="24"/>
      <c r="M32" s="24"/>
      <c r="N32" s="104"/>
    </row>
    <row r="33" spans="2:25" ht="13.5" customHeight="1" x14ac:dyDescent="0.15">
      <c r="B33" s="1">
        <f>B32+1</f>
        <v>23</v>
      </c>
      <c r="C33" s="6"/>
      <c r="D33" s="6"/>
      <c r="E33" s="120"/>
      <c r="F33" s="120" t="s">
        <v>313</v>
      </c>
      <c r="G33" s="120"/>
      <c r="H33" s="120"/>
      <c r="I33" s="120"/>
      <c r="J33" s="120"/>
      <c r="K33" s="24" t="s">
        <v>148</v>
      </c>
      <c r="L33" s="24"/>
      <c r="M33" s="24"/>
      <c r="N33" s="104" t="s">
        <v>148</v>
      </c>
    </row>
    <row r="34" spans="2:25" ht="13.5" customHeight="1" x14ac:dyDescent="0.15">
      <c r="B34" s="1">
        <f>B33+1</f>
        <v>24</v>
      </c>
      <c r="C34" s="6"/>
      <c r="D34" s="6"/>
      <c r="E34" s="120"/>
      <c r="F34" s="120" t="s">
        <v>18</v>
      </c>
      <c r="G34" s="120"/>
      <c r="H34" s="120"/>
      <c r="I34" s="120"/>
      <c r="J34" s="120"/>
      <c r="K34" s="24">
        <v>45</v>
      </c>
      <c r="L34" s="24">
        <v>750</v>
      </c>
      <c r="M34" s="24">
        <v>900</v>
      </c>
      <c r="N34" s="104">
        <v>30</v>
      </c>
    </row>
    <row r="35" spans="2:25" ht="13.5" customHeight="1" x14ac:dyDescent="0.15">
      <c r="B35" s="1">
        <f>B34+1</f>
        <v>25</v>
      </c>
      <c r="C35" s="6"/>
      <c r="D35" s="6"/>
      <c r="E35" s="120"/>
      <c r="F35" s="120" t="s">
        <v>98</v>
      </c>
      <c r="G35" s="120"/>
      <c r="H35" s="120"/>
      <c r="I35" s="120"/>
      <c r="J35" s="120"/>
      <c r="K35" s="24">
        <v>40</v>
      </c>
      <c r="L35" s="24"/>
      <c r="M35" s="24"/>
      <c r="N35" s="104" t="s">
        <v>148</v>
      </c>
    </row>
    <row r="36" spans="2:25" ht="13.5" customHeight="1" x14ac:dyDescent="0.15">
      <c r="B36" s="1">
        <f>B35+1</f>
        <v>26</v>
      </c>
      <c r="C36" s="6"/>
      <c r="D36" s="6"/>
      <c r="E36" s="120"/>
      <c r="F36" s="120" t="s">
        <v>100</v>
      </c>
      <c r="G36" s="120"/>
      <c r="H36" s="120"/>
      <c r="I36" s="120"/>
      <c r="J36" s="120"/>
      <c r="K36" s="24">
        <v>105</v>
      </c>
      <c r="L36" s="24">
        <v>15</v>
      </c>
      <c r="M36" s="24">
        <v>25</v>
      </c>
      <c r="N36" s="104">
        <v>10</v>
      </c>
    </row>
    <row r="37" spans="2:25" ht="13.5" customHeight="1" x14ac:dyDescent="0.15">
      <c r="B37" s="1">
        <f>B36+1</f>
        <v>27</v>
      </c>
      <c r="C37" s="6"/>
      <c r="D37" s="6"/>
      <c r="E37" s="120"/>
      <c r="F37" s="120" t="s">
        <v>198</v>
      </c>
      <c r="G37" s="120"/>
      <c r="H37" s="120"/>
      <c r="I37" s="120"/>
      <c r="J37" s="120"/>
      <c r="K37" s="24"/>
      <c r="L37" s="24"/>
      <c r="M37" s="24">
        <v>10</v>
      </c>
      <c r="N37" s="104"/>
    </row>
    <row r="38" spans="2:25" ht="13.9" customHeight="1" x14ac:dyDescent="0.15">
      <c r="B38" s="1">
        <f>B37+1</f>
        <v>28</v>
      </c>
      <c r="C38" s="6"/>
      <c r="D38" s="6"/>
      <c r="E38" s="120"/>
      <c r="F38" s="120" t="s">
        <v>97</v>
      </c>
      <c r="G38" s="120"/>
      <c r="H38" s="120"/>
      <c r="I38" s="120"/>
      <c r="J38" s="120"/>
      <c r="K38" s="24"/>
      <c r="L38" s="24"/>
      <c r="M38" s="24"/>
      <c r="N38" s="104" t="s">
        <v>148</v>
      </c>
    </row>
    <row r="39" spans="2:25" ht="13.5" customHeight="1" x14ac:dyDescent="0.15">
      <c r="B39" s="1">
        <f>B38+1</f>
        <v>29</v>
      </c>
      <c r="C39" s="6"/>
      <c r="D39" s="6"/>
      <c r="E39" s="120"/>
      <c r="F39" s="120" t="s">
        <v>363</v>
      </c>
      <c r="G39" s="120"/>
      <c r="H39" s="120"/>
      <c r="I39" s="120"/>
      <c r="J39" s="120"/>
      <c r="K39" s="24">
        <v>1</v>
      </c>
      <c r="L39" s="24"/>
      <c r="M39" s="24">
        <v>1</v>
      </c>
      <c r="N39" s="104">
        <v>6</v>
      </c>
    </row>
    <row r="40" spans="2:25" ht="13.5" customHeight="1" x14ac:dyDescent="0.15">
      <c r="B40" s="1">
        <f>B39+1</f>
        <v>30</v>
      </c>
      <c r="C40" s="6"/>
      <c r="D40" s="6"/>
      <c r="E40" s="120"/>
      <c r="F40" s="120" t="s">
        <v>115</v>
      </c>
      <c r="G40" s="120"/>
      <c r="H40" s="120"/>
      <c r="I40" s="120"/>
      <c r="J40" s="120"/>
      <c r="K40" s="24">
        <v>75</v>
      </c>
      <c r="L40" s="24">
        <v>160</v>
      </c>
      <c r="M40" s="24">
        <v>200</v>
      </c>
      <c r="N40" s="104">
        <v>2300</v>
      </c>
    </row>
    <row r="41" spans="2:25" ht="13.9" customHeight="1" x14ac:dyDescent="0.15">
      <c r="B41" s="1">
        <f>B40+1</f>
        <v>31</v>
      </c>
      <c r="C41" s="6"/>
      <c r="D41" s="6"/>
      <c r="E41" s="120"/>
      <c r="F41" s="120" t="s">
        <v>476</v>
      </c>
      <c r="G41" s="120"/>
      <c r="H41" s="120"/>
      <c r="I41" s="120"/>
      <c r="J41" s="120"/>
      <c r="K41" s="24">
        <v>25</v>
      </c>
      <c r="L41" s="24" t="s">
        <v>148</v>
      </c>
      <c r="M41" s="24"/>
      <c r="N41" s="104" t="s">
        <v>148</v>
      </c>
    </row>
    <row r="42" spans="2:25" ht="13.9" customHeight="1" x14ac:dyDescent="0.15">
      <c r="B42" s="1">
        <f>B41+1</f>
        <v>32</v>
      </c>
      <c r="C42" s="6"/>
      <c r="D42" s="6"/>
      <c r="E42" s="120"/>
      <c r="F42" s="120" t="s">
        <v>19</v>
      </c>
      <c r="G42" s="120"/>
      <c r="H42" s="120"/>
      <c r="I42" s="120"/>
      <c r="J42" s="120"/>
      <c r="K42" s="24">
        <v>80</v>
      </c>
      <c r="L42" s="24"/>
      <c r="M42" s="24">
        <v>30</v>
      </c>
      <c r="N42" s="104">
        <v>15</v>
      </c>
    </row>
    <row r="43" spans="2:25" ht="13.5" customHeight="1" x14ac:dyDescent="0.15">
      <c r="B43" s="1">
        <f>B42+1</f>
        <v>33</v>
      </c>
      <c r="C43" s="6"/>
      <c r="D43" s="6"/>
      <c r="E43" s="120"/>
      <c r="F43" s="120" t="s">
        <v>20</v>
      </c>
      <c r="G43" s="120"/>
      <c r="H43" s="120"/>
      <c r="I43" s="120"/>
      <c r="J43" s="120"/>
      <c r="K43" s="24">
        <v>38100</v>
      </c>
      <c r="L43" s="24">
        <v>22400</v>
      </c>
      <c r="M43" s="24">
        <v>8200</v>
      </c>
      <c r="N43" s="52">
        <v>65</v>
      </c>
    </row>
    <row r="44" spans="2:25" ht="13.9" customHeight="1" x14ac:dyDescent="0.15">
      <c r="B44" s="1">
        <f>B43+1</f>
        <v>34</v>
      </c>
      <c r="C44" s="6"/>
      <c r="D44" s="6"/>
      <c r="E44" s="120"/>
      <c r="F44" s="120" t="s">
        <v>21</v>
      </c>
      <c r="G44" s="120"/>
      <c r="H44" s="120"/>
      <c r="I44" s="120"/>
      <c r="J44" s="120"/>
      <c r="K44" s="24">
        <v>10</v>
      </c>
      <c r="L44" s="24" t="s">
        <v>148</v>
      </c>
      <c r="M44" s="24">
        <v>10</v>
      </c>
      <c r="N44" s="104">
        <v>15</v>
      </c>
    </row>
    <row r="45" spans="2:25" ht="13.5" customHeight="1" x14ac:dyDescent="0.15">
      <c r="B45" s="1">
        <f>B44+1</f>
        <v>35</v>
      </c>
      <c r="C45" s="2" t="s">
        <v>75</v>
      </c>
      <c r="D45" s="2" t="s">
        <v>76</v>
      </c>
      <c r="E45" s="120"/>
      <c r="F45" s="120" t="s">
        <v>570</v>
      </c>
      <c r="G45" s="120"/>
      <c r="H45" s="120"/>
      <c r="I45" s="120"/>
      <c r="J45" s="120"/>
      <c r="K45" s="24"/>
      <c r="L45" s="24"/>
      <c r="M45" s="24"/>
      <c r="N45" s="104">
        <v>5</v>
      </c>
    </row>
    <row r="46" spans="2:25" ht="13.5" customHeight="1" x14ac:dyDescent="0.15">
      <c r="B46" s="1">
        <f>B45+1</f>
        <v>36</v>
      </c>
      <c r="C46" s="6"/>
      <c r="D46" s="6"/>
      <c r="E46" s="120"/>
      <c r="F46" s="120" t="s">
        <v>475</v>
      </c>
      <c r="G46" s="120"/>
      <c r="H46" s="120"/>
      <c r="I46" s="120"/>
      <c r="J46" s="120"/>
      <c r="K46" s="24"/>
      <c r="L46" s="24"/>
      <c r="M46" s="24" t="s">
        <v>148</v>
      </c>
      <c r="N46" s="104">
        <v>10</v>
      </c>
    </row>
    <row r="47" spans="2:25" ht="13.9" customHeight="1" x14ac:dyDescent="0.15">
      <c r="B47" s="1">
        <f>B46+1</f>
        <v>37</v>
      </c>
      <c r="C47" s="6"/>
      <c r="D47" s="6"/>
      <c r="E47" s="120"/>
      <c r="F47" s="120" t="s">
        <v>139</v>
      </c>
      <c r="G47" s="120"/>
      <c r="H47" s="120"/>
      <c r="I47" s="120"/>
      <c r="J47" s="120"/>
      <c r="K47" s="24"/>
      <c r="L47" s="24">
        <v>5</v>
      </c>
      <c r="M47" s="24"/>
      <c r="N47" s="104">
        <v>20</v>
      </c>
    </row>
    <row r="48" spans="2:25" ht="13.9" customHeight="1" x14ac:dyDescent="0.15">
      <c r="B48" s="1">
        <f>B47+1</f>
        <v>38</v>
      </c>
      <c r="C48" s="2" t="s">
        <v>84</v>
      </c>
      <c r="D48" s="2" t="s">
        <v>26</v>
      </c>
      <c r="E48" s="120"/>
      <c r="F48" s="120" t="s">
        <v>164</v>
      </c>
      <c r="G48" s="120"/>
      <c r="H48" s="120"/>
      <c r="I48" s="120"/>
      <c r="J48" s="120"/>
      <c r="K48" s="24"/>
      <c r="L48" s="24"/>
      <c r="M48" s="24"/>
      <c r="N48" s="104" t="s">
        <v>148</v>
      </c>
      <c r="Y48" s="111"/>
    </row>
    <row r="49" spans="2:29" ht="13.9" customHeight="1" x14ac:dyDescent="0.15">
      <c r="B49" s="1">
        <f>B48+1</f>
        <v>39</v>
      </c>
      <c r="C49" s="6"/>
      <c r="D49" s="6"/>
      <c r="E49" s="120"/>
      <c r="F49" s="120" t="s">
        <v>427</v>
      </c>
      <c r="G49" s="120"/>
      <c r="H49" s="120"/>
      <c r="I49" s="120"/>
      <c r="J49" s="120"/>
      <c r="K49" s="24"/>
      <c r="L49" s="24"/>
      <c r="M49" s="24" t="s">
        <v>148</v>
      </c>
      <c r="N49" s="104">
        <v>20</v>
      </c>
      <c r="Y49" s="111"/>
    </row>
    <row r="50" spans="2:29" ht="13.9" customHeight="1" x14ac:dyDescent="0.15">
      <c r="B50" s="1">
        <f>B49+1</f>
        <v>40</v>
      </c>
      <c r="C50" s="6"/>
      <c r="D50" s="6"/>
      <c r="E50" s="120"/>
      <c r="F50" s="120" t="s">
        <v>132</v>
      </c>
      <c r="G50" s="120"/>
      <c r="H50" s="120"/>
      <c r="I50" s="120"/>
      <c r="J50" s="120"/>
      <c r="K50" s="24" t="s">
        <v>148</v>
      </c>
      <c r="L50" s="24">
        <v>10</v>
      </c>
      <c r="M50" s="24">
        <v>5</v>
      </c>
      <c r="N50" s="104">
        <v>160</v>
      </c>
      <c r="U50" s="112">
        <f>COUNTA($K11:$K51)</f>
        <v>22</v>
      </c>
      <c r="V50" s="112">
        <f>COUNTA($L11:$L51)</f>
        <v>20</v>
      </c>
      <c r="W50" s="112">
        <f>COUNTA($M11:$M51)</f>
        <v>26</v>
      </c>
      <c r="X50" s="112">
        <f>COUNTA($N11:$N51)</f>
        <v>35</v>
      </c>
      <c r="Y50" s="112"/>
      <c r="Z50" s="112"/>
      <c r="AA50" s="112"/>
      <c r="AB50" s="112"/>
      <c r="AC50" s="111"/>
    </row>
    <row r="51" spans="2:29" ht="13.9" customHeight="1" x14ac:dyDescent="0.15">
      <c r="B51" s="1">
        <f>B50+1</f>
        <v>41</v>
      </c>
      <c r="C51" s="6"/>
      <c r="D51" s="6"/>
      <c r="E51" s="120"/>
      <c r="F51" s="120" t="s">
        <v>27</v>
      </c>
      <c r="G51" s="120"/>
      <c r="H51" s="120"/>
      <c r="I51" s="120"/>
      <c r="J51" s="120"/>
      <c r="K51" s="24"/>
      <c r="L51" s="24"/>
      <c r="M51" s="24"/>
      <c r="N51" s="104">
        <v>15</v>
      </c>
      <c r="Y51" s="111"/>
    </row>
    <row r="52" spans="2:29" ht="13.9" customHeight="1" x14ac:dyDescent="0.15">
      <c r="B52" s="1">
        <f>B51+1</f>
        <v>42</v>
      </c>
      <c r="C52" s="6"/>
      <c r="D52" s="6"/>
      <c r="E52" s="120"/>
      <c r="F52" s="120" t="s">
        <v>426</v>
      </c>
      <c r="G52" s="120"/>
      <c r="H52" s="120"/>
      <c r="I52" s="120"/>
      <c r="J52" s="120"/>
      <c r="K52" s="24">
        <v>1</v>
      </c>
      <c r="L52" s="24"/>
      <c r="M52" s="24">
        <v>3</v>
      </c>
      <c r="N52" s="104">
        <v>2</v>
      </c>
      <c r="Y52" s="113"/>
    </row>
    <row r="53" spans="2:29" ht="13.5" customHeight="1" x14ac:dyDescent="0.15">
      <c r="B53" s="1">
        <f>B52+1</f>
        <v>43</v>
      </c>
      <c r="C53" s="6"/>
      <c r="D53" s="6"/>
      <c r="E53" s="120"/>
      <c r="F53" s="120" t="s">
        <v>226</v>
      </c>
      <c r="G53" s="120"/>
      <c r="H53" s="120"/>
      <c r="I53" s="120"/>
      <c r="J53" s="120"/>
      <c r="K53" s="24">
        <v>40</v>
      </c>
      <c r="L53" s="24">
        <v>40</v>
      </c>
      <c r="M53" s="24"/>
      <c r="N53" s="104">
        <v>40</v>
      </c>
      <c r="Y53" s="113"/>
    </row>
    <row r="54" spans="2:29" ht="13.9" customHeight="1" x14ac:dyDescent="0.15">
      <c r="B54" s="1">
        <f>B53+1</f>
        <v>44</v>
      </c>
      <c r="C54" s="6"/>
      <c r="D54" s="6"/>
      <c r="E54" s="120"/>
      <c r="F54" s="120" t="s">
        <v>222</v>
      </c>
      <c r="G54" s="120"/>
      <c r="H54" s="120"/>
      <c r="I54" s="120"/>
      <c r="J54" s="120"/>
      <c r="K54" s="24"/>
      <c r="L54" s="24">
        <v>20</v>
      </c>
      <c r="M54" s="24">
        <v>10</v>
      </c>
      <c r="N54" s="104">
        <v>10</v>
      </c>
      <c r="Y54" s="111"/>
    </row>
    <row r="55" spans="2:29" ht="13.5" customHeight="1" x14ac:dyDescent="0.15">
      <c r="B55" s="1">
        <f>B54+1</f>
        <v>45</v>
      </c>
      <c r="C55" s="6"/>
      <c r="D55" s="6"/>
      <c r="E55" s="120"/>
      <c r="F55" s="120" t="s">
        <v>101</v>
      </c>
      <c r="G55" s="120"/>
      <c r="H55" s="120"/>
      <c r="I55" s="120"/>
      <c r="J55" s="120"/>
      <c r="K55" s="24">
        <v>40</v>
      </c>
      <c r="L55" s="24">
        <v>160</v>
      </c>
      <c r="M55" s="24">
        <v>400</v>
      </c>
      <c r="N55" s="104">
        <v>1100</v>
      </c>
      <c r="Y55" s="113"/>
    </row>
    <row r="56" spans="2:29" ht="13.9" customHeight="1" x14ac:dyDescent="0.15">
      <c r="B56" s="1">
        <f>B55+1</f>
        <v>46</v>
      </c>
      <c r="C56" s="6"/>
      <c r="D56" s="6"/>
      <c r="E56" s="120"/>
      <c r="F56" s="120" t="s">
        <v>221</v>
      </c>
      <c r="G56" s="120"/>
      <c r="H56" s="120"/>
      <c r="I56" s="120"/>
      <c r="J56" s="120"/>
      <c r="K56" s="24"/>
      <c r="L56" s="106">
        <v>10</v>
      </c>
      <c r="M56" s="24" t="s">
        <v>148</v>
      </c>
      <c r="N56" s="104"/>
      <c r="Y56" s="111"/>
    </row>
    <row r="57" spans="2:29" ht="13.9" customHeight="1" x14ac:dyDescent="0.15">
      <c r="B57" s="1">
        <f>B56+1</f>
        <v>47</v>
      </c>
      <c r="C57" s="6"/>
      <c r="D57" s="6"/>
      <c r="E57" s="120"/>
      <c r="F57" s="120" t="s">
        <v>569</v>
      </c>
      <c r="G57" s="120"/>
      <c r="H57" s="120"/>
      <c r="I57" s="120"/>
      <c r="J57" s="120"/>
      <c r="K57" s="24"/>
      <c r="L57" s="24" t="s">
        <v>148</v>
      </c>
      <c r="M57" s="24"/>
      <c r="N57" s="104"/>
      <c r="Y57" s="111"/>
    </row>
    <row r="58" spans="2:29" ht="13.9" customHeight="1" x14ac:dyDescent="0.15">
      <c r="B58" s="1">
        <f>B57+1</f>
        <v>48</v>
      </c>
      <c r="C58" s="6"/>
      <c r="D58" s="6"/>
      <c r="E58" s="120"/>
      <c r="F58" s="120" t="s">
        <v>102</v>
      </c>
      <c r="G58" s="120"/>
      <c r="H58" s="120"/>
      <c r="I58" s="120"/>
      <c r="J58" s="120"/>
      <c r="K58" s="24">
        <v>260</v>
      </c>
      <c r="L58" s="24">
        <v>160</v>
      </c>
      <c r="M58" s="24">
        <v>760</v>
      </c>
      <c r="N58" s="104">
        <v>740</v>
      </c>
      <c r="Y58" s="111"/>
    </row>
    <row r="59" spans="2:29" ht="13.5" customHeight="1" x14ac:dyDescent="0.15">
      <c r="B59" s="1">
        <f>B58+1</f>
        <v>49</v>
      </c>
      <c r="C59" s="6"/>
      <c r="D59" s="6"/>
      <c r="E59" s="120"/>
      <c r="F59" s="120" t="s">
        <v>103</v>
      </c>
      <c r="G59" s="120"/>
      <c r="H59" s="120"/>
      <c r="I59" s="120"/>
      <c r="J59" s="120"/>
      <c r="K59" s="24">
        <v>15</v>
      </c>
      <c r="L59" s="24">
        <v>35</v>
      </c>
      <c r="M59" s="24">
        <v>25</v>
      </c>
      <c r="N59" s="104">
        <v>25</v>
      </c>
      <c r="Y59" s="111"/>
    </row>
    <row r="60" spans="2:29" ht="13.5" customHeight="1" x14ac:dyDescent="0.15">
      <c r="B60" s="1">
        <f>B59+1</f>
        <v>50</v>
      </c>
      <c r="C60" s="6"/>
      <c r="D60" s="6"/>
      <c r="E60" s="120"/>
      <c r="F60" s="120" t="s">
        <v>219</v>
      </c>
      <c r="G60" s="120"/>
      <c r="H60" s="120"/>
      <c r="I60" s="120"/>
      <c r="J60" s="120"/>
      <c r="K60" s="24"/>
      <c r="L60" s="24"/>
      <c r="M60" s="24">
        <v>10</v>
      </c>
      <c r="N60" s="104">
        <v>30</v>
      </c>
      <c r="Y60" s="111"/>
    </row>
    <row r="61" spans="2:29" ht="13.9" customHeight="1" x14ac:dyDescent="0.15">
      <c r="B61" s="1">
        <f>B60+1</f>
        <v>51</v>
      </c>
      <c r="C61" s="6"/>
      <c r="D61" s="6"/>
      <c r="E61" s="120"/>
      <c r="F61" s="120" t="s">
        <v>138</v>
      </c>
      <c r="G61" s="120"/>
      <c r="H61" s="120"/>
      <c r="I61" s="120"/>
      <c r="J61" s="120"/>
      <c r="K61" s="24">
        <v>16</v>
      </c>
      <c r="L61" s="24"/>
      <c r="M61" s="24"/>
      <c r="N61" s="104"/>
      <c r="Y61" s="111"/>
    </row>
    <row r="62" spans="2:29" ht="13.5" customHeight="1" x14ac:dyDescent="0.15">
      <c r="B62" s="1">
        <f>B61+1</f>
        <v>52</v>
      </c>
      <c r="C62" s="6"/>
      <c r="D62" s="6"/>
      <c r="E62" s="120"/>
      <c r="F62" s="120" t="s">
        <v>28</v>
      </c>
      <c r="G62" s="120"/>
      <c r="H62" s="120"/>
      <c r="I62" s="120"/>
      <c r="J62" s="120"/>
      <c r="K62" s="24"/>
      <c r="L62" s="24" t="s">
        <v>148</v>
      </c>
      <c r="M62" s="24"/>
      <c r="N62" s="104"/>
      <c r="Y62" s="111"/>
    </row>
    <row r="63" spans="2:29" ht="13.5" customHeight="1" x14ac:dyDescent="0.15">
      <c r="B63" s="1">
        <f>B62+1</f>
        <v>53</v>
      </c>
      <c r="C63" s="6"/>
      <c r="D63" s="6"/>
      <c r="E63" s="120"/>
      <c r="F63" s="120" t="s">
        <v>30</v>
      </c>
      <c r="G63" s="120"/>
      <c r="H63" s="120"/>
      <c r="I63" s="120"/>
      <c r="J63" s="120"/>
      <c r="K63" s="24"/>
      <c r="L63" s="24"/>
      <c r="M63" s="24">
        <v>16</v>
      </c>
      <c r="N63" s="104"/>
      <c r="Y63" s="111"/>
    </row>
    <row r="64" spans="2:29" ht="13.9" customHeight="1" x14ac:dyDescent="0.15">
      <c r="B64" s="1">
        <f>B63+1</f>
        <v>54</v>
      </c>
      <c r="C64" s="6"/>
      <c r="D64" s="6"/>
      <c r="E64" s="120"/>
      <c r="F64" s="120" t="s">
        <v>80</v>
      </c>
      <c r="G64" s="120"/>
      <c r="H64" s="120"/>
      <c r="I64" s="120"/>
      <c r="J64" s="120"/>
      <c r="K64" s="24"/>
      <c r="L64" s="24" t="s">
        <v>148</v>
      </c>
      <c r="M64" s="24" t="s">
        <v>148</v>
      </c>
      <c r="N64" s="104">
        <v>20</v>
      </c>
      <c r="Y64" s="111"/>
    </row>
    <row r="65" spans="2:25" ht="13.9" customHeight="1" x14ac:dyDescent="0.15">
      <c r="B65" s="1">
        <f>B64+1</f>
        <v>55</v>
      </c>
      <c r="C65" s="6"/>
      <c r="D65" s="6"/>
      <c r="E65" s="120"/>
      <c r="F65" s="120" t="s">
        <v>204</v>
      </c>
      <c r="G65" s="120"/>
      <c r="H65" s="120"/>
      <c r="I65" s="120"/>
      <c r="J65" s="120"/>
      <c r="K65" s="24"/>
      <c r="L65" s="24">
        <v>20</v>
      </c>
      <c r="M65" s="24"/>
      <c r="N65" s="104"/>
      <c r="Y65" s="111"/>
    </row>
    <row r="66" spans="2:25" ht="13.5" customHeight="1" x14ac:dyDescent="0.15">
      <c r="B66" s="1">
        <f>B65+1</f>
        <v>56</v>
      </c>
      <c r="C66" s="6"/>
      <c r="D66" s="6"/>
      <c r="E66" s="120"/>
      <c r="F66" s="120" t="s">
        <v>104</v>
      </c>
      <c r="G66" s="120"/>
      <c r="H66" s="120"/>
      <c r="I66" s="120"/>
      <c r="J66" s="120"/>
      <c r="K66" s="24">
        <v>90</v>
      </c>
      <c r="L66" s="24">
        <v>180</v>
      </c>
      <c r="M66" s="24">
        <v>120</v>
      </c>
      <c r="N66" s="104">
        <v>250</v>
      </c>
      <c r="Y66" s="111"/>
    </row>
    <row r="67" spans="2:25" ht="13.9" customHeight="1" x14ac:dyDescent="0.15">
      <c r="B67" s="1">
        <f>B66+1</f>
        <v>57</v>
      </c>
      <c r="C67" s="6"/>
      <c r="D67" s="6"/>
      <c r="E67" s="120"/>
      <c r="F67" s="120" t="s">
        <v>112</v>
      </c>
      <c r="G67" s="120"/>
      <c r="H67" s="120"/>
      <c r="I67" s="120"/>
      <c r="J67" s="120"/>
      <c r="K67" s="24"/>
      <c r="L67" s="24"/>
      <c r="M67" s="24" t="s">
        <v>148</v>
      </c>
      <c r="N67" s="104" t="s">
        <v>148</v>
      </c>
      <c r="Y67" s="111"/>
    </row>
    <row r="68" spans="2:25" ht="13.5" customHeight="1" x14ac:dyDescent="0.15">
      <c r="B68" s="1">
        <f>B67+1</f>
        <v>58</v>
      </c>
      <c r="C68" s="6"/>
      <c r="D68" s="6"/>
      <c r="E68" s="120"/>
      <c r="F68" s="120" t="s">
        <v>140</v>
      </c>
      <c r="G68" s="120"/>
      <c r="H68" s="120"/>
      <c r="I68" s="120"/>
      <c r="J68" s="120"/>
      <c r="K68" s="24"/>
      <c r="L68" s="24">
        <v>5</v>
      </c>
      <c r="M68" s="24" t="s">
        <v>148</v>
      </c>
      <c r="N68" s="104" t="s">
        <v>148</v>
      </c>
      <c r="Y68" s="111"/>
    </row>
    <row r="69" spans="2:25" ht="13.9" customHeight="1" x14ac:dyDescent="0.15">
      <c r="B69" s="1">
        <f>B68+1</f>
        <v>59</v>
      </c>
      <c r="C69" s="6"/>
      <c r="D69" s="6"/>
      <c r="E69" s="120"/>
      <c r="F69" s="120" t="s">
        <v>169</v>
      </c>
      <c r="G69" s="120"/>
      <c r="H69" s="120"/>
      <c r="I69" s="120"/>
      <c r="J69" s="120"/>
      <c r="K69" s="24"/>
      <c r="L69" s="24"/>
      <c r="M69" s="24"/>
      <c r="N69" s="104">
        <v>5</v>
      </c>
      <c r="Y69" s="111"/>
    </row>
    <row r="70" spans="2:25" ht="13.5" customHeight="1" x14ac:dyDescent="0.15">
      <c r="B70" s="1">
        <f>B69+1</f>
        <v>60</v>
      </c>
      <c r="C70" s="6"/>
      <c r="D70" s="6"/>
      <c r="E70" s="120"/>
      <c r="F70" s="120" t="s">
        <v>335</v>
      </c>
      <c r="G70" s="120"/>
      <c r="H70" s="120"/>
      <c r="I70" s="120"/>
      <c r="J70" s="120"/>
      <c r="K70" s="24"/>
      <c r="L70" s="24"/>
      <c r="M70" s="24"/>
      <c r="N70" s="104">
        <v>40</v>
      </c>
      <c r="Y70" s="111"/>
    </row>
    <row r="71" spans="2:25" ht="13.9" customHeight="1" x14ac:dyDescent="0.15">
      <c r="B71" s="1">
        <f>B70+1</f>
        <v>61</v>
      </c>
      <c r="C71" s="6"/>
      <c r="D71" s="6"/>
      <c r="E71" s="120"/>
      <c r="F71" s="120" t="s">
        <v>213</v>
      </c>
      <c r="G71" s="120"/>
      <c r="H71" s="120"/>
      <c r="I71" s="120"/>
      <c r="J71" s="120"/>
      <c r="K71" s="24">
        <v>5</v>
      </c>
      <c r="L71" s="24"/>
      <c r="M71" s="24">
        <v>10</v>
      </c>
      <c r="N71" s="104">
        <v>5</v>
      </c>
      <c r="Y71" s="111"/>
    </row>
    <row r="72" spans="2:25" ht="13.9" customHeight="1" x14ac:dyDescent="0.15">
      <c r="B72" s="1">
        <f>B71+1</f>
        <v>62</v>
      </c>
      <c r="C72" s="6"/>
      <c r="D72" s="6"/>
      <c r="E72" s="120"/>
      <c r="F72" s="120" t="s">
        <v>31</v>
      </c>
      <c r="G72" s="120"/>
      <c r="H72" s="120"/>
      <c r="I72" s="120"/>
      <c r="J72" s="120"/>
      <c r="K72" s="24">
        <v>130</v>
      </c>
      <c r="L72" s="24">
        <v>95</v>
      </c>
      <c r="M72" s="24">
        <v>170</v>
      </c>
      <c r="N72" s="104">
        <v>1390</v>
      </c>
      <c r="Y72" s="111"/>
    </row>
    <row r="73" spans="2:25" ht="13.9" customHeight="1" x14ac:dyDescent="0.15">
      <c r="B73" s="1">
        <f>B72+1</f>
        <v>63</v>
      </c>
      <c r="C73" s="2" t="s">
        <v>309</v>
      </c>
      <c r="D73" s="2" t="s">
        <v>308</v>
      </c>
      <c r="E73" s="120"/>
      <c r="F73" s="120" t="s">
        <v>307</v>
      </c>
      <c r="G73" s="120"/>
      <c r="H73" s="120"/>
      <c r="I73" s="120"/>
      <c r="J73" s="120"/>
      <c r="K73" s="24" t="s">
        <v>148</v>
      </c>
      <c r="L73" s="24"/>
      <c r="M73" s="24"/>
      <c r="N73" s="104"/>
    </row>
    <row r="74" spans="2:25" ht="13.9" customHeight="1" x14ac:dyDescent="0.15">
      <c r="B74" s="1">
        <f>B73+1</f>
        <v>64</v>
      </c>
      <c r="C74" s="2" t="s">
        <v>32</v>
      </c>
      <c r="D74" s="2" t="s">
        <v>33</v>
      </c>
      <c r="E74" s="120"/>
      <c r="F74" s="120" t="s">
        <v>423</v>
      </c>
      <c r="G74" s="120"/>
      <c r="H74" s="120"/>
      <c r="I74" s="120"/>
      <c r="J74" s="120"/>
      <c r="K74" s="24" t="s">
        <v>148</v>
      </c>
      <c r="L74" s="24">
        <v>2</v>
      </c>
      <c r="M74" s="24">
        <v>1</v>
      </c>
      <c r="N74" s="104">
        <v>1</v>
      </c>
    </row>
    <row r="75" spans="2:25" ht="14.25" customHeight="1" x14ac:dyDescent="0.15">
      <c r="B75" s="1">
        <f>B74+1</f>
        <v>65</v>
      </c>
      <c r="C75" s="6"/>
      <c r="D75" s="6"/>
      <c r="E75" s="120"/>
      <c r="F75" s="120" t="s">
        <v>422</v>
      </c>
      <c r="G75" s="120"/>
      <c r="H75" s="120"/>
      <c r="I75" s="120"/>
      <c r="J75" s="120"/>
      <c r="K75" s="24">
        <v>1</v>
      </c>
      <c r="L75" s="24">
        <v>4</v>
      </c>
      <c r="M75" s="24">
        <v>3</v>
      </c>
      <c r="N75" s="104"/>
    </row>
    <row r="76" spans="2:25" ht="13.5" customHeight="1" x14ac:dyDescent="0.15">
      <c r="B76" s="1">
        <f>B75+1</f>
        <v>66</v>
      </c>
      <c r="C76" s="6"/>
      <c r="D76" s="6"/>
      <c r="E76" s="120"/>
      <c r="F76" s="120" t="s">
        <v>134</v>
      </c>
      <c r="G76" s="120"/>
      <c r="H76" s="120"/>
      <c r="I76" s="120"/>
      <c r="J76" s="120"/>
      <c r="K76" s="24">
        <v>2</v>
      </c>
      <c r="L76" s="24">
        <v>2</v>
      </c>
      <c r="M76" s="24">
        <v>2</v>
      </c>
      <c r="N76" s="104">
        <v>2</v>
      </c>
    </row>
    <row r="77" spans="2:25" ht="13.9" customHeight="1" x14ac:dyDescent="0.15">
      <c r="B77" s="1">
        <f>B76+1</f>
        <v>67</v>
      </c>
      <c r="C77" s="6"/>
      <c r="D77" s="6"/>
      <c r="E77" s="120"/>
      <c r="F77" s="120" t="s">
        <v>206</v>
      </c>
      <c r="G77" s="120"/>
      <c r="H77" s="120"/>
      <c r="I77" s="120"/>
      <c r="J77" s="120"/>
      <c r="K77" s="24">
        <v>1</v>
      </c>
      <c r="L77" s="24">
        <v>1</v>
      </c>
      <c r="M77" s="24" t="s">
        <v>148</v>
      </c>
      <c r="N77" s="104">
        <v>1</v>
      </c>
    </row>
    <row r="78" spans="2:25" ht="13.9" customHeight="1" x14ac:dyDescent="0.15">
      <c r="B78" s="1">
        <f>B77+1</f>
        <v>68</v>
      </c>
      <c r="C78" s="6"/>
      <c r="D78" s="6"/>
      <c r="E78" s="120"/>
      <c r="F78" s="120" t="s">
        <v>454</v>
      </c>
      <c r="G78" s="120"/>
      <c r="H78" s="120"/>
      <c r="I78" s="120"/>
      <c r="J78" s="120"/>
      <c r="K78" s="24"/>
      <c r="L78" s="24"/>
      <c r="M78" s="24" t="s">
        <v>148</v>
      </c>
      <c r="N78" s="104" t="s">
        <v>148</v>
      </c>
    </row>
    <row r="79" spans="2:25" ht="13.5" customHeight="1" x14ac:dyDescent="0.15">
      <c r="B79" s="1">
        <f>B78+1</f>
        <v>69</v>
      </c>
      <c r="C79" s="6"/>
      <c r="D79" s="6"/>
      <c r="E79" s="120"/>
      <c r="F79" s="120" t="s">
        <v>34</v>
      </c>
      <c r="G79" s="120"/>
      <c r="H79" s="120"/>
      <c r="I79" s="120"/>
      <c r="J79" s="120"/>
      <c r="K79" s="24"/>
      <c r="L79" s="24">
        <v>2</v>
      </c>
      <c r="M79" s="24"/>
      <c r="N79" s="104">
        <v>3</v>
      </c>
    </row>
    <row r="80" spans="2:25" ht="13.5" customHeight="1" x14ac:dyDescent="0.15">
      <c r="B80" s="1">
        <f>B79+1</f>
        <v>70</v>
      </c>
      <c r="C80" s="2" t="s">
        <v>128</v>
      </c>
      <c r="D80" s="2" t="s">
        <v>35</v>
      </c>
      <c r="E80" s="120"/>
      <c r="F80" s="120" t="s">
        <v>111</v>
      </c>
      <c r="G80" s="120"/>
      <c r="H80" s="120"/>
      <c r="I80" s="120"/>
      <c r="J80" s="120"/>
      <c r="K80" s="24">
        <v>3</v>
      </c>
      <c r="L80" s="24">
        <v>2</v>
      </c>
      <c r="M80" s="24">
        <v>8</v>
      </c>
      <c r="N80" s="104">
        <v>5</v>
      </c>
    </row>
    <row r="81" spans="2:24" ht="13.5" customHeight="1" x14ac:dyDescent="0.15">
      <c r="B81" s="1">
        <f>B80+1</f>
        <v>71</v>
      </c>
      <c r="C81" s="6"/>
      <c r="D81" s="7"/>
      <c r="E81" s="120"/>
      <c r="F81" s="120" t="s">
        <v>36</v>
      </c>
      <c r="G81" s="120"/>
      <c r="H81" s="120"/>
      <c r="I81" s="120"/>
      <c r="J81" s="120"/>
      <c r="K81" s="24">
        <v>5</v>
      </c>
      <c r="L81" s="24">
        <v>20</v>
      </c>
      <c r="M81" s="24">
        <v>10</v>
      </c>
      <c r="N81" s="104">
        <v>15</v>
      </c>
    </row>
    <row r="82" spans="2:24" ht="13.5" customHeight="1" x14ac:dyDescent="0.15">
      <c r="B82" s="1">
        <f>B81+1</f>
        <v>72</v>
      </c>
      <c r="C82" s="7"/>
      <c r="D82" s="8" t="s">
        <v>37</v>
      </c>
      <c r="E82" s="120"/>
      <c r="F82" s="120" t="s">
        <v>38</v>
      </c>
      <c r="G82" s="120"/>
      <c r="H82" s="120"/>
      <c r="I82" s="120"/>
      <c r="J82" s="120"/>
      <c r="K82" s="24">
        <v>15</v>
      </c>
      <c r="L82" s="24">
        <v>20</v>
      </c>
      <c r="M82" s="24">
        <v>50</v>
      </c>
      <c r="N82" s="104">
        <v>30</v>
      </c>
    </row>
    <row r="83" spans="2:24" ht="13.9" customHeight="1" x14ac:dyDescent="0.15">
      <c r="B83" s="1">
        <f>B82+1</f>
        <v>73</v>
      </c>
      <c r="C83" s="2" t="s">
        <v>0</v>
      </c>
      <c r="D83" s="2" t="s">
        <v>72</v>
      </c>
      <c r="E83" s="120"/>
      <c r="F83" s="120" t="s">
        <v>1</v>
      </c>
      <c r="G83" s="120"/>
      <c r="H83" s="120"/>
      <c r="I83" s="120"/>
      <c r="J83" s="120"/>
      <c r="K83" s="24"/>
      <c r="L83" s="24"/>
      <c r="M83" s="24"/>
      <c r="N83" s="104" t="s">
        <v>148</v>
      </c>
    </row>
    <row r="84" spans="2:24" ht="13.5" customHeight="1" x14ac:dyDescent="0.15">
      <c r="B84" s="1">
        <f>B83+1</f>
        <v>74</v>
      </c>
      <c r="C84" s="6"/>
      <c r="D84" s="8" t="s">
        <v>39</v>
      </c>
      <c r="E84" s="120"/>
      <c r="F84" s="120" t="s">
        <v>40</v>
      </c>
      <c r="G84" s="120"/>
      <c r="H84" s="120"/>
      <c r="I84" s="120"/>
      <c r="J84" s="120"/>
      <c r="K84" s="24" t="s">
        <v>148</v>
      </c>
      <c r="L84" s="24">
        <v>35</v>
      </c>
      <c r="M84" s="24">
        <v>20</v>
      </c>
      <c r="N84" s="104"/>
      <c r="U84">
        <f>COUNTA(K73:K84)</f>
        <v>9</v>
      </c>
      <c r="V84">
        <f>COUNTA(L73:L84)</f>
        <v>9</v>
      </c>
      <c r="W84">
        <f>COUNTA(M73:M84)</f>
        <v>9</v>
      </c>
      <c r="X84">
        <f>COUNTA(N73:N84)</f>
        <v>9</v>
      </c>
    </row>
    <row r="85" spans="2:24" ht="13.5" customHeight="1" x14ac:dyDescent="0.15">
      <c r="B85" s="1">
        <f>B84+1</f>
        <v>75</v>
      </c>
      <c r="C85" s="132" t="s">
        <v>41</v>
      </c>
      <c r="D85" s="133"/>
      <c r="E85" s="120"/>
      <c r="F85" s="120" t="s">
        <v>42</v>
      </c>
      <c r="G85" s="120"/>
      <c r="H85" s="120"/>
      <c r="I85" s="120"/>
      <c r="J85" s="120"/>
      <c r="K85" s="24">
        <v>100</v>
      </c>
      <c r="L85" s="24">
        <v>350</v>
      </c>
      <c r="M85" s="24">
        <v>100</v>
      </c>
      <c r="N85" s="104">
        <v>550</v>
      </c>
    </row>
    <row r="86" spans="2:24" ht="13.5" customHeight="1" x14ac:dyDescent="0.15">
      <c r="B86" s="1">
        <f>B85+1</f>
        <v>76</v>
      </c>
      <c r="C86" s="3"/>
      <c r="D86" s="75"/>
      <c r="E86" s="120"/>
      <c r="F86" s="120" t="s">
        <v>43</v>
      </c>
      <c r="G86" s="120"/>
      <c r="H86" s="120"/>
      <c r="I86" s="120"/>
      <c r="J86" s="120"/>
      <c r="K86" s="24">
        <v>125</v>
      </c>
      <c r="L86" s="24">
        <v>150</v>
      </c>
      <c r="M86" s="24">
        <v>175</v>
      </c>
      <c r="N86" s="104">
        <v>475</v>
      </c>
    </row>
    <row r="87" spans="2:24" ht="13.9" customHeight="1" thickBot="1" x14ac:dyDescent="0.2">
      <c r="B87" s="1">
        <f>B86+1</f>
        <v>77</v>
      </c>
      <c r="C87" s="3"/>
      <c r="D87" s="75"/>
      <c r="E87" s="120"/>
      <c r="F87" s="120" t="s">
        <v>73</v>
      </c>
      <c r="G87" s="120"/>
      <c r="H87" s="120"/>
      <c r="I87" s="120"/>
      <c r="J87" s="120"/>
      <c r="K87" s="24">
        <v>125</v>
      </c>
      <c r="L87" s="24">
        <v>350</v>
      </c>
      <c r="M87" s="24">
        <v>250</v>
      </c>
      <c r="N87" s="107">
        <v>425</v>
      </c>
    </row>
    <row r="88" spans="2:24" ht="13.9" customHeight="1" x14ac:dyDescent="0.15">
      <c r="B88" s="76"/>
      <c r="C88" s="77"/>
      <c r="D88" s="77"/>
      <c r="E88" s="23"/>
      <c r="F88" s="23"/>
      <c r="G88" s="23"/>
      <c r="H88" s="23"/>
      <c r="I88" s="23"/>
      <c r="J88" s="23"/>
      <c r="K88" s="23"/>
      <c r="L88" s="23"/>
      <c r="M88" s="23"/>
      <c r="N88" s="23"/>
      <c r="U88">
        <f>COUNTA(K11:K87)</f>
        <v>43</v>
      </c>
      <c r="V88">
        <f>COUNTA(L11:L87)</f>
        <v>45</v>
      </c>
      <c r="W88">
        <f>COUNTA(M11:M87)</f>
        <v>52</v>
      </c>
      <c r="X88">
        <f>COUNTA(N11:N87)</f>
        <v>62</v>
      </c>
    </row>
    <row r="89" spans="2:24" ht="18" customHeight="1" x14ac:dyDescent="0.15"/>
    <row r="90" spans="2:24" ht="18" customHeight="1" x14ac:dyDescent="0.15">
      <c r="B90" s="56"/>
    </row>
    <row r="91" spans="2:24" ht="9" customHeight="1" thickBot="1" x14ac:dyDescent="0.2"/>
    <row r="92" spans="2:24" ht="18" customHeight="1" x14ac:dyDescent="0.15">
      <c r="B92" s="57"/>
      <c r="C92" s="58"/>
      <c r="D92" s="134" t="s">
        <v>2</v>
      </c>
      <c r="E92" s="134"/>
      <c r="F92" s="134"/>
      <c r="G92" s="134"/>
      <c r="H92" s="58"/>
      <c r="I92" s="58"/>
      <c r="J92" s="59"/>
      <c r="K92" s="26" t="s">
        <v>62</v>
      </c>
      <c r="L92" s="26" t="s">
        <v>63</v>
      </c>
      <c r="M92" s="26" t="s">
        <v>64</v>
      </c>
      <c r="N92" s="48" t="s">
        <v>65</v>
      </c>
      <c r="U92">
        <f>SUM(U11:U20,K21:K87)</f>
        <v>40055</v>
      </c>
      <c r="V92">
        <f>SUM(V11:V20,L21:L87)</f>
        <v>26532</v>
      </c>
      <c r="W92">
        <f>SUM(W11:W20,M21:M87)</f>
        <v>13077</v>
      </c>
      <c r="X92">
        <f>SUM(X11:X20,N21:N87)</f>
        <v>26093</v>
      </c>
    </row>
    <row r="93" spans="2:24" ht="18" customHeight="1" thickBot="1" x14ac:dyDescent="0.2">
      <c r="B93" s="65"/>
      <c r="C93" s="9"/>
      <c r="D93" s="125" t="s">
        <v>3</v>
      </c>
      <c r="E93" s="125"/>
      <c r="F93" s="125"/>
      <c r="G93" s="125"/>
      <c r="H93" s="9"/>
      <c r="I93" s="9"/>
      <c r="J93" s="67"/>
      <c r="K93" s="29" t="str">
        <f>K5</f>
        <v>2025.3.3</v>
      </c>
      <c r="L93" s="29" t="str">
        <f>L5</f>
        <v>2025.3.3</v>
      </c>
      <c r="M93" s="29" t="str">
        <f>M5</f>
        <v>2025.3.3</v>
      </c>
      <c r="N93" s="47" t="str">
        <f>N5</f>
        <v>2025.3.3</v>
      </c>
    </row>
    <row r="94" spans="2:24" ht="19.899999999999999" customHeight="1" thickTop="1" x14ac:dyDescent="0.15">
      <c r="B94" s="135" t="s">
        <v>45</v>
      </c>
      <c r="C94" s="136"/>
      <c r="D94" s="136"/>
      <c r="E94" s="136"/>
      <c r="F94" s="136"/>
      <c r="G94" s="136"/>
      <c r="H94" s="136"/>
      <c r="I94" s="136"/>
      <c r="J94" s="73"/>
      <c r="K94" s="30">
        <f>SUM(K95:K103)</f>
        <v>40055</v>
      </c>
      <c r="L94" s="30">
        <f>SUM(L95:L103)</f>
        <v>26532</v>
      </c>
      <c r="M94" s="30">
        <f>SUM(M95:M103)</f>
        <v>13077</v>
      </c>
      <c r="N94" s="108">
        <f>SUM(N95:N103)</f>
        <v>26093</v>
      </c>
    </row>
    <row r="95" spans="2:24" ht="13.9" customHeight="1" x14ac:dyDescent="0.15">
      <c r="B95" s="123" t="s">
        <v>46</v>
      </c>
      <c r="C95" s="124"/>
      <c r="D95" s="137"/>
      <c r="E95" s="12"/>
      <c r="F95" s="13"/>
      <c r="G95" s="122" t="s">
        <v>14</v>
      </c>
      <c r="H95" s="122"/>
      <c r="I95" s="13"/>
      <c r="J95" s="14"/>
      <c r="K95" s="4">
        <f>SUM(U$11:U$20)</f>
        <v>9</v>
      </c>
      <c r="L95" s="4">
        <f>SUM(V$11:V$20)</f>
        <v>228</v>
      </c>
      <c r="M95" s="4">
        <f>SUM(W$11:W$20)</f>
        <v>386</v>
      </c>
      <c r="N95" s="5">
        <f>SUM(X$11:X$20)</f>
        <v>3473</v>
      </c>
    </row>
    <row r="96" spans="2:24" ht="13.9" customHeight="1" x14ac:dyDescent="0.15">
      <c r="B96" s="78"/>
      <c r="C96" s="56"/>
      <c r="D96" s="79"/>
      <c r="E96" s="15"/>
      <c r="F96" s="120"/>
      <c r="G96" s="122" t="s">
        <v>23</v>
      </c>
      <c r="H96" s="122"/>
      <c r="I96" s="114"/>
      <c r="J96" s="16"/>
      <c r="K96" s="4">
        <f>SUM(K$21)</f>
        <v>550</v>
      </c>
      <c r="L96" s="4">
        <f>SUM(L$21)</f>
        <v>850</v>
      </c>
      <c r="M96" s="4">
        <f>SUM(M$21)</f>
        <v>950</v>
      </c>
      <c r="N96" s="5">
        <f>SUM(N$21)</f>
        <v>1950</v>
      </c>
    </row>
    <row r="97" spans="2:14" ht="13.9" customHeight="1" x14ac:dyDescent="0.15">
      <c r="B97" s="78"/>
      <c r="C97" s="56"/>
      <c r="D97" s="79"/>
      <c r="E97" s="15"/>
      <c r="F97" s="120"/>
      <c r="G97" s="122" t="s">
        <v>25</v>
      </c>
      <c r="H97" s="122"/>
      <c r="I97" s="13"/>
      <c r="J97" s="14"/>
      <c r="K97" s="4">
        <f>SUM(K$22:K$22)</f>
        <v>5</v>
      </c>
      <c r="L97" s="4">
        <f>SUM(L$22:L$22)</f>
        <v>15</v>
      </c>
      <c r="M97" s="4">
        <f>SUM(M$22:M$22)</f>
        <v>15</v>
      </c>
      <c r="N97" s="5">
        <f>SUM(N$22:N$22)</f>
        <v>50</v>
      </c>
    </row>
    <row r="98" spans="2:14" ht="13.9" customHeight="1" x14ac:dyDescent="0.15">
      <c r="B98" s="78"/>
      <c r="C98" s="56"/>
      <c r="D98" s="79"/>
      <c r="E98" s="15"/>
      <c r="F98" s="120"/>
      <c r="G98" s="122" t="s">
        <v>78</v>
      </c>
      <c r="H98" s="122"/>
      <c r="I98" s="13"/>
      <c r="J98" s="14"/>
      <c r="K98" s="4">
        <f>SUM(K$23:K$25)</f>
        <v>30</v>
      </c>
      <c r="L98" s="4">
        <f>SUM(L$23:L$25)</f>
        <v>10</v>
      </c>
      <c r="M98" s="4">
        <f>SUM(M$23:M$25)</f>
        <v>30</v>
      </c>
      <c r="N98" s="5">
        <f>SUM(N$23:N$25)</f>
        <v>150</v>
      </c>
    </row>
    <row r="99" spans="2:14" ht="13.9" customHeight="1" x14ac:dyDescent="0.15">
      <c r="B99" s="78"/>
      <c r="C99" s="56"/>
      <c r="D99" s="79"/>
      <c r="E99" s="15"/>
      <c r="F99" s="120"/>
      <c r="G99" s="122" t="s">
        <v>79</v>
      </c>
      <c r="H99" s="122"/>
      <c r="I99" s="13"/>
      <c r="J99" s="14"/>
      <c r="K99" s="4">
        <f>SUM(K$27:K$44)</f>
        <v>38482</v>
      </c>
      <c r="L99" s="4">
        <f>SUM(L$27:L$44)</f>
        <v>23751</v>
      </c>
      <c r="M99" s="4">
        <f>SUM(M$27:M$44)</f>
        <v>9548</v>
      </c>
      <c r="N99" s="5">
        <f>SUM(N$27:N$44)</f>
        <v>15076</v>
      </c>
    </row>
    <row r="100" spans="2:14" ht="13.9" customHeight="1" x14ac:dyDescent="0.15">
      <c r="B100" s="78"/>
      <c r="C100" s="56"/>
      <c r="D100" s="79"/>
      <c r="E100" s="15"/>
      <c r="F100" s="120"/>
      <c r="G100" s="122" t="s">
        <v>76</v>
      </c>
      <c r="H100" s="122"/>
      <c r="I100" s="13"/>
      <c r="J100" s="14"/>
      <c r="K100" s="4">
        <f>SUM(K$45:K$47)</f>
        <v>0</v>
      </c>
      <c r="L100" s="4">
        <f>SUM(L$45:L$47)</f>
        <v>5</v>
      </c>
      <c r="M100" s="4">
        <f>SUM(M$45:M$47)</f>
        <v>0</v>
      </c>
      <c r="N100" s="5">
        <f>SUM(N$45:N$47)</f>
        <v>35</v>
      </c>
    </row>
    <row r="101" spans="2:14" ht="13.9" customHeight="1" x14ac:dyDescent="0.15">
      <c r="B101" s="78"/>
      <c r="C101" s="56"/>
      <c r="D101" s="79"/>
      <c r="E101" s="15"/>
      <c r="F101" s="120"/>
      <c r="G101" s="122" t="s">
        <v>26</v>
      </c>
      <c r="H101" s="122"/>
      <c r="I101" s="13"/>
      <c r="J101" s="14"/>
      <c r="K101" s="4">
        <f>SUM(K$48:K$72)</f>
        <v>597</v>
      </c>
      <c r="L101" s="4">
        <f>SUM(L$48:L$72)</f>
        <v>735</v>
      </c>
      <c r="M101" s="4">
        <f>SUM(M$48:M$72)</f>
        <v>1529</v>
      </c>
      <c r="N101" s="5">
        <f>SUM(N$48:N$72)</f>
        <v>3852</v>
      </c>
    </row>
    <row r="102" spans="2:14" ht="13.9" customHeight="1" x14ac:dyDescent="0.15">
      <c r="B102" s="78"/>
      <c r="C102" s="56"/>
      <c r="D102" s="79"/>
      <c r="E102" s="15"/>
      <c r="F102" s="120"/>
      <c r="G102" s="122" t="s">
        <v>47</v>
      </c>
      <c r="H102" s="122"/>
      <c r="I102" s="13"/>
      <c r="J102" s="14"/>
      <c r="K102" s="4">
        <f>SUM(K$26:K$26,K$85:K$86)</f>
        <v>230</v>
      </c>
      <c r="L102" s="4">
        <f>SUM(L$26:L$26,L$85:L$86)</f>
        <v>500</v>
      </c>
      <c r="M102" s="4">
        <f>SUM(M$26:M$26,M$85:M$86)</f>
        <v>275</v>
      </c>
      <c r="N102" s="5">
        <f>SUM(N$26:N$26,N$85:N$86)</f>
        <v>1025</v>
      </c>
    </row>
    <row r="103" spans="2:14" ht="13.9" customHeight="1" thickBot="1" x14ac:dyDescent="0.2">
      <c r="B103" s="80"/>
      <c r="C103" s="81"/>
      <c r="D103" s="82"/>
      <c r="E103" s="17"/>
      <c r="F103" s="9"/>
      <c r="G103" s="125" t="s">
        <v>44</v>
      </c>
      <c r="H103" s="125"/>
      <c r="I103" s="18"/>
      <c r="J103" s="19"/>
      <c r="K103" s="10">
        <f>SUM(K$73:K$84,K$87)</f>
        <v>152</v>
      </c>
      <c r="L103" s="10">
        <f>SUM(L$73:L$84,L$87)</f>
        <v>438</v>
      </c>
      <c r="M103" s="10">
        <f>SUM(M$73:M$84,M$87)</f>
        <v>344</v>
      </c>
      <c r="N103" s="11">
        <f>SUM(N$73:N$84,N$87)</f>
        <v>482</v>
      </c>
    </row>
    <row r="104" spans="2:14" ht="18" customHeight="1" thickTop="1" x14ac:dyDescent="0.15">
      <c r="B104" s="126" t="s">
        <v>48</v>
      </c>
      <c r="C104" s="127"/>
      <c r="D104" s="128"/>
      <c r="E104" s="83"/>
      <c r="F104" s="116"/>
      <c r="G104" s="129" t="s">
        <v>49</v>
      </c>
      <c r="H104" s="129"/>
      <c r="I104" s="116"/>
      <c r="J104" s="117"/>
      <c r="K104" s="31" t="s">
        <v>50</v>
      </c>
      <c r="L104" s="37"/>
      <c r="M104" s="37"/>
      <c r="N104" s="49"/>
    </row>
    <row r="105" spans="2:14" ht="18" customHeight="1" x14ac:dyDescent="0.15">
      <c r="B105" s="84"/>
      <c r="C105" s="85"/>
      <c r="D105" s="85"/>
      <c r="E105" s="86"/>
      <c r="F105" s="118"/>
      <c r="G105" s="109"/>
      <c r="H105" s="109"/>
      <c r="I105" s="118"/>
      <c r="J105" s="87"/>
      <c r="K105" s="32" t="s">
        <v>51</v>
      </c>
      <c r="L105" s="38"/>
      <c r="M105" s="38"/>
      <c r="N105" s="41"/>
    </row>
    <row r="106" spans="2:14" ht="18" customHeight="1" x14ac:dyDescent="0.15">
      <c r="B106" s="78"/>
      <c r="C106" s="56"/>
      <c r="D106" s="56"/>
      <c r="E106" s="88"/>
      <c r="F106" s="22"/>
      <c r="G106" s="130" t="s">
        <v>52</v>
      </c>
      <c r="H106" s="130"/>
      <c r="I106" s="115"/>
      <c r="J106" s="119"/>
      <c r="K106" s="33" t="s">
        <v>53</v>
      </c>
      <c r="L106" s="39"/>
      <c r="M106" s="43"/>
      <c r="N106" s="39"/>
    </row>
    <row r="107" spans="2:14" ht="18" customHeight="1" x14ac:dyDescent="0.15">
      <c r="B107" s="78"/>
      <c r="C107" s="56"/>
      <c r="D107" s="56"/>
      <c r="E107" s="89"/>
      <c r="F107" s="56"/>
      <c r="G107" s="90"/>
      <c r="H107" s="90"/>
      <c r="I107" s="85"/>
      <c r="J107" s="91"/>
      <c r="K107" s="34" t="s">
        <v>87</v>
      </c>
      <c r="L107" s="40"/>
      <c r="M107" s="44"/>
      <c r="N107" s="40"/>
    </row>
    <row r="108" spans="2:14" ht="18" customHeight="1" x14ac:dyDescent="0.15">
      <c r="B108" s="78"/>
      <c r="C108" s="56"/>
      <c r="D108" s="56"/>
      <c r="E108" s="89"/>
      <c r="F108" s="56"/>
      <c r="G108" s="90"/>
      <c r="H108" s="90"/>
      <c r="I108" s="85"/>
      <c r="J108" s="91"/>
      <c r="K108" s="34" t="s">
        <v>81</v>
      </c>
      <c r="L108" s="38"/>
      <c r="M108" s="44"/>
      <c r="N108" s="40"/>
    </row>
    <row r="109" spans="2:14" ht="18" customHeight="1" x14ac:dyDescent="0.15">
      <c r="B109" s="78"/>
      <c r="C109" s="56"/>
      <c r="D109" s="56"/>
      <c r="E109" s="88"/>
      <c r="F109" s="22"/>
      <c r="G109" s="130" t="s">
        <v>54</v>
      </c>
      <c r="H109" s="130"/>
      <c r="I109" s="115"/>
      <c r="J109" s="119"/>
      <c r="K109" s="33" t="s">
        <v>91</v>
      </c>
      <c r="L109" s="39"/>
      <c r="M109" s="43"/>
      <c r="N109" s="39"/>
    </row>
    <row r="110" spans="2:14" ht="18" customHeight="1" x14ac:dyDescent="0.15">
      <c r="B110" s="78"/>
      <c r="C110" s="56"/>
      <c r="D110" s="56"/>
      <c r="E110" s="89"/>
      <c r="F110" s="56"/>
      <c r="G110" s="90"/>
      <c r="H110" s="90"/>
      <c r="I110" s="85"/>
      <c r="J110" s="91"/>
      <c r="K110" s="34" t="s">
        <v>88</v>
      </c>
      <c r="L110" s="40"/>
      <c r="M110" s="44"/>
      <c r="N110" s="40"/>
    </row>
    <row r="111" spans="2:14" ht="18" customHeight="1" x14ac:dyDescent="0.15">
      <c r="B111" s="78"/>
      <c r="C111" s="56"/>
      <c r="D111" s="56"/>
      <c r="E111" s="89"/>
      <c r="F111" s="56"/>
      <c r="G111" s="90"/>
      <c r="H111" s="90"/>
      <c r="I111" s="85"/>
      <c r="J111" s="91"/>
      <c r="K111" s="34" t="s">
        <v>89</v>
      </c>
      <c r="L111" s="40"/>
      <c r="M111" s="40"/>
      <c r="N111" s="40"/>
    </row>
    <row r="112" spans="2:14" ht="18" customHeight="1" x14ac:dyDescent="0.15">
      <c r="B112" s="78"/>
      <c r="C112" s="56"/>
      <c r="D112" s="56"/>
      <c r="E112" s="71"/>
      <c r="F112" s="72"/>
      <c r="G112" s="109"/>
      <c r="H112" s="109"/>
      <c r="I112" s="118"/>
      <c r="J112" s="87"/>
      <c r="K112" s="34" t="s">
        <v>90</v>
      </c>
      <c r="L112" s="41"/>
      <c r="M112" s="38"/>
      <c r="N112" s="41"/>
    </row>
    <row r="113" spans="2:14" ht="18" customHeight="1" x14ac:dyDescent="0.15">
      <c r="B113" s="92"/>
      <c r="C113" s="72"/>
      <c r="D113" s="72"/>
      <c r="E113" s="15"/>
      <c r="F113" s="120"/>
      <c r="G113" s="122" t="s">
        <v>55</v>
      </c>
      <c r="H113" s="122"/>
      <c r="I113" s="13"/>
      <c r="J113" s="14"/>
      <c r="K113" s="25" t="s">
        <v>141</v>
      </c>
      <c r="L113" s="42"/>
      <c r="M113" s="45"/>
      <c r="N113" s="42"/>
    </row>
    <row r="114" spans="2:14" ht="18" customHeight="1" x14ac:dyDescent="0.15">
      <c r="B114" s="123" t="s">
        <v>56</v>
      </c>
      <c r="C114" s="124"/>
      <c r="D114" s="124"/>
      <c r="E114" s="22"/>
      <c r="F114" s="22"/>
      <c r="G114" s="22"/>
      <c r="H114" s="22"/>
      <c r="I114" s="22"/>
      <c r="J114" s="22"/>
      <c r="K114" s="22"/>
      <c r="L114" s="22"/>
      <c r="M114" s="22"/>
      <c r="N114" s="50"/>
    </row>
    <row r="115" spans="2:14" ht="14.1" customHeight="1" x14ac:dyDescent="0.15">
      <c r="B115" s="93"/>
      <c r="C115" s="35" t="s">
        <v>57</v>
      </c>
      <c r="D115" s="94"/>
      <c r="E115" s="35"/>
      <c r="F115" s="35"/>
      <c r="G115" s="35"/>
      <c r="H115" s="35"/>
      <c r="I115" s="35"/>
      <c r="J115" s="35"/>
      <c r="K115" s="35"/>
      <c r="L115" s="35"/>
      <c r="M115" s="35"/>
      <c r="N115" s="51"/>
    </row>
    <row r="116" spans="2:14" ht="14.1" customHeight="1" x14ac:dyDescent="0.15">
      <c r="B116" s="93"/>
      <c r="C116" s="35" t="s">
        <v>58</v>
      </c>
      <c r="D116" s="94"/>
      <c r="E116" s="35"/>
      <c r="F116" s="35"/>
      <c r="G116" s="35"/>
      <c r="H116" s="35"/>
      <c r="I116" s="35"/>
      <c r="J116" s="35"/>
      <c r="K116" s="35"/>
      <c r="L116" s="35"/>
      <c r="M116" s="35"/>
      <c r="N116" s="51"/>
    </row>
    <row r="117" spans="2:14" ht="14.1" customHeight="1" x14ac:dyDescent="0.15">
      <c r="B117" s="93"/>
      <c r="C117" s="35" t="s">
        <v>59</v>
      </c>
      <c r="D117" s="94"/>
      <c r="E117" s="35"/>
      <c r="F117" s="35"/>
      <c r="G117" s="35"/>
      <c r="H117" s="35"/>
      <c r="I117" s="35"/>
      <c r="J117" s="35"/>
      <c r="K117" s="35"/>
      <c r="L117" s="35"/>
      <c r="M117" s="35"/>
      <c r="N117" s="51"/>
    </row>
    <row r="118" spans="2:14" ht="14.1" customHeight="1" x14ac:dyDescent="0.15">
      <c r="B118" s="93"/>
      <c r="C118" s="35" t="s">
        <v>119</v>
      </c>
      <c r="D118" s="94"/>
      <c r="E118" s="35"/>
      <c r="F118" s="35"/>
      <c r="G118" s="35"/>
      <c r="H118" s="35"/>
      <c r="I118" s="35"/>
      <c r="J118" s="35"/>
      <c r="K118" s="35"/>
      <c r="L118" s="35"/>
      <c r="M118" s="35"/>
      <c r="N118" s="51"/>
    </row>
    <row r="119" spans="2:14" ht="14.1" customHeight="1" x14ac:dyDescent="0.15">
      <c r="B119" s="95"/>
      <c r="C119" s="35" t="s">
        <v>120</v>
      </c>
      <c r="D119" s="35"/>
      <c r="E119" s="35"/>
      <c r="F119" s="35"/>
      <c r="G119" s="35"/>
      <c r="H119" s="35"/>
      <c r="I119" s="35"/>
      <c r="J119" s="35"/>
      <c r="K119" s="35"/>
      <c r="L119" s="35"/>
      <c r="M119" s="35"/>
      <c r="N119" s="51"/>
    </row>
    <row r="120" spans="2:14" ht="14.1" customHeight="1" x14ac:dyDescent="0.15">
      <c r="B120" s="95"/>
      <c r="C120" s="35" t="s">
        <v>116</v>
      </c>
      <c r="D120" s="35"/>
      <c r="E120" s="35"/>
      <c r="F120" s="35"/>
      <c r="G120" s="35"/>
      <c r="H120" s="35"/>
      <c r="I120" s="35"/>
      <c r="J120" s="35"/>
      <c r="K120" s="35"/>
      <c r="L120" s="35"/>
      <c r="M120" s="35"/>
      <c r="N120" s="51"/>
    </row>
    <row r="121" spans="2:14" ht="14.1" customHeight="1" x14ac:dyDescent="0.15">
      <c r="B121" s="95"/>
      <c r="C121" s="35" t="s">
        <v>85</v>
      </c>
      <c r="D121" s="35"/>
      <c r="E121" s="35"/>
      <c r="F121" s="35"/>
      <c r="G121" s="35"/>
      <c r="H121" s="35"/>
      <c r="I121" s="35"/>
      <c r="J121" s="35"/>
      <c r="K121" s="35"/>
      <c r="L121" s="35"/>
      <c r="M121" s="35"/>
      <c r="N121" s="51"/>
    </row>
    <row r="122" spans="2:14" ht="14.1" customHeight="1" x14ac:dyDescent="0.15">
      <c r="B122" s="95"/>
      <c r="C122" s="35" t="s">
        <v>86</v>
      </c>
      <c r="D122" s="35"/>
      <c r="E122" s="35"/>
      <c r="F122" s="35"/>
      <c r="G122" s="35"/>
      <c r="H122" s="35"/>
      <c r="I122" s="35"/>
      <c r="J122" s="35"/>
      <c r="K122" s="35"/>
      <c r="L122" s="35"/>
      <c r="M122" s="35"/>
      <c r="N122" s="51"/>
    </row>
    <row r="123" spans="2:14" ht="14.1" customHeight="1" x14ac:dyDescent="0.15">
      <c r="B123" s="95"/>
      <c r="C123" s="35" t="s">
        <v>77</v>
      </c>
      <c r="D123" s="35"/>
      <c r="E123" s="35"/>
      <c r="F123" s="35"/>
      <c r="G123" s="35"/>
      <c r="H123" s="35"/>
      <c r="I123" s="35"/>
      <c r="J123" s="35"/>
      <c r="K123" s="35"/>
      <c r="L123" s="35"/>
      <c r="M123" s="35"/>
      <c r="N123" s="51"/>
    </row>
    <row r="124" spans="2:14" ht="14.1" customHeight="1" x14ac:dyDescent="0.15">
      <c r="B124" s="95"/>
      <c r="C124" s="35" t="s">
        <v>125</v>
      </c>
      <c r="D124" s="35"/>
      <c r="E124" s="35"/>
      <c r="F124" s="35"/>
      <c r="G124" s="35"/>
      <c r="H124" s="35"/>
      <c r="I124" s="35"/>
      <c r="J124" s="35"/>
      <c r="K124" s="35"/>
      <c r="L124" s="35"/>
      <c r="M124" s="35"/>
      <c r="N124" s="51"/>
    </row>
    <row r="125" spans="2:14" ht="14.1" customHeight="1" x14ac:dyDescent="0.15">
      <c r="B125" s="95"/>
      <c r="C125" s="35" t="s">
        <v>121</v>
      </c>
      <c r="D125" s="35"/>
      <c r="E125" s="35"/>
      <c r="F125" s="35"/>
      <c r="G125" s="35"/>
      <c r="H125" s="35"/>
      <c r="I125" s="35"/>
      <c r="J125" s="35"/>
      <c r="K125" s="35"/>
      <c r="L125" s="35"/>
      <c r="M125" s="35"/>
      <c r="N125" s="51"/>
    </row>
    <row r="126" spans="2:14" ht="14.1" customHeight="1" x14ac:dyDescent="0.15">
      <c r="B126" s="95"/>
      <c r="C126" s="35" t="s">
        <v>122</v>
      </c>
      <c r="D126" s="35"/>
      <c r="E126" s="35"/>
      <c r="F126" s="35"/>
      <c r="G126" s="35"/>
      <c r="H126" s="35"/>
      <c r="I126" s="35"/>
      <c r="J126" s="35"/>
      <c r="K126" s="35"/>
      <c r="L126" s="35"/>
      <c r="M126" s="35"/>
      <c r="N126" s="51"/>
    </row>
    <row r="127" spans="2:14" ht="14.1" customHeight="1" x14ac:dyDescent="0.15">
      <c r="B127" s="95"/>
      <c r="C127" s="35" t="s">
        <v>123</v>
      </c>
      <c r="D127" s="35"/>
      <c r="E127" s="35"/>
      <c r="F127" s="35"/>
      <c r="G127" s="35"/>
      <c r="H127" s="35"/>
      <c r="I127" s="35"/>
      <c r="J127" s="35"/>
      <c r="K127" s="35"/>
      <c r="L127" s="35"/>
      <c r="M127" s="35"/>
      <c r="N127" s="51"/>
    </row>
    <row r="128" spans="2:14" ht="14.1" customHeight="1" x14ac:dyDescent="0.15">
      <c r="B128" s="95"/>
      <c r="C128" s="35" t="s">
        <v>113</v>
      </c>
      <c r="D128" s="35"/>
      <c r="E128" s="35"/>
      <c r="F128" s="35"/>
      <c r="G128" s="35"/>
      <c r="H128" s="35"/>
      <c r="I128" s="35"/>
      <c r="J128" s="35"/>
      <c r="K128" s="35"/>
      <c r="L128" s="35"/>
      <c r="M128" s="35"/>
      <c r="N128" s="51"/>
    </row>
    <row r="129" spans="2:14" ht="14.1" customHeight="1" x14ac:dyDescent="0.15">
      <c r="B129" s="95"/>
      <c r="C129" s="35" t="s">
        <v>124</v>
      </c>
      <c r="D129" s="35"/>
      <c r="E129" s="35"/>
      <c r="F129" s="35"/>
      <c r="G129" s="35"/>
      <c r="H129" s="35"/>
      <c r="I129" s="35"/>
      <c r="J129" s="35"/>
      <c r="K129" s="35"/>
      <c r="L129" s="35"/>
      <c r="M129" s="35"/>
      <c r="N129" s="51"/>
    </row>
    <row r="130" spans="2:14" ht="14.1" customHeight="1" x14ac:dyDescent="0.15">
      <c r="B130" s="95"/>
      <c r="C130" s="35" t="s">
        <v>142</v>
      </c>
      <c r="D130" s="35"/>
      <c r="E130" s="35"/>
      <c r="F130" s="35"/>
      <c r="G130" s="35"/>
      <c r="H130" s="35"/>
      <c r="I130" s="35"/>
      <c r="J130" s="35"/>
      <c r="K130" s="35"/>
      <c r="L130" s="35"/>
      <c r="M130" s="35"/>
      <c r="N130" s="51"/>
    </row>
    <row r="131" spans="2:14" ht="14.1" customHeight="1" x14ac:dyDescent="0.15">
      <c r="B131" s="95"/>
      <c r="C131" s="35" t="s">
        <v>118</v>
      </c>
      <c r="D131" s="35"/>
      <c r="E131" s="35"/>
      <c r="F131" s="35"/>
      <c r="G131" s="35"/>
      <c r="H131" s="35"/>
      <c r="I131" s="35"/>
      <c r="J131" s="35"/>
      <c r="K131" s="35"/>
      <c r="L131" s="35"/>
      <c r="M131" s="35"/>
      <c r="N131" s="51"/>
    </row>
    <row r="132" spans="2:14" x14ac:dyDescent="0.15">
      <c r="B132" s="96"/>
      <c r="C132" s="35" t="s">
        <v>130</v>
      </c>
      <c r="N132" s="55"/>
    </row>
    <row r="133" spans="2:14" x14ac:dyDescent="0.15">
      <c r="B133" s="96"/>
      <c r="C133" s="35" t="s">
        <v>126</v>
      </c>
      <c r="N133" s="55"/>
    </row>
    <row r="134" spans="2:14" ht="14.1" customHeight="1" x14ac:dyDescent="0.15">
      <c r="B134" s="95"/>
      <c r="C134" s="35" t="s">
        <v>105</v>
      </c>
      <c r="D134" s="35"/>
      <c r="E134" s="35"/>
      <c r="F134" s="35"/>
      <c r="G134" s="35"/>
      <c r="H134" s="35"/>
      <c r="I134" s="35"/>
      <c r="J134" s="35"/>
      <c r="K134" s="35"/>
      <c r="L134" s="35"/>
      <c r="M134" s="35"/>
      <c r="N134" s="51"/>
    </row>
    <row r="135" spans="2:14" ht="18" customHeight="1" x14ac:dyDescent="0.15">
      <c r="B135" s="95"/>
      <c r="C135" s="35" t="s">
        <v>60</v>
      </c>
      <c r="D135" s="35"/>
      <c r="E135" s="35"/>
      <c r="F135" s="35"/>
      <c r="G135" s="35"/>
      <c r="H135" s="35"/>
      <c r="I135" s="35"/>
      <c r="J135" s="35"/>
      <c r="K135" s="35"/>
      <c r="L135" s="35"/>
      <c r="M135" s="35"/>
      <c r="N135" s="51"/>
    </row>
    <row r="136" spans="2:14" x14ac:dyDescent="0.15">
      <c r="B136" s="96"/>
      <c r="C136" s="35" t="s">
        <v>117</v>
      </c>
      <c r="N136" s="55"/>
    </row>
    <row r="137" spans="2:14" x14ac:dyDescent="0.15">
      <c r="B137" s="96"/>
      <c r="C137" s="35" t="s">
        <v>135</v>
      </c>
      <c r="N137" s="55"/>
    </row>
    <row r="138" spans="2:14" ht="14.25" thickBot="1" x14ac:dyDescent="0.2">
      <c r="B138" s="97"/>
      <c r="C138" s="36" t="s">
        <v>127</v>
      </c>
      <c r="D138" s="53"/>
      <c r="E138" s="53"/>
      <c r="F138" s="53"/>
      <c r="G138" s="53"/>
      <c r="H138" s="53"/>
      <c r="I138" s="53"/>
      <c r="J138" s="53"/>
      <c r="K138" s="53"/>
      <c r="L138" s="53"/>
      <c r="M138" s="53"/>
      <c r="N138" s="54"/>
    </row>
  </sheetData>
  <mergeCells count="27">
    <mergeCell ref="G109:H109"/>
    <mergeCell ref="G98:H98"/>
    <mergeCell ref="G99:H99"/>
    <mergeCell ref="G100:H100"/>
    <mergeCell ref="G113:H113"/>
    <mergeCell ref="B114:D114"/>
    <mergeCell ref="G102:H102"/>
    <mergeCell ref="G103:H103"/>
    <mergeCell ref="B104:D104"/>
    <mergeCell ref="G104:H104"/>
    <mergeCell ref="G106:H106"/>
    <mergeCell ref="G101:H101"/>
    <mergeCell ref="G10:H10"/>
    <mergeCell ref="C85:D85"/>
    <mergeCell ref="D92:G92"/>
    <mergeCell ref="D93:G93"/>
    <mergeCell ref="B94:I94"/>
    <mergeCell ref="B95:D95"/>
    <mergeCell ref="G95:H95"/>
    <mergeCell ref="G96:H96"/>
    <mergeCell ref="G97:H97"/>
    <mergeCell ref="D9:F9"/>
    <mergeCell ref="D4:G4"/>
    <mergeCell ref="D5:G5"/>
    <mergeCell ref="D6:G6"/>
    <mergeCell ref="D7:F7"/>
    <mergeCell ref="D8:F8"/>
  </mergeCells>
  <phoneticPr fontId="23"/>
  <conditionalFormatting sqref="O11:O87">
    <cfRule type="expression" dxfId="1"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8" max="16383" man="1"/>
  </rowBreaks>
  <colBreaks count="1" manualBreakCount="1">
    <brk id="2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07DE-35D4-4B67-8671-283940F054B5}">
  <sheetPr>
    <tabColor rgb="FFC00000"/>
  </sheetPr>
  <dimension ref="B1:AC130"/>
  <sheetViews>
    <sheetView view="pageBreakPreview" zoomScale="75" zoomScaleNormal="75" zoomScaleSheetLayoutView="75" workbookViewId="0">
      <pane xSplit="10" ySplit="10" topLeftCell="K17"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604</v>
      </c>
      <c r="L5" s="27" t="str">
        <f>K5</f>
        <v>2025.3.10</v>
      </c>
      <c r="M5" s="27" t="str">
        <f>K5</f>
        <v>2025.3.10</v>
      </c>
      <c r="N5" s="103" t="str">
        <f>K5</f>
        <v>2025.3.10</v>
      </c>
    </row>
    <row r="6" spans="2:24" ht="18" customHeight="1" x14ac:dyDescent="0.15">
      <c r="B6" s="60"/>
      <c r="C6" s="120"/>
      <c r="D6" s="122" t="s">
        <v>4</v>
      </c>
      <c r="E6" s="122"/>
      <c r="F6" s="122"/>
      <c r="G6" s="122"/>
      <c r="H6" s="120"/>
      <c r="I6" s="120"/>
      <c r="J6" s="61"/>
      <c r="K6" s="98">
        <v>0.42430555555555555</v>
      </c>
      <c r="L6" s="98">
        <v>0.40625</v>
      </c>
      <c r="M6" s="98">
        <v>0.39305555555555555</v>
      </c>
      <c r="N6" s="99">
        <v>0.37430555555555556</v>
      </c>
    </row>
    <row r="7" spans="2:24" ht="18" customHeight="1" x14ac:dyDescent="0.15">
      <c r="B7" s="60"/>
      <c r="C7" s="120"/>
      <c r="D7" s="122" t="s">
        <v>5</v>
      </c>
      <c r="E7" s="138"/>
      <c r="F7" s="138"/>
      <c r="G7" s="62" t="s">
        <v>6</v>
      </c>
      <c r="H7" s="120"/>
      <c r="I7" s="120"/>
      <c r="J7" s="61"/>
      <c r="K7" s="100">
        <v>2.5499999999999998</v>
      </c>
      <c r="L7" s="100">
        <v>1.45</v>
      </c>
      <c r="M7" s="100">
        <v>1.53</v>
      </c>
      <c r="N7" s="101">
        <v>1.45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274</v>
      </c>
      <c r="L11" s="20" t="s">
        <v>463</v>
      </c>
      <c r="M11" s="20" t="s">
        <v>366</v>
      </c>
      <c r="N11" s="21" t="s">
        <v>603</v>
      </c>
      <c r="P11" t="s">
        <v>15</v>
      </c>
      <c r="Q11">
        <f>IF(K11="",0,VALUE(MID(K11,2,LEN(K11)-2)))</f>
        <v>6</v>
      </c>
      <c r="R11">
        <f>IF(L11="",0,VALUE(MID(L11,2,LEN(L11)-2)))</f>
        <v>36</v>
      </c>
      <c r="S11">
        <f>IF(M11="",0,VALUE(MID(M11,2,LEN(M11)-2)))</f>
        <v>24</v>
      </c>
      <c r="T11">
        <f>IF(N11="",0,VALUE(MID(N11,2,LEN(N11)-2)))</f>
        <v>1825</v>
      </c>
      <c r="U11">
        <f>IF(K11="＋",0,IF(K11="(＋)",0,ABS(K11)))</f>
        <v>6</v>
      </c>
      <c r="V11">
        <f>IF(L11="＋",0,IF(L11="(＋)",0,ABS(L11)))</f>
        <v>36</v>
      </c>
      <c r="W11">
        <f>IF(M11="＋",0,IF(M11="(＋)",0,ABS(M11)))</f>
        <v>24</v>
      </c>
      <c r="X11">
        <f>IF(N11="＋",0,IF(N11="(＋)",0,ABS(N11)))</f>
        <v>1825</v>
      </c>
    </row>
    <row r="12" spans="2:24" ht="13.5" customHeight="1" x14ac:dyDescent="0.15">
      <c r="B12" s="1">
        <f>B11+1</f>
        <v>2</v>
      </c>
      <c r="C12" s="3"/>
      <c r="D12" s="6"/>
      <c r="E12" s="120"/>
      <c r="F12" s="120" t="s">
        <v>99</v>
      </c>
      <c r="G12" s="120"/>
      <c r="H12" s="120"/>
      <c r="I12" s="120"/>
      <c r="J12" s="120"/>
      <c r="K12" s="20" t="s">
        <v>150</v>
      </c>
      <c r="L12" s="20" t="s">
        <v>145</v>
      </c>
      <c r="M12" s="20"/>
      <c r="N12" s="21" t="s">
        <v>153</v>
      </c>
      <c r="P12" t="s">
        <v>15</v>
      </c>
      <c r="Q12">
        <f>IF(K12="",0,VALUE(MID(K12,2,LEN(K12)-2)))</f>
        <v>5</v>
      </c>
      <c r="R12" t="e">
        <f>IF(L12="",0,VALUE(MID(L12,2,LEN(L12)-2)))</f>
        <v>#VALUE!</v>
      </c>
      <c r="S12">
        <f>IF(M12="",0,VALUE(MID(M12,2,LEN(M12)-2)))</f>
        <v>0</v>
      </c>
      <c r="T12">
        <f>IF(N12="",0,VALUE(MID(N12,2,LEN(N12)-2)))</f>
        <v>10</v>
      </c>
      <c r="U12">
        <f>IF(K12="＋",0,IF(K12="(＋)",0,ABS(K12)))</f>
        <v>5</v>
      </c>
      <c r="V12">
        <f>IF(L12="＋",0,IF(L12="(＋)",0,ABS(L12)))</f>
        <v>0</v>
      </c>
      <c r="W12">
        <f>IF(M12="＋",0,IF(M12="(＋)",0,ABS(M12)))</f>
        <v>0</v>
      </c>
      <c r="X12">
        <f>IF(N12="＋",0,IF(N12="(＋)",0,ABS(N12)))</f>
        <v>10</v>
      </c>
    </row>
    <row r="13" spans="2:24" ht="13.9" customHeight="1" x14ac:dyDescent="0.15">
      <c r="B13" s="1">
        <f>B12+1</f>
        <v>3</v>
      </c>
      <c r="C13" s="3"/>
      <c r="D13" s="6"/>
      <c r="E13" s="120"/>
      <c r="F13" s="120" t="s">
        <v>180</v>
      </c>
      <c r="G13" s="120"/>
      <c r="H13" s="120"/>
      <c r="I13" s="120"/>
      <c r="J13" s="120"/>
      <c r="K13" s="20" t="s">
        <v>150</v>
      </c>
      <c r="L13" s="20" t="s">
        <v>153</v>
      </c>
      <c r="M13" s="20" t="s">
        <v>150</v>
      </c>
      <c r="N13" s="21"/>
      <c r="P13" s="74" t="s">
        <v>181</v>
      </c>
      <c r="Q13" t="str">
        <f>K13</f>
        <v>(5)</v>
      </c>
      <c r="R13" t="str">
        <f>L13</f>
        <v>(10)</v>
      </c>
      <c r="S13" t="str">
        <f>M13</f>
        <v>(5)</v>
      </c>
      <c r="T13">
        <f>N13</f>
        <v>0</v>
      </c>
      <c r="U13">
        <f>IF(K13="＋",0,IF(K13="(＋)",0,ABS(K13)))</f>
        <v>5</v>
      </c>
      <c r="V13">
        <f>IF(L13="＋",0,IF(L13="(＋)",0,ABS(L13)))</f>
        <v>10</v>
      </c>
      <c r="W13">
        <f>IF(M13="＋",0,IF(M13="(＋)",0,ABS(M13)))</f>
        <v>5</v>
      </c>
      <c r="X13">
        <f>IF(N13="＋",0,IF(N13="(＋)",0,ABS(N13)))</f>
        <v>0</v>
      </c>
    </row>
    <row r="14" spans="2:24" ht="13.5" customHeight="1" x14ac:dyDescent="0.15">
      <c r="B14" s="1">
        <f>B13+1</f>
        <v>4</v>
      </c>
      <c r="C14" s="3"/>
      <c r="D14" s="6"/>
      <c r="E14" s="120"/>
      <c r="F14" s="120" t="s">
        <v>16</v>
      </c>
      <c r="G14" s="120"/>
      <c r="H14" s="120"/>
      <c r="I14" s="120"/>
      <c r="J14" s="120"/>
      <c r="K14" s="20" t="s">
        <v>346</v>
      </c>
      <c r="L14" s="20" t="s">
        <v>602</v>
      </c>
      <c r="M14" s="20"/>
      <c r="N14" s="21" t="s">
        <v>601</v>
      </c>
      <c r="P14" t="s">
        <v>15</v>
      </c>
      <c r="Q14">
        <f>IF(K14="",0,VALUE(MID(K14,2,LEN(K14)-2)))</f>
        <v>3</v>
      </c>
      <c r="R14" t="e">
        <f>IF(L14="",0,VALUE(MID(L14,2,LEN(L14)-2)))</f>
        <v>#VALUE!</v>
      </c>
      <c r="S14">
        <f>IF(M14="",0,VALUE(MID(M14,2,LEN(M14)-2)))</f>
        <v>0</v>
      </c>
      <c r="T14" t="e">
        <f>IF(N14="",0,VALUE(MID(N14,2,LEN(N14)-2)))</f>
        <v>#VALUE!</v>
      </c>
      <c r="U14">
        <f>IF(K14="＋",0,IF(K14="(＋)",0,ABS(K14)))</f>
        <v>134</v>
      </c>
      <c r="V14">
        <f>IF(L14="＋",0,IF(L14="(＋)",0,ABS(L14)))</f>
        <v>9</v>
      </c>
      <c r="W14">
        <f>IF(M14="＋",0,IF(M14="(＋)",0,ABS(M14)))</f>
        <v>0</v>
      </c>
      <c r="X14">
        <f>IF(N14="＋",0,IF(N14="(＋)",0,ABS(N14)))</f>
        <v>98</v>
      </c>
    </row>
    <row r="15" spans="2:24" ht="13.9" customHeight="1" x14ac:dyDescent="0.15">
      <c r="B15" s="1">
        <f>B14+1</f>
        <v>5</v>
      </c>
      <c r="C15" s="3"/>
      <c r="D15" s="6"/>
      <c r="E15" s="120"/>
      <c r="F15" s="120" t="s">
        <v>136</v>
      </c>
      <c r="G15" s="120"/>
      <c r="H15" s="120"/>
      <c r="I15" s="120"/>
      <c r="J15" s="120"/>
      <c r="K15" s="20" t="s">
        <v>145</v>
      </c>
      <c r="L15" s="20" t="s">
        <v>150</v>
      </c>
      <c r="M15" s="20" t="s">
        <v>150</v>
      </c>
      <c r="N15" s="21" t="s">
        <v>236</v>
      </c>
      <c r="P15" t="s">
        <v>15</v>
      </c>
      <c r="Q15" t="e">
        <f>IF(K15="",0,VALUE(MID(K15,2,LEN(K15)-2)))</f>
        <v>#VALUE!</v>
      </c>
      <c r="R15">
        <f>IF(L15="",0,VALUE(MID(L15,2,LEN(L15)-2)))</f>
        <v>5</v>
      </c>
      <c r="S15">
        <f>IF(M15="",0,VALUE(MID(M15,2,LEN(M15)-2)))</f>
        <v>5</v>
      </c>
      <c r="T15">
        <f>IF(N15="",0,VALUE(MID(N15,2,LEN(N15)-2)))</f>
        <v>35</v>
      </c>
      <c r="U15">
        <f>IF(K15="＋",0,IF(K15="(＋)",0,ABS(K15)))</f>
        <v>0</v>
      </c>
      <c r="V15">
        <f>IF(L15="＋",0,IF(L15="(＋)",0,ABS(L15)))</f>
        <v>5</v>
      </c>
      <c r="W15">
        <f>IF(M15="＋",0,IF(M15="(＋)",0,ABS(M15)))</f>
        <v>5</v>
      </c>
      <c r="X15">
        <f>IF(N15="＋",0,IF(N15="(＋)",0,ABS(N15)))</f>
        <v>35</v>
      </c>
    </row>
    <row r="16" spans="2:24" ht="13.5" customHeight="1" x14ac:dyDescent="0.15">
      <c r="B16" s="1">
        <f>B15+1</f>
        <v>6</v>
      </c>
      <c r="C16" s="3"/>
      <c r="D16" s="6"/>
      <c r="E16" s="120"/>
      <c r="F16" s="120" t="s">
        <v>267</v>
      </c>
      <c r="G16" s="140"/>
      <c r="H16" s="120"/>
      <c r="I16" s="120"/>
      <c r="J16" s="120"/>
      <c r="K16" s="20"/>
      <c r="L16" s="20"/>
      <c r="M16" s="20"/>
      <c r="N16" s="21" t="s">
        <v>150</v>
      </c>
      <c r="Q16">
        <f>IF(K16="",0,VALUE(MID(K16,2,LEN(K16)-2)))</f>
        <v>0</v>
      </c>
      <c r="R16">
        <f>IF(L16="",0,VALUE(MID(L16,2,LEN(L16)-2)))</f>
        <v>0</v>
      </c>
      <c r="S16">
        <f>IF(M16="",0,VALUE(MID(M16,2,LEN(M16)-2)))</f>
        <v>0</v>
      </c>
      <c r="T16">
        <f>IF(N16="",0,VALUE(MID(N16,2,LEN(N16)-2)))</f>
        <v>5</v>
      </c>
      <c r="U16">
        <f>IF(K16="＋",0,IF(K16="(＋)",0,ABS(K16)))</f>
        <v>0</v>
      </c>
      <c r="V16">
        <f>IF(L16="＋",0,IF(L16="(＋)",0,ABS(L16)))</f>
        <v>0</v>
      </c>
      <c r="W16">
        <f>IF(M16="＋",0,IF(M16="(＋)",0,ABS(M16)))</f>
        <v>0</v>
      </c>
      <c r="X16">
        <f>IF(N16="＋",0,IF(N16="(＋)",0,ABS(N16)))</f>
        <v>5</v>
      </c>
    </row>
    <row r="17" spans="2:24" ht="13.5" customHeight="1" x14ac:dyDescent="0.15">
      <c r="B17" s="1">
        <f>B16+1</f>
        <v>7</v>
      </c>
      <c r="C17" s="3"/>
      <c r="D17" s="6"/>
      <c r="E17" s="120"/>
      <c r="F17" s="120" t="s">
        <v>110</v>
      </c>
      <c r="G17" s="120"/>
      <c r="H17" s="120"/>
      <c r="I17" s="120"/>
      <c r="J17" s="120"/>
      <c r="K17" s="20" t="s">
        <v>145</v>
      </c>
      <c r="L17" s="20" t="s">
        <v>157</v>
      </c>
      <c r="M17" s="20"/>
      <c r="N17" s="21" t="s">
        <v>235</v>
      </c>
      <c r="U17">
        <f>IF(K17="＋",0,IF(K17="(＋)",0,ABS(K17)))</f>
        <v>0</v>
      </c>
      <c r="V17">
        <f>IF(L17="＋",0,IF(L17="(＋)",0,ABS(L17)))</f>
        <v>15</v>
      </c>
      <c r="W17">
        <f>IF(M17="＋",0,IF(M17="(＋)",0,ABS(M17)))</f>
        <v>0</v>
      </c>
      <c r="X17">
        <f>IF(N17="＋",0,IF(N17="(＋)",0,ABS(N17)))</f>
        <v>55</v>
      </c>
    </row>
    <row r="18" spans="2:24" ht="13.5" customHeight="1" x14ac:dyDescent="0.15">
      <c r="B18" s="1">
        <f>B17+1</f>
        <v>8</v>
      </c>
      <c r="C18" s="3"/>
      <c r="D18" s="6"/>
      <c r="E18" s="120"/>
      <c r="F18" s="120" t="s">
        <v>109</v>
      </c>
      <c r="G18" s="120"/>
      <c r="H18" s="120"/>
      <c r="I18" s="120"/>
      <c r="J18" s="120"/>
      <c r="K18" s="20" t="s">
        <v>147</v>
      </c>
      <c r="L18" s="20" t="s">
        <v>153</v>
      </c>
      <c r="M18" s="20" t="s">
        <v>153</v>
      </c>
      <c r="N18" s="21" t="s">
        <v>146</v>
      </c>
      <c r="P18" t="s">
        <v>15</v>
      </c>
      <c r="Q18">
        <f>IF(K18="",0,VALUE(MID(K18,2,LEN(K18)-2)))</f>
        <v>20</v>
      </c>
      <c r="R18" t="e">
        <f>IF(#REF!="",0,VALUE(MID(#REF!,2,LEN(#REF!)-2)))</f>
        <v>#REF!</v>
      </c>
      <c r="S18">
        <f>IF(M18="",0,VALUE(MID(M18,2,LEN(M18)-2)))</f>
        <v>10</v>
      </c>
      <c r="T18">
        <f>IF(N18="",0,VALUE(MID(N18,2,LEN(N18)-2)))</f>
        <v>30</v>
      </c>
      <c r="U18">
        <f>IF(K18="＋",0,IF(K18="(＋)",0,ABS(K18)))</f>
        <v>20</v>
      </c>
      <c r="V18">
        <f>IF(L18="＋",0,IF(L18="(＋)",0,ABS(L18)))</f>
        <v>10</v>
      </c>
      <c r="W18">
        <f>IF(M18="＋",0,IF(M18="(＋)",0,ABS(M18)))</f>
        <v>10</v>
      </c>
      <c r="X18">
        <f>IF(N18="＋",0,IF(N18="(＋)",0,ABS(N18)))</f>
        <v>30</v>
      </c>
    </row>
    <row r="19" spans="2:24" ht="13.5" customHeight="1" x14ac:dyDescent="0.15">
      <c r="B19" s="1">
        <f>B18+1</f>
        <v>9</v>
      </c>
      <c r="C19" s="2" t="s">
        <v>22</v>
      </c>
      <c r="D19" s="2" t="s">
        <v>23</v>
      </c>
      <c r="E19" s="120"/>
      <c r="F19" s="120" t="s">
        <v>108</v>
      </c>
      <c r="G19" s="120"/>
      <c r="H19" s="120"/>
      <c r="I19" s="120"/>
      <c r="J19" s="120"/>
      <c r="K19" s="24">
        <v>700</v>
      </c>
      <c r="L19" s="24">
        <v>380</v>
      </c>
      <c r="M19" s="24">
        <v>525</v>
      </c>
      <c r="N19" s="104">
        <v>1400</v>
      </c>
      <c r="P19" s="74"/>
    </row>
    <row r="20" spans="2:24" ht="13.5" customHeight="1" x14ac:dyDescent="0.15">
      <c r="B20" s="1">
        <f>B19+1</f>
        <v>10</v>
      </c>
      <c r="C20" s="2" t="s">
        <v>24</v>
      </c>
      <c r="D20" s="2" t="s">
        <v>25</v>
      </c>
      <c r="E20" s="120"/>
      <c r="F20" s="120" t="s">
        <v>94</v>
      </c>
      <c r="G20" s="120"/>
      <c r="H20" s="120"/>
      <c r="I20" s="120"/>
      <c r="J20" s="120"/>
      <c r="K20" s="24">
        <v>5</v>
      </c>
      <c r="L20" s="24">
        <v>30</v>
      </c>
      <c r="M20" s="24">
        <v>15</v>
      </c>
      <c r="N20" s="104">
        <v>30</v>
      </c>
      <c r="P20" s="74"/>
    </row>
    <row r="21" spans="2:24" ht="13.5" customHeight="1" x14ac:dyDescent="0.15">
      <c r="B21" s="1">
        <f>B20+1</f>
        <v>11</v>
      </c>
      <c r="C21" s="2" t="s">
        <v>83</v>
      </c>
      <c r="D21" s="2" t="s">
        <v>194</v>
      </c>
      <c r="E21" s="120"/>
      <c r="F21" s="120" t="s">
        <v>544</v>
      </c>
      <c r="G21" s="120"/>
      <c r="H21" s="120"/>
      <c r="I21" s="120"/>
      <c r="J21" s="120"/>
      <c r="K21" s="24"/>
      <c r="L21" s="24"/>
      <c r="M21" s="24"/>
      <c r="N21" s="104">
        <v>55</v>
      </c>
    </row>
    <row r="22" spans="2:24" ht="14.85" customHeight="1" x14ac:dyDescent="0.15">
      <c r="B22" s="1">
        <f>B21+1</f>
        <v>12</v>
      </c>
      <c r="C22" s="6"/>
      <c r="D22" s="6"/>
      <c r="E22" s="120"/>
      <c r="F22" s="120" t="s">
        <v>195</v>
      </c>
      <c r="G22" s="120"/>
      <c r="H22" s="120"/>
      <c r="I22" s="120"/>
      <c r="J22" s="120"/>
      <c r="K22" s="24">
        <v>10</v>
      </c>
      <c r="L22" s="24">
        <v>5</v>
      </c>
      <c r="M22" s="24" t="s">
        <v>148</v>
      </c>
      <c r="N22" s="104">
        <v>25</v>
      </c>
    </row>
    <row r="23" spans="2:24" ht="13.9" customHeight="1" x14ac:dyDescent="0.15">
      <c r="B23" s="1">
        <f>B22+1</f>
        <v>13</v>
      </c>
      <c r="C23" s="6"/>
      <c r="D23" s="2" t="s">
        <v>74</v>
      </c>
      <c r="E23" s="120"/>
      <c r="F23" s="120" t="s">
        <v>129</v>
      </c>
      <c r="G23" s="120"/>
      <c r="H23" s="120"/>
      <c r="I23" s="120"/>
      <c r="J23" s="120"/>
      <c r="K23" s="24" t="s">
        <v>148</v>
      </c>
      <c r="L23" s="24"/>
      <c r="M23" s="24"/>
      <c r="N23" s="105"/>
      <c r="U23">
        <f>COUNTA(K23:K23)</f>
        <v>1</v>
      </c>
      <c r="V23">
        <f>COUNTA(L23:L23)</f>
        <v>0</v>
      </c>
      <c r="W23">
        <f>COUNTA(M23:M23)</f>
        <v>0</v>
      </c>
      <c r="X23">
        <f>COUNTA(N23:N23)</f>
        <v>0</v>
      </c>
    </row>
    <row r="24" spans="2:24" ht="13.9" customHeight="1" x14ac:dyDescent="0.15">
      <c r="B24" s="1">
        <f>B23+1</f>
        <v>14</v>
      </c>
      <c r="C24" s="6"/>
      <c r="D24" s="2" t="s">
        <v>17</v>
      </c>
      <c r="E24" s="120"/>
      <c r="F24" s="120" t="s">
        <v>106</v>
      </c>
      <c r="G24" s="120"/>
      <c r="H24" s="120"/>
      <c r="I24" s="120"/>
      <c r="J24" s="120"/>
      <c r="K24" s="24"/>
      <c r="L24" s="24">
        <v>4</v>
      </c>
      <c r="M24" s="24">
        <v>8</v>
      </c>
      <c r="N24" s="104">
        <v>4800</v>
      </c>
    </row>
    <row r="25" spans="2:24" ht="13.5" customHeight="1" x14ac:dyDescent="0.15">
      <c r="B25" s="1">
        <f>B24+1</f>
        <v>15</v>
      </c>
      <c r="C25" s="6"/>
      <c r="D25" s="6"/>
      <c r="E25" s="120"/>
      <c r="F25" s="120" t="s">
        <v>95</v>
      </c>
      <c r="G25" s="120"/>
      <c r="H25" s="120"/>
      <c r="I25" s="120"/>
      <c r="J25" s="120"/>
      <c r="K25" s="24">
        <v>35</v>
      </c>
      <c r="L25" s="24">
        <v>40</v>
      </c>
      <c r="M25" s="24">
        <v>330</v>
      </c>
      <c r="N25" s="104">
        <v>55</v>
      </c>
    </row>
    <row r="26" spans="2:24" ht="13.9" customHeight="1" x14ac:dyDescent="0.15">
      <c r="B26" s="1">
        <f>B25+1</f>
        <v>16</v>
      </c>
      <c r="C26" s="6"/>
      <c r="D26" s="6"/>
      <c r="E26" s="120"/>
      <c r="F26" s="120" t="s">
        <v>96</v>
      </c>
      <c r="G26" s="120"/>
      <c r="H26" s="120"/>
      <c r="I26" s="120"/>
      <c r="J26" s="120"/>
      <c r="K26" s="24">
        <v>20</v>
      </c>
      <c r="L26" s="24" t="s">
        <v>148</v>
      </c>
      <c r="M26" s="24">
        <v>30</v>
      </c>
      <c r="N26" s="104"/>
    </row>
    <row r="27" spans="2:24" ht="13.9" customHeight="1" x14ac:dyDescent="0.15">
      <c r="B27" s="1">
        <f>B26+1</f>
        <v>17</v>
      </c>
      <c r="C27" s="6"/>
      <c r="D27" s="6"/>
      <c r="E27" s="120"/>
      <c r="F27" s="120" t="s">
        <v>500</v>
      </c>
      <c r="G27" s="120"/>
      <c r="H27" s="120"/>
      <c r="I27" s="120"/>
      <c r="J27" s="120"/>
      <c r="K27" s="24">
        <v>15</v>
      </c>
      <c r="L27" s="24" t="s">
        <v>148</v>
      </c>
      <c r="M27" s="24" t="s">
        <v>148</v>
      </c>
      <c r="N27" s="104" t="s">
        <v>148</v>
      </c>
    </row>
    <row r="28" spans="2:24" ht="13.5" customHeight="1" x14ac:dyDescent="0.15">
      <c r="B28" s="1">
        <f>B27+1</f>
        <v>18</v>
      </c>
      <c r="C28" s="6"/>
      <c r="D28" s="6"/>
      <c r="E28" s="120"/>
      <c r="F28" s="120" t="s">
        <v>161</v>
      </c>
      <c r="G28" s="120"/>
      <c r="H28" s="120"/>
      <c r="I28" s="120"/>
      <c r="J28" s="120"/>
      <c r="K28" s="24">
        <v>5</v>
      </c>
      <c r="L28" s="24"/>
      <c r="M28" s="24"/>
      <c r="N28" s="104"/>
    </row>
    <row r="29" spans="2:24" ht="13.5" customHeight="1" x14ac:dyDescent="0.15">
      <c r="B29" s="1">
        <f>B28+1</f>
        <v>19</v>
      </c>
      <c r="C29" s="6"/>
      <c r="D29" s="6"/>
      <c r="E29" s="120"/>
      <c r="F29" s="120" t="s">
        <v>18</v>
      </c>
      <c r="G29" s="120"/>
      <c r="H29" s="120"/>
      <c r="I29" s="120"/>
      <c r="J29" s="120"/>
      <c r="K29" s="24">
        <v>35</v>
      </c>
      <c r="L29" s="24">
        <v>210</v>
      </c>
      <c r="M29" s="24">
        <v>160</v>
      </c>
      <c r="N29" s="104">
        <v>170</v>
      </c>
    </row>
    <row r="30" spans="2:24" ht="13.5" customHeight="1" x14ac:dyDescent="0.15">
      <c r="B30" s="1">
        <f>B29+1</f>
        <v>20</v>
      </c>
      <c r="C30" s="6"/>
      <c r="D30" s="6"/>
      <c r="E30" s="120"/>
      <c r="F30" s="120" t="s">
        <v>100</v>
      </c>
      <c r="G30" s="120"/>
      <c r="H30" s="120"/>
      <c r="I30" s="120"/>
      <c r="J30" s="120"/>
      <c r="K30" s="24">
        <v>20</v>
      </c>
      <c r="L30" s="24">
        <v>10</v>
      </c>
      <c r="M30" s="24">
        <v>25</v>
      </c>
      <c r="N30" s="104">
        <v>30</v>
      </c>
    </row>
    <row r="31" spans="2:24" ht="13.5" customHeight="1" x14ac:dyDescent="0.15">
      <c r="B31" s="1">
        <f>B30+1</f>
        <v>21</v>
      </c>
      <c r="C31" s="6"/>
      <c r="D31" s="6"/>
      <c r="E31" s="120"/>
      <c r="F31" s="120" t="s">
        <v>198</v>
      </c>
      <c r="G31" s="120"/>
      <c r="H31" s="120"/>
      <c r="I31" s="120"/>
      <c r="J31" s="120"/>
      <c r="K31" s="24"/>
      <c r="L31" s="24" t="s">
        <v>148</v>
      </c>
      <c r="M31" s="24"/>
      <c r="N31" s="104"/>
    </row>
    <row r="32" spans="2:24" ht="13.5" customHeight="1" x14ac:dyDescent="0.15">
      <c r="B32" s="1">
        <f>B31+1</f>
        <v>22</v>
      </c>
      <c r="C32" s="6"/>
      <c r="D32" s="6"/>
      <c r="E32" s="120"/>
      <c r="F32" s="120" t="s">
        <v>162</v>
      </c>
      <c r="G32" s="120"/>
      <c r="H32" s="120"/>
      <c r="I32" s="120"/>
      <c r="J32" s="120"/>
      <c r="K32" s="24"/>
      <c r="L32" s="24"/>
      <c r="M32" s="24"/>
      <c r="N32" s="104">
        <v>1</v>
      </c>
    </row>
    <row r="33" spans="2:29" ht="13.5" customHeight="1" x14ac:dyDescent="0.15">
      <c r="B33" s="1">
        <f>B32+1</f>
        <v>23</v>
      </c>
      <c r="C33" s="6"/>
      <c r="D33" s="6"/>
      <c r="E33" s="120"/>
      <c r="F33" s="120" t="s">
        <v>115</v>
      </c>
      <c r="G33" s="120"/>
      <c r="H33" s="120"/>
      <c r="I33" s="120"/>
      <c r="J33" s="120"/>
      <c r="K33" s="24">
        <v>80</v>
      </c>
      <c r="L33" s="24">
        <v>120</v>
      </c>
      <c r="M33" s="24">
        <v>110</v>
      </c>
      <c r="N33" s="104">
        <v>1350</v>
      </c>
    </row>
    <row r="34" spans="2:29" ht="13.9" customHeight="1" x14ac:dyDescent="0.15">
      <c r="B34" s="1">
        <f>B33+1</f>
        <v>24</v>
      </c>
      <c r="C34" s="6"/>
      <c r="D34" s="6"/>
      <c r="E34" s="120"/>
      <c r="F34" s="120" t="s">
        <v>19</v>
      </c>
      <c r="G34" s="120"/>
      <c r="H34" s="120"/>
      <c r="I34" s="120"/>
      <c r="J34" s="120"/>
      <c r="K34" s="24">
        <v>150</v>
      </c>
      <c r="L34" s="24">
        <v>140</v>
      </c>
      <c r="M34" s="24">
        <v>150</v>
      </c>
      <c r="N34" s="104">
        <v>50</v>
      </c>
    </row>
    <row r="35" spans="2:29" ht="13.5" customHeight="1" x14ac:dyDescent="0.15">
      <c r="B35" s="1">
        <f>B34+1</f>
        <v>25</v>
      </c>
      <c r="C35" s="6"/>
      <c r="D35" s="6"/>
      <c r="E35" s="120"/>
      <c r="F35" s="120" t="s">
        <v>20</v>
      </c>
      <c r="G35" s="120"/>
      <c r="H35" s="120"/>
      <c r="I35" s="120"/>
      <c r="J35" s="120"/>
      <c r="K35" s="24">
        <v>28500</v>
      </c>
      <c r="L35" s="24">
        <v>22500</v>
      </c>
      <c r="M35" s="24">
        <v>28100</v>
      </c>
      <c r="N35" s="52">
        <v>11750</v>
      </c>
    </row>
    <row r="36" spans="2:29" ht="13.9" customHeight="1" x14ac:dyDescent="0.15">
      <c r="B36" s="1">
        <f>B35+1</f>
        <v>26</v>
      </c>
      <c r="C36" s="6"/>
      <c r="D36" s="6"/>
      <c r="E36" s="120"/>
      <c r="F36" s="120" t="s">
        <v>21</v>
      </c>
      <c r="G36" s="120"/>
      <c r="H36" s="120"/>
      <c r="I36" s="120"/>
      <c r="J36" s="120"/>
      <c r="K36" s="24" t="s">
        <v>148</v>
      </c>
      <c r="L36" s="24">
        <v>5</v>
      </c>
      <c r="M36" s="24">
        <v>5</v>
      </c>
      <c r="N36" s="104">
        <v>10</v>
      </c>
    </row>
    <row r="37" spans="2:29" ht="13.5" customHeight="1" x14ac:dyDescent="0.15">
      <c r="B37" s="1">
        <f>B36+1</f>
        <v>27</v>
      </c>
      <c r="C37" s="2" t="s">
        <v>75</v>
      </c>
      <c r="D37" s="2" t="s">
        <v>76</v>
      </c>
      <c r="E37" s="120"/>
      <c r="F37" s="120" t="s">
        <v>92</v>
      </c>
      <c r="G37" s="120"/>
      <c r="H37" s="120"/>
      <c r="I37" s="120"/>
      <c r="J37" s="120"/>
      <c r="K37" s="24" t="s">
        <v>148</v>
      </c>
      <c r="L37" s="24">
        <v>5</v>
      </c>
      <c r="M37" s="24">
        <v>5</v>
      </c>
      <c r="N37" s="104">
        <v>75</v>
      </c>
    </row>
    <row r="38" spans="2:29" ht="13.5" customHeight="1" x14ac:dyDescent="0.15">
      <c r="B38" s="1">
        <f>B37+1</f>
        <v>28</v>
      </c>
      <c r="C38" s="6"/>
      <c r="D38" s="6"/>
      <c r="E38" s="120"/>
      <c r="F38" s="120" t="s">
        <v>475</v>
      </c>
      <c r="G38" s="120"/>
      <c r="H38" s="120"/>
      <c r="I38" s="120"/>
      <c r="J38" s="120"/>
      <c r="K38" s="24"/>
      <c r="L38" s="24"/>
      <c r="M38" s="24" t="s">
        <v>148</v>
      </c>
      <c r="N38" s="104" t="s">
        <v>148</v>
      </c>
    </row>
    <row r="39" spans="2:29" ht="13.9" customHeight="1" x14ac:dyDescent="0.15">
      <c r="B39" s="1">
        <f>B38+1</f>
        <v>29</v>
      </c>
      <c r="C39" s="6"/>
      <c r="D39" s="6"/>
      <c r="E39" s="120"/>
      <c r="F39" s="120" t="s">
        <v>139</v>
      </c>
      <c r="G39" s="120"/>
      <c r="H39" s="120"/>
      <c r="I39" s="120"/>
      <c r="J39" s="120"/>
      <c r="K39" s="24"/>
      <c r="L39" s="24"/>
      <c r="M39" s="24"/>
      <c r="N39" s="104">
        <v>10</v>
      </c>
    </row>
    <row r="40" spans="2:29" ht="13.9" customHeight="1" x14ac:dyDescent="0.15">
      <c r="B40" s="1">
        <f>B39+1</f>
        <v>30</v>
      </c>
      <c r="C40" s="2" t="s">
        <v>84</v>
      </c>
      <c r="D40" s="2" t="s">
        <v>26</v>
      </c>
      <c r="E40" s="120"/>
      <c r="F40" s="120" t="s">
        <v>201</v>
      </c>
      <c r="G40" s="120"/>
      <c r="H40" s="120"/>
      <c r="I40" s="120"/>
      <c r="J40" s="120"/>
      <c r="K40" s="24">
        <v>20</v>
      </c>
      <c r="L40" s="24"/>
      <c r="M40" s="24"/>
      <c r="N40" s="104" t="s">
        <v>148</v>
      </c>
      <c r="Y40" s="111"/>
    </row>
    <row r="41" spans="2:29" ht="13.9" customHeight="1" x14ac:dyDescent="0.15">
      <c r="B41" s="1">
        <f>B40+1</f>
        <v>31</v>
      </c>
      <c r="C41" s="6"/>
      <c r="D41" s="6"/>
      <c r="E41" s="120"/>
      <c r="F41" s="120" t="s">
        <v>427</v>
      </c>
      <c r="G41" s="120"/>
      <c r="H41" s="120"/>
      <c r="I41" s="120"/>
      <c r="J41" s="120"/>
      <c r="K41" s="24">
        <v>20</v>
      </c>
      <c r="L41" s="24">
        <v>15</v>
      </c>
      <c r="M41" s="24">
        <v>60</v>
      </c>
      <c r="N41" s="104">
        <v>20</v>
      </c>
      <c r="Y41" s="111"/>
    </row>
    <row r="42" spans="2:29" ht="13.9" customHeight="1" x14ac:dyDescent="0.15">
      <c r="B42" s="1">
        <f>B41+1</f>
        <v>32</v>
      </c>
      <c r="C42" s="6"/>
      <c r="D42" s="6"/>
      <c r="E42" s="120"/>
      <c r="F42" s="120" t="s">
        <v>132</v>
      </c>
      <c r="G42" s="120"/>
      <c r="H42" s="120"/>
      <c r="I42" s="120"/>
      <c r="J42" s="120"/>
      <c r="K42" s="24" t="s">
        <v>148</v>
      </c>
      <c r="L42" s="24">
        <v>15</v>
      </c>
      <c r="M42" s="24">
        <v>10</v>
      </c>
      <c r="N42" s="104">
        <v>40</v>
      </c>
      <c r="U42" s="112">
        <f>COUNTA($K11:$K43)</f>
        <v>26</v>
      </c>
      <c r="V42" s="112">
        <f>COUNTA($L11:$L43)</f>
        <v>24</v>
      </c>
      <c r="W42" s="112">
        <f>COUNTA($M11:$M43)</f>
        <v>21</v>
      </c>
      <c r="X42" s="112">
        <f>COUNTA($N11:$N43)</f>
        <v>28</v>
      </c>
      <c r="Y42" s="112"/>
      <c r="Z42" s="112"/>
      <c r="AA42" s="112"/>
      <c r="AB42" s="112"/>
      <c r="AC42" s="111"/>
    </row>
    <row r="43" spans="2:29" ht="13.9" customHeight="1" x14ac:dyDescent="0.15">
      <c r="B43" s="1">
        <f>B42+1</f>
        <v>33</v>
      </c>
      <c r="C43" s="6"/>
      <c r="D43" s="6"/>
      <c r="E43" s="120"/>
      <c r="F43" s="120" t="s">
        <v>27</v>
      </c>
      <c r="G43" s="120"/>
      <c r="H43" s="120"/>
      <c r="I43" s="120"/>
      <c r="J43" s="120"/>
      <c r="K43" s="24" t="s">
        <v>148</v>
      </c>
      <c r="L43" s="24"/>
      <c r="M43" s="24"/>
      <c r="N43" s="104">
        <v>10</v>
      </c>
      <c r="Y43" s="111"/>
    </row>
    <row r="44" spans="2:29" ht="13.9" customHeight="1" x14ac:dyDescent="0.15">
      <c r="B44" s="1">
        <f>B43+1</f>
        <v>34</v>
      </c>
      <c r="C44" s="6"/>
      <c r="D44" s="6"/>
      <c r="E44" s="120"/>
      <c r="F44" s="120" t="s">
        <v>202</v>
      </c>
      <c r="G44" s="120"/>
      <c r="H44" s="120"/>
      <c r="I44" s="120"/>
      <c r="J44" s="120"/>
      <c r="K44" s="24">
        <v>5</v>
      </c>
      <c r="L44" s="24"/>
      <c r="M44" s="24"/>
      <c r="N44" s="104"/>
      <c r="Y44" s="113"/>
    </row>
    <row r="45" spans="2:29" ht="13.9" customHeight="1" x14ac:dyDescent="0.15">
      <c r="B45" s="1">
        <f>B44+1</f>
        <v>35</v>
      </c>
      <c r="C45" s="6"/>
      <c r="D45" s="6"/>
      <c r="E45" s="120"/>
      <c r="F45" s="120" t="s">
        <v>426</v>
      </c>
      <c r="G45" s="120"/>
      <c r="H45" s="120"/>
      <c r="I45" s="120"/>
      <c r="J45" s="120"/>
      <c r="K45" s="24" t="s">
        <v>148</v>
      </c>
      <c r="L45" s="24">
        <v>1</v>
      </c>
      <c r="M45" s="24"/>
      <c r="N45" s="104">
        <v>1</v>
      </c>
      <c r="Y45" s="113"/>
    </row>
    <row r="46" spans="2:29" ht="13.5" customHeight="1" x14ac:dyDescent="0.15">
      <c r="B46" s="1">
        <f>B45+1</f>
        <v>36</v>
      </c>
      <c r="C46" s="6"/>
      <c r="D46" s="6"/>
      <c r="E46" s="120"/>
      <c r="F46" s="120" t="s">
        <v>203</v>
      </c>
      <c r="G46" s="120"/>
      <c r="H46" s="120"/>
      <c r="I46" s="120"/>
      <c r="J46" s="120"/>
      <c r="K46" s="24" t="s">
        <v>148</v>
      </c>
      <c r="L46" s="24"/>
      <c r="M46" s="24"/>
      <c r="N46" s="104"/>
      <c r="Y46" s="113"/>
    </row>
    <row r="47" spans="2:29" ht="13.9" customHeight="1" x14ac:dyDescent="0.15">
      <c r="B47" s="1">
        <f>B46+1</f>
        <v>37</v>
      </c>
      <c r="C47" s="6"/>
      <c r="D47" s="6"/>
      <c r="E47" s="120"/>
      <c r="F47" s="120" t="s">
        <v>222</v>
      </c>
      <c r="G47" s="120"/>
      <c r="H47" s="120"/>
      <c r="I47" s="120"/>
      <c r="J47" s="120"/>
      <c r="K47" s="24"/>
      <c r="L47" s="24">
        <v>30</v>
      </c>
      <c r="M47" s="24"/>
      <c r="N47" s="104"/>
      <c r="Y47" s="111"/>
    </row>
    <row r="48" spans="2:29" ht="13.5" customHeight="1" x14ac:dyDescent="0.15">
      <c r="B48" s="1">
        <f>B47+1</f>
        <v>38</v>
      </c>
      <c r="C48" s="6"/>
      <c r="D48" s="6"/>
      <c r="E48" s="120"/>
      <c r="F48" s="120" t="s">
        <v>101</v>
      </c>
      <c r="G48" s="120"/>
      <c r="H48" s="120"/>
      <c r="I48" s="120"/>
      <c r="J48" s="120"/>
      <c r="K48" s="24">
        <v>460</v>
      </c>
      <c r="L48" s="24">
        <v>100</v>
      </c>
      <c r="M48" s="24" t="s">
        <v>148</v>
      </c>
      <c r="N48" s="104">
        <v>180</v>
      </c>
      <c r="Y48" s="113"/>
    </row>
    <row r="49" spans="2:25" ht="13.9" customHeight="1" x14ac:dyDescent="0.15">
      <c r="B49" s="1">
        <f>B48+1</f>
        <v>39</v>
      </c>
      <c r="C49" s="6"/>
      <c r="D49" s="6"/>
      <c r="E49" s="120"/>
      <c r="F49" s="120" t="s">
        <v>221</v>
      </c>
      <c r="G49" s="120"/>
      <c r="H49" s="120"/>
      <c r="I49" s="120"/>
      <c r="J49" s="120"/>
      <c r="K49" s="24"/>
      <c r="L49" s="106">
        <v>5</v>
      </c>
      <c r="M49" s="24" t="s">
        <v>148</v>
      </c>
      <c r="N49" s="104"/>
      <c r="Y49" s="111"/>
    </row>
    <row r="50" spans="2:25" ht="13.9" customHeight="1" x14ac:dyDescent="0.15">
      <c r="B50" s="1">
        <f>B49+1</f>
        <v>40</v>
      </c>
      <c r="C50" s="6"/>
      <c r="D50" s="6"/>
      <c r="E50" s="120"/>
      <c r="F50" s="120" t="s">
        <v>102</v>
      </c>
      <c r="G50" s="120"/>
      <c r="H50" s="120"/>
      <c r="I50" s="120"/>
      <c r="J50" s="120"/>
      <c r="K50" s="24">
        <v>700</v>
      </c>
      <c r="L50" s="24">
        <v>300</v>
      </c>
      <c r="M50" s="24">
        <v>200</v>
      </c>
      <c r="N50" s="104">
        <v>380</v>
      </c>
      <c r="Y50" s="111"/>
    </row>
    <row r="51" spans="2:25" ht="13.5" customHeight="1" x14ac:dyDescent="0.15">
      <c r="B51" s="1">
        <f>B50+1</f>
        <v>41</v>
      </c>
      <c r="C51" s="6"/>
      <c r="D51" s="6"/>
      <c r="E51" s="120"/>
      <c r="F51" s="120" t="s">
        <v>103</v>
      </c>
      <c r="G51" s="120"/>
      <c r="H51" s="120"/>
      <c r="I51" s="120"/>
      <c r="J51" s="120"/>
      <c r="K51" s="24">
        <v>30</v>
      </c>
      <c r="L51" s="24">
        <v>55</v>
      </c>
      <c r="M51" s="24">
        <v>60</v>
      </c>
      <c r="N51" s="104">
        <v>45</v>
      </c>
      <c r="Y51" s="111"/>
    </row>
    <row r="52" spans="2:25" ht="13.5" customHeight="1" x14ac:dyDescent="0.15">
      <c r="B52" s="1">
        <f>B51+1</f>
        <v>42</v>
      </c>
      <c r="C52" s="6"/>
      <c r="D52" s="6"/>
      <c r="E52" s="120"/>
      <c r="F52" s="120" t="s">
        <v>168</v>
      </c>
      <c r="G52" s="120"/>
      <c r="H52" s="120"/>
      <c r="I52" s="120"/>
      <c r="J52" s="120"/>
      <c r="K52" s="24"/>
      <c r="L52" s="24">
        <v>20</v>
      </c>
      <c r="M52" s="24"/>
      <c r="N52" s="104"/>
      <c r="Y52" s="111"/>
    </row>
    <row r="53" spans="2:25" ht="13.9" customHeight="1" x14ac:dyDescent="0.15">
      <c r="B53" s="1">
        <f>B52+1</f>
        <v>43</v>
      </c>
      <c r="C53" s="6"/>
      <c r="D53" s="6"/>
      <c r="E53" s="120"/>
      <c r="F53" s="120" t="s">
        <v>138</v>
      </c>
      <c r="G53" s="120"/>
      <c r="H53" s="120"/>
      <c r="I53" s="120"/>
      <c r="J53" s="120"/>
      <c r="K53" s="24">
        <v>24</v>
      </c>
      <c r="L53" s="24"/>
      <c r="M53" s="24">
        <v>32</v>
      </c>
      <c r="N53" s="104"/>
      <c r="Y53" s="111"/>
    </row>
    <row r="54" spans="2:25" ht="13.5" customHeight="1" x14ac:dyDescent="0.15">
      <c r="B54" s="1">
        <f>B53+1</f>
        <v>44</v>
      </c>
      <c r="C54" s="6"/>
      <c r="D54" s="6"/>
      <c r="E54" s="120"/>
      <c r="F54" s="120" t="s">
        <v>218</v>
      </c>
      <c r="G54" s="120"/>
      <c r="H54" s="120"/>
      <c r="I54" s="120"/>
      <c r="J54" s="120"/>
      <c r="K54" s="24"/>
      <c r="L54" s="24" t="s">
        <v>148</v>
      </c>
      <c r="M54" s="24"/>
      <c r="N54" s="104"/>
      <c r="Y54" s="111"/>
    </row>
    <row r="55" spans="2:25" ht="13.5" customHeight="1" x14ac:dyDescent="0.15">
      <c r="B55" s="1">
        <f>B54+1</f>
        <v>45</v>
      </c>
      <c r="C55" s="6"/>
      <c r="D55" s="6"/>
      <c r="E55" s="120"/>
      <c r="F55" s="120" t="s">
        <v>28</v>
      </c>
      <c r="G55" s="120"/>
      <c r="H55" s="120"/>
      <c r="I55" s="120"/>
      <c r="J55" s="120"/>
      <c r="K55" s="24"/>
      <c r="L55" s="24"/>
      <c r="M55" s="24"/>
      <c r="N55" s="104">
        <v>8</v>
      </c>
      <c r="Y55" s="111"/>
    </row>
    <row r="56" spans="2:25" ht="13.9" customHeight="1" x14ac:dyDescent="0.15">
      <c r="B56" s="1">
        <f>B55+1</f>
        <v>46</v>
      </c>
      <c r="C56" s="6"/>
      <c r="D56" s="6"/>
      <c r="E56" s="120"/>
      <c r="F56" s="120" t="s">
        <v>80</v>
      </c>
      <c r="G56" s="120"/>
      <c r="H56" s="120"/>
      <c r="I56" s="120"/>
      <c r="J56" s="120"/>
      <c r="K56" s="24"/>
      <c r="L56" s="24">
        <v>40</v>
      </c>
      <c r="M56" s="24" t="s">
        <v>148</v>
      </c>
      <c r="N56" s="104" t="s">
        <v>148</v>
      </c>
      <c r="Y56" s="111"/>
    </row>
    <row r="57" spans="2:25" ht="13.5" customHeight="1" x14ac:dyDescent="0.15">
      <c r="B57" s="1">
        <f>B56+1</f>
        <v>47</v>
      </c>
      <c r="C57" s="6"/>
      <c r="D57" s="6"/>
      <c r="E57" s="120"/>
      <c r="F57" s="120" t="s">
        <v>104</v>
      </c>
      <c r="G57" s="120"/>
      <c r="H57" s="120"/>
      <c r="I57" s="120"/>
      <c r="J57" s="120"/>
      <c r="K57" s="24">
        <v>170</v>
      </c>
      <c r="L57" s="24">
        <v>110</v>
      </c>
      <c r="M57" s="24">
        <v>200</v>
      </c>
      <c r="N57" s="104">
        <v>400</v>
      </c>
      <c r="Y57" s="111"/>
    </row>
    <row r="58" spans="2:25" ht="13.9" customHeight="1" x14ac:dyDescent="0.15">
      <c r="B58" s="1">
        <f>B57+1</f>
        <v>48</v>
      </c>
      <c r="C58" s="6"/>
      <c r="D58" s="6"/>
      <c r="E58" s="120"/>
      <c r="F58" s="120" t="s">
        <v>112</v>
      </c>
      <c r="G58" s="120"/>
      <c r="H58" s="120"/>
      <c r="I58" s="120"/>
      <c r="J58" s="120"/>
      <c r="K58" s="24"/>
      <c r="L58" s="24"/>
      <c r="M58" s="24" t="s">
        <v>148</v>
      </c>
      <c r="N58" s="104" t="s">
        <v>148</v>
      </c>
      <c r="Y58" s="111"/>
    </row>
    <row r="59" spans="2:25" ht="13.5" customHeight="1" x14ac:dyDescent="0.15">
      <c r="B59" s="1">
        <f>B58+1</f>
        <v>49</v>
      </c>
      <c r="C59" s="6"/>
      <c r="D59" s="6"/>
      <c r="E59" s="120"/>
      <c r="F59" s="120" t="s">
        <v>140</v>
      </c>
      <c r="G59" s="120"/>
      <c r="H59" s="120"/>
      <c r="I59" s="120"/>
      <c r="J59" s="120"/>
      <c r="K59" s="24"/>
      <c r="L59" s="24"/>
      <c r="M59" s="24"/>
      <c r="N59" s="104">
        <v>10</v>
      </c>
      <c r="Y59" s="111"/>
    </row>
    <row r="60" spans="2:25" ht="13.9" customHeight="1" x14ac:dyDescent="0.15">
      <c r="B60" s="1">
        <f>B59+1</f>
        <v>50</v>
      </c>
      <c r="C60" s="6"/>
      <c r="D60" s="6"/>
      <c r="E60" s="120"/>
      <c r="F60" s="120" t="s">
        <v>169</v>
      </c>
      <c r="G60" s="120"/>
      <c r="H60" s="120"/>
      <c r="I60" s="120"/>
      <c r="J60" s="120"/>
      <c r="K60" s="24"/>
      <c r="L60" s="24"/>
      <c r="M60" s="24">
        <v>5</v>
      </c>
      <c r="N60" s="104"/>
      <c r="Y60" s="111"/>
    </row>
    <row r="61" spans="2:25" ht="13.5" customHeight="1" x14ac:dyDescent="0.15">
      <c r="B61" s="1">
        <f>B60+1</f>
        <v>51</v>
      </c>
      <c r="C61" s="6"/>
      <c r="D61" s="6"/>
      <c r="E61" s="120"/>
      <c r="F61" s="120" t="s">
        <v>335</v>
      </c>
      <c r="G61" s="120"/>
      <c r="H61" s="120"/>
      <c r="I61" s="120"/>
      <c r="J61" s="120"/>
      <c r="K61" s="24"/>
      <c r="L61" s="24"/>
      <c r="M61" s="24"/>
      <c r="N61" s="104">
        <v>20</v>
      </c>
      <c r="Y61" s="111"/>
    </row>
    <row r="62" spans="2:25" ht="13.9" customHeight="1" x14ac:dyDescent="0.15">
      <c r="B62" s="1">
        <f>B61+1</f>
        <v>52</v>
      </c>
      <c r="C62" s="6"/>
      <c r="D62" s="6"/>
      <c r="E62" s="120"/>
      <c r="F62" s="120" t="s">
        <v>213</v>
      </c>
      <c r="G62" s="120"/>
      <c r="H62" s="120"/>
      <c r="I62" s="120"/>
      <c r="J62" s="120"/>
      <c r="K62" s="24">
        <v>10</v>
      </c>
      <c r="L62" s="24">
        <v>15</v>
      </c>
      <c r="M62" s="24">
        <v>5</v>
      </c>
      <c r="N62" s="104"/>
      <c r="Y62" s="111"/>
    </row>
    <row r="63" spans="2:25" ht="13.9" customHeight="1" x14ac:dyDescent="0.15">
      <c r="B63" s="1">
        <f>B62+1</f>
        <v>53</v>
      </c>
      <c r="C63" s="6"/>
      <c r="D63" s="6"/>
      <c r="E63" s="120"/>
      <c r="F63" s="120" t="s">
        <v>31</v>
      </c>
      <c r="G63" s="120"/>
      <c r="H63" s="120"/>
      <c r="I63" s="120"/>
      <c r="J63" s="120"/>
      <c r="K63" s="24">
        <v>650</v>
      </c>
      <c r="L63" s="24">
        <v>95</v>
      </c>
      <c r="M63" s="24">
        <v>240</v>
      </c>
      <c r="N63" s="104">
        <v>560</v>
      </c>
      <c r="Y63" s="111"/>
    </row>
    <row r="64" spans="2:25" ht="13.9" customHeight="1" x14ac:dyDescent="0.15">
      <c r="B64" s="1">
        <f>B63+1</f>
        <v>54</v>
      </c>
      <c r="C64" s="2" t="s">
        <v>309</v>
      </c>
      <c r="D64" s="2" t="s">
        <v>308</v>
      </c>
      <c r="E64" s="120"/>
      <c r="F64" s="120" t="s">
        <v>307</v>
      </c>
      <c r="G64" s="120"/>
      <c r="H64" s="120"/>
      <c r="I64" s="120"/>
      <c r="J64" s="120"/>
      <c r="K64" s="24"/>
      <c r="L64" s="24"/>
      <c r="M64" s="24"/>
      <c r="N64" s="104" t="s">
        <v>148</v>
      </c>
    </row>
    <row r="65" spans="2:24" ht="13.9" customHeight="1" x14ac:dyDescent="0.15">
      <c r="B65" s="1">
        <f>B64+1</f>
        <v>55</v>
      </c>
      <c r="C65" s="2" t="s">
        <v>32</v>
      </c>
      <c r="D65" s="2" t="s">
        <v>33</v>
      </c>
      <c r="E65" s="120"/>
      <c r="F65" s="120" t="s">
        <v>423</v>
      </c>
      <c r="G65" s="120"/>
      <c r="H65" s="120"/>
      <c r="I65" s="120"/>
      <c r="J65" s="120"/>
      <c r="K65" s="24">
        <v>1</v>
      </c>
      <c r="L65" s="24"/>
      <c r="M65" s="24">
        <v>1</v>
      </c>
      <c r="N65" s="104">
        <v>1</v>
      </c>
    </row>
    <row r="66" spans="2:24" ht="14.25" customHeight="1" x14ac:dyDescent="0.15">
      <c r="B66" s="1">
        <f>B65+1</f>
        <v>56</v>
      </c>
      <c r="C66" s="6"/>
      <c r="D66" s="6"/>
      <c r="E66" s="120"/>
      <c r="F66" s="120" t="s">
        <v>422</v>
      </c>
      <c r="G66" s="120"/>
      <c r="H66" s="120"/>
      <c r="I66" s="120"/>
      <c r="J66" s="120"/>
      <c r="K66" s="24" t="s">
        <v>148</v>
      </c>
      <c r="L66" s="24">
        <v>2</v>
      </c>
      <c r="M66" s="24">
        <v>2</v>
      </c>
      <c r="N66" s="104" t="s">
        <v>148</v>
      </c>
    </row>
    <row r="67" spans="2:24" ht="13.5" customHeight="1" x14ac:dyDescent="0.15">
      <c r="B67" s="1">
        <f>B66+1</f>
        <v>57</v>
      </c>
      <c r="C67" s="6"/>
      <c r="D67" s="6"/>
      <c r="E67" s="120"/>
      <c r="F67" s="120" t="s">
        <v>134</v>
      </c>
      <c r="G67" s="120"/>
      <c r="H67" s="120"/>
      <c r="I67" s="120"/>
      <c r="J67" s="120"/>
      <c r="K67" s="24"/>
      <c r="L67" s="24">
        <v>3</v>
      </c>
      <c r="M67" s="24">
        <v>2</v>
      </c>
      <c r="N67" s="104">
        <v>4</v>
      </c>
    </row>
    <row r="68" spans="2:24" ht="13.9" customHeight="1" x14ac:dyDescent="0.15">
      <c r="B68" s="1">
        <f>B67+1</f>
        <v>58</v>
      </c>
      <c r="C68" s="6"/>
      <c r="D68" s="6"/>
      <c r="E68" s="120"/>
      <c r="F68" s="120" t="s">
        <v>206</v>
      </c>
      <c r="G68" s="120"/>
      <c r="H68" s="120"/>
      <c r="I68" s="120"/>
      <c r="J68" s="120"/>
      <c r="K68" s="24"/>
      <c r="L68" s="24">
        <v>1</v>
      </c>
      <c r="M68" s="24">
        <v>1</v>
      </c>
      <c r="N68" s="104" t="s">
        <v>148</v>
      </c>
    </row>
    <row r="69" spans="2:24" ht="13.9" customHeight="1" x14ac:dyDescent="0.15">
      <c r="B69" s="1">
        <f>B68+1</f>
        <v>59</v>
      </c>
      <c r="C69" s="6"/>
      <c r="D69" s="6"/>
      <c r="E69" s="120"/>
      <c r="F69" s="120" t="s">
        <v>421</v>
      </c>
      <c r="G69" s="120"/>
      <c r="H69" s="120"/>
      <c r="I69" s="120"/>
      <c r="J69" s="120"/>
      <c r="K69" s="24"/>
      <c r="L69" s="24"/>
      <c r="M69" s="24"/>
      <c r="N69" s="104" t="s">
        <v>148</v>
      </c>
    </row>
    <row r="70" spans="2:24" ht="13.5" customHeight="1" x14ac:dyDescent="0.15">
      <c r="B70" s="1">
        <f>B69+1</f>
        <v>60</v>
      </c>
      <c r="C70" s="6"/>
      <c r="D70" s="6"/>
      <c r="E70" s="120"/>
      <c r="F70" s="120" t="s">
        <v>34</v>
      </c>
      <c r="G70" s="120"/>
      <c r="H70" s="120"/>
      <c r="I70" s="120"/>
      <c r="J70" s="120"/>
      <c r="K70" s="24">
        <v>1</v>
      </c>
      <c r="L70" s="24">
        <v>1</v>
      </c>
      <c r="M70" s="24">
        <v>1</v>
      </c>
      <c r="N70" s="104" t="s">
        <v>148</v>
      </c>
    </row>
    <row r="71" spans="2:24" ht="13.5" customHeight="1" x14ac:dyDescent="0.15">
      <c r="B71" s="1">
        <f>B70+1</f>
        <v>61</v>
      </c>
      <c r="C71" s="2" t="s">
        <v>128</v>
      </c>
      <c r="D71" s="2" t="s">
        <v>208</v>
      </c>
      <c r="E71" s="120"/>
      <c r="F71" s="120" t="s">
        <v>420</v>
      </c>
      <c r="G71" s="120"/>
      <c r="H71" s="120"/>
      <c r="I71" s="120"/>
      <c r="J71" s="120"/>
      <c r="K71" s="24"/>
      <c r="L71" s="24" t="s">
        <v>148</v>
      </c>
      <c r="M71" s="24"/>
      <c r="N71" s="104" t="s">
        <v>148</v>
      </c>
    </row>
    <row r="72" spans="2:24" ht="13.5" customHeight="1" x14ac:dyDescent="0.15">
      <c r="B72" s="1">
        <f>B71+1</f>
        <v>62</v>
      </c>
      <c r="C72" s="6"/>
      <c r="D72" s="2" t="s">
        <v>35</v>
      </c>
      <c r="E72" s="120"/>
      <c r="F72" s="120" t="s">
        <v>111</v>
      </c>
      <c r="G72" s="120"/>
      <c r="H72" s="120"/>
      <c r="I72" s="120"/>
      <c r="J72" s="120"/>
      <c r="K72" s="24">
        <v>7</v>
      </c>
      <c r="L72" s="24">
        <v>7</v>
      </c>
      <c r="M72" s="24">
        <v>1</v>
      </c>
      <c r="N72" s="104">
        <v>5</v>
      </c>
    </row>
    <row r="73" spans="2:24" ht="13.5" customHeight="1" x14ac:dyDescent="0.15">
      <c r="B73" s="1">
        <f>B72+1</f>
        <v>63</v>
      </c>
      <c r="C73" s="6"/>
      <c r="D73" s="6"/>
      <c r="E73" s="120"/>
      <c r="F73" s="120" t="s">
        <v>276</v>
      </c>
      <c r="G73" s="120"/>
      <c r="H73" s="120"/>
      <c r="I73" s="120"/>
      <c r="J73" s="120"/>
      <c r="K73" s="24" t="s">
        <v>148</v>
      </c>
      <c r="L73" s="24"/>
      <c r="M73" s="24"/>
      <c r="N73" s="104"/>
    </row>
    <row r="74" spans="2:24" ht="13.5" customHeight="1" x14ac:dyDescent="0.15">
      <c r="B74" s="1">
        <f>B73+1</f>
        <v>64</v>
      </c>
      <c r="C74" s="6"/>
      <c r="D74" s="7"/>
      <c r="E74" s="120"/>
      <c r="F74" s="120" t="s">
        <v>36</v>
      </c>
      <c r="G74" s="120"/>
      <c r="H74" s="120"/>
      <c r="I74" s="120"/>
      <c r="J74" s="120"/>
      <c r="K74" s="24">
        <v>15</v>
      </c>
      <c r="L74" s="24">
        <v>5</v>
      </c>
      <c r="M74" s="24">
        <v>5</v>
      </c>
      <c r="N74" s="104" t="s">
        <v>148</v>
      </c>
    </row>
    <row r="75" spans="2:24" ht="13.5" customHeight="1" x14ac:dyDescent="0.15">
      <c r="B75" s="1">
        <f>B74+1</f>
        <v>65</v>
      </c>
      <c r="C75" s="7"/>
      <c r="D75" s="8" t="s">
        <v>37</v>
      </c>
      <c r="E75" s="120"/>
      <c r="F75" s="120" t="s">
        <v>38</v>
      </c>
      <c r="G75" s="120"/>
      <c r="H75" s="120"/>
      <c r="I75" s="120"/>
      <c r="J75" s="120"/>
      <c r="K75" s="24">
        <v>50</v>
      </c>
      <c r="L75" s="24">
        <v>40</v>
      </c>
      <c r="M75" s="24">
        <v>65</v>
      </c>
      <c r="N75" s="104">
        <v>70</v>
      </c>
    </row>
    <row r="76" spans="2:24" ht="13.5" customHeight="1" x14ac:dyDescent="0.15">
      <c r="B76" s="1">
        <f>B75+1</f>
        <v>66</v>
      </c>
      <c r="C76" s="2" t="s">
        <v>0</v>
      </c>
      <c r="D76" s="8" t="s">
        <v>39</v>
      </c>
      <c r="E76" s="120"/>
      <c r="F76" s="120" t="s">
        <v>40</v>
      </c>
      <c r="G76" s="120"/>
      <c r="H76" s="120"/>
      <c r="I76" s="120"/>
      <c r="J76" s="120"/>
      <c r="K76" s="24" t="s">
        <v>148</v>
      </c>
      <c r="L76" s="24">
        <v>10</v>
      </c>
      <c r="M76" s="24">
        <v>10</v>
      </c>
      <c r="N76" s="104">
        <v>10</v>
      </c>
      <c r="U76">
        <f>COUNTA(K64:K76)</f>
        <v>8</v>
      </c>
      <c r="V76">
        <f>COUNTA(L64:L76)</f>
        <v>9</v>
      </c>
      <c r="W76">
        <f>COUNTA(M64:M76)</f>
        <v>9</v>
      </c>
      <c r="X76">
        <f>COUNTA(N64:N76)</f>
        <v>12</v>
      </c>
    </row>
    <row r="77" spans="2:24" ht="13.5" customHeight="1" x14ac:dyDescent="0.15">
      <c r="B77" s="1">
        <f>B76+1</f>
        <v>67</v>
      </c>
      <c r="C77" s="132" t="s">
        <v>41</v>
      </c>
      <c r="D77" s="133"/>
      <c r="E77" s="120"/>
      <c r="F77" s="120" t="s">
        <v>42</v>
      </c>
      <c r="G77" s="120"/>
      <c r="H77" s="120"/>
      <c r="I77" s="120"/>
      <c r="J77" s="120"/>
      <c r="K77" s="24">
        <v>70</v>
      </c>
      <c r="L77" s="24">
        <v>75</v>
      </c>
      <c r="M77" s="24">
        <v>175</v>
      </c>
      <c r="N77" s="104">
        <v>325</v>
      </c>
    </row>
    <row r="78" spans="2:24" ht="13.5" customHeight="1" x14ac:dyDescent="0.15">
      <c r="B78" s="1">
        <f>B77+1</f>
        <v>68</v>
      </c>
      <c r="C78" s="3"/>
      <c r="D78" s="75"/>
      <c r="E78" s="120"/>
      <c r="F78" s="120" t="s">
        <v>43</v>
      </c>
      <c r="G78" s="120"/>
      <c r="H78" s="120"/>
      <c r="I78" s="120"/>
      <c r="J78" s="120"/>
      <c r="K78" s="24">
        <v>10</v>
      </c>
      <c r="L78" s="24">
        <v>75</v>
      </c>
      <c r="M78" s="24">
        <v>200</v>
      </c>
      <c r="N78" s="104">
        <v>1975</v>
      </c>
    </row>
    <row r="79" spans="2:24" ht="13.9" customHeight="1" thickBot="1" x14ac:dyDescent="0.2">
      <c r="B79" s="1">
        <f>B78+1</f>
        <v>69</v>
      </c>
      <c r="C79" s="3"/>
      <c r="D79" s="75"/>
      <c r="E79" s="120"/>
      <c r="F79" s="120" t="s">
        <v>73</v>
      </c>
      <c r="G79" s="120"/>
      <c r="H79" s="120"/>
      <c r="I79" s="120"/>
      <c r="J79" s="120"/>
      <c r="K79" s="24">
        <v>100</v>
      </c>
      <c r="L79" s="24">
        <v>50</v>
      </c>
      <c r="M79" s="24">
        <v>100</v>
      </c>
      <c r="N79" s="107">
        <v>100</v>
      </c>
    </row>
    <row r="80" spans="2:24" ht="13.9" customHeight="1" x14ac:dyDescent="0.15">
      <c r="B80" s="76"/>
      <c r="C80" s="77"/>
      <c r="D80" s="77"/>
      <c r="E80" s="23"/>
      <c r="F80" s="23"/>
      <c r="G80" s="23"/>
      <c r="H80" s="23"/>
      <c r="I80" s="23"/>
      <c r="J80" s="23"/>
      <c r="K80" s="23"/>
      <c r="L80" s="23"/>
      <c r="M80" s="23"/>
      <c r="N80" s="23"/>
      <c r="U80">
        <f>COUNTA(K11:K79)</f>
        <v>47</v>
      </c>
      <c r="V80">
        <f>COUNTA(L11:L79)</f>
        <v>48</v>
      </c>
      <c r="W80">
        <f>COUNTA(M11:M79)</f>
        <v>44</v>
      </c>
      <c r="X80">
        <f>COUNTA(N11:N79)</f>
        <v>54</v>
      </c>
    </row>
    <row r="81" spans="2:24" ht="18" customHeight="1" x14ac:dyDescent="0.15"/>
    <row r="82" spans="2:24" ht="18" customHeight="1" x14ac:dyDescent="0.15">
      <c r="B82" s="56"/>
    </row>
    <row r="83" spans="2:24" ht="9" customHeight="1" thickBot="1" x14ac:dyDescent="0.2"/>
    <row r="84" spans="2:24" ht="18" customHeight="1" x14ac:dyDescent="0.15">
      <c r="B84" s="57"/>
      <c r="C84" s="58"/>
      <c r="D84" s="134" t="s">
        <v>2</v>
      </c>
      <c r="E84" s="134"/>
      <c r="F84" s="134"/>
      <c r="G84" s="134"/>
      <c r="H84" s="58"/>
      <c r="I84" s="58"/>
      <c r="J84" s="59"/>
      <c r="K84" s="26" t="s">
        <v>62</v>
      </c>
      <c r="L84" s="26" t="s">
        <v>63</v>
      </c>
      <c r="M84" s="26" t="s">
        <v>64</v>
      </c>
      <c r="N84" s="48" t="s">
        <v>65</v>
      </c>
      <c r="U84">
        <f>SUM(U11:U18,K19:K79)</f>
        <v>32088</v>
      </c>
      <c r="V84">
        <f>SUM(V11:V18,L19:L79)</f>
        <v>24604</v>
      </c>
      <c r="W84">
        <f>SUM(W11:W18,M19:M79)</f>
        <v>30882</v>
      </c>
      <c r="X84">
        <f>SUM(X11:X18,N19:N79)</f>
        <v>26033</v>
      </c>
    </row>
    <row r="85" spans="2:24" ht="18" customHeight="1" thickBot="1" x14ac:dyDescent="0.2">
      <c r="B85" s="65"/>
      <c r="C85" s="9"/>
      <c r="D85" s="125" t="s">
        <v>3</v>
      </c>
      <c r="E85" s="125"/>
      <c r="F85" s="125"/>
      <c r="G85" s="125"/>
      <c r="H85" s="9"/>
      <c r="I85" s="9"/>
      <c r="J85" s="67"/>
      <c r="K85" s="29" t="str">
        <f>K5</f>
        <v>2025.3.10</v>
      </c>
      <c r="L85" s="29" t="str">
        <f>L5</f>
        <v>2025.3.10</v>
      </c>
      <c r="M85" s="29" t="str">
        <f>M5</f>
        <v>2025.3.10</v>
      </c>
      <c r="N85" s="47" t="str">
        <f>N5</f>
        <v>2025.3.10</v>
      </c>
    </row>
    <row r="86" spans="2:24" ht="19.899999999999999" customHeight="1" thickTop="1" x14ac:dyDescent="0.15">
      <c r="B86" s="135" t="s">
        <v>45</v>
      </c>
      <c r="C86" s="136"/>
      <c r="D86" s="136"/>
      <c r="E86" s="136"/>
      <c r="F86" s="136"/>
      <c r="G86" s="136"/>
      <c r="H86" s="136"/>
      <c r="I86" s="136"/>
      <c r="J86" s="73"/>
      <c r="K86" s="30">
        <f>SUM(K87:K95)</f>
        <v>32088</v>
      </c>
      <c r="L86" s="30">
        <f>SUM(L87:L95)</f>
        <v>24604</v>
      </c>
      <c r="M86" s="30">
        <f>SUM(M87:M95)</f>
        <v>30882</v>
      </c>
      <c r="N86" s="108">
        <f>SUM(N87:N95)</f>
        <v>26033</v>
      </c>
    </row>
    <row r="87" spans="2:24" ht="13.9" customHeight="1" x14ac:dyDescent="0.15">
      <c r="B87" s="123" t="s">
        <v>46</v>
      </c>
      <c r="C87" s="124"/>
      <c r="D87" s="137"/>
      <c r="E87" s="12"/>
      <c r="F87" s="13"/>
      <c r="G87" s="122" t="s">
        <v>14</v>
      </c>
      <c r="H87" s="122"/>
      <c r="I87" s="13"/>
      <c r="J87" s="14"/>
      <c r="K87" s="4">
        <f>SUM(U$11:U$18)</f>
        <v>170</v>
      </c>
      <c r="L87" s="4">
        <f>SUM(V$11:V$18)</f>
        <v>85</v>
      </c>
      <c r="M87" s="4">
        <f>SUM(W$11:W$18)</f>
        <v>44</v>
      </c>
      <c r="N87" s="5">
        <f>SUM(X$11:X$18)</f>
        <v>2058</v>
      </c>
    </row>
    <row r="88" spans="2:24" ht="13.9" customHeight="1" x14ac:dyDescent="0.15">
      <c r="B88" s="78"/>
      <c r="C88" s="56"/>
      <c r="D88" s="79"/>
      <c r="E88" s="15"/>
      <c r="F88" s="120"/>
      <c r="G88" s="122" t="s">
        <v>23</v>
      </c>
      <c r="H88" s="122"/>
      <c r="I88" s="114"/>
      <c r="J88" s="16"/>
      <c r="K88" s="4">
        <f>SUM(K$19)</f>
        <v>700</v>
      </c>
      <c r="L88" s="4">
        <f>SUM(L$19)</f>
        <v>380</v>
      </c>
      <c r="M88" s="4">
        <f>SUM(M$19)</f>
        <v>525</v>
      </c>
      <c r="N88" s="5">
        <f>SUM(N$19)</f>
        <v>1400</v>
      </c>
    </row>
    <row r="89" spans="2:24" ht="13.9" customHeight="1" x14ac:dyDescent="0.15">
      <c r="B89" s="78"/>
      <c r="C89" s="56"/>
      <c r="D89" s="79"/>
      <c r="E89" s="15"/>
      <c r="F89" s="120"/>
      <c r="G89" s="122" t="s">
        <v>25</v>
      </c>
      <c r="H89" s="122"/>
      <c r="I89" s="13"/>
      <c r="J89" s="14"/>
      <c r="K89" s="4">
        <f>SUM(K$20:K$20)</f>
        <v>5</v>
      </c>
      <c r="L89" s="4">
        <f>SUM(L$20:L$20)</f>
        <v>30</v>
      </c>
      <c r="M89" s="4">
        <f>SUM(M$20:M$20)</f>
        <v>15</v>
      </c>
      <c r="N89" s="5">
        <f>SUM(N$20:N$20)</f>
        <v>30</v>
      </c>
    </row>
    <row r="90" spans="2:24" ht="13.9" customHeight="1" x14ac:dyDescent="0.15">
      <c r="B90" s="78"/>
      <c r="C90" s="56"/>
      <c r="D90" s="79"/>
      <c r="E90" s="15"/>
      <c r="F90" s="120"/>
      <c r="G90" s="122" t="s">
        <v>78</v>
      </c>
      <c r="H90" s="122"/>
      <c r="I90" s="13"/>
      <c r="J90" s="14"/>
      <c r="K90" s="4">
        <f>SUM(K$21:K$22)</f>
        <v>10</v>
      </c>
      <c r="L90" s="4">
        <f>SUM(L$21:L$22)</f>
        <v>5</v>
      </c>
      <c r="M90" s="4">
        <f>SUM(M$21:M$22)</f>
        <v>0</v>
      </c>
      <c r="N90" s="5">
        <f>SUM(N$21:N$22)</f>
        <v>80</v>
      </c>
    </row>
    <row r="91" spans="2:24" ht="13.9" customHeight="1" x14ac:dyDescent="0.15">
      <c r="B91" s="78"/>
      <c r="C91" s="56"/>
      <c r="D91" s="79"/>
      <c r="E91" s="15"/>
      <c r="F91" s="120"/>
      <c r="G91" s="122" t="s">
        <v>79</v>
      </c>
      <c r="H91" s="122"/>
      <c r="I91" s="13"/>
      <c r="J91" s="14"/>
      <c r="K91" s="4">
        <f>SUM(K$24:K$36)</f>
        <v>28860</v>
      </c>
      <c r="L91" s="4">
        <f>SUM(L$24:L$36)</f>
        <v>23029</v>
      </c>
      <c r="M91" s="4">
        <f>SUM(M$24:M$36)</f>
        <v>28918</v>
      </c>
      <c r="N91" s="5">
        <f>SUM(N$24:N$36)</f>
        <v>18216</v>
      </c>
    </row>
    <row r="92" spans="2:24" ht="13.9" customHeight="1" x14ac:dyDescent="0.15">
      <c r="B92" s="78"/>
      <c r="C92" s="56"/>
      <c r="D92" s="79"/>
      <c r="E92" s="15"/>
      <c r="F92" s="120"/>
      <c r="G92" s="122" t="s">
        <v>76</v>
      </c>
      <c r="H92" s="122"/>
      <c r="I92" s="13"/>
      <c r="J92" s="14"/>
      <c r="K92" s="4">
        <f>SUM(K$37:K$39)</f>
        <v>0</v>
      </c>
      <c r="L92" s="4">
        <f>SUM(L$37:L$39)</f>
        <v>5</v>
      </c>
      <c r="M92" s="4">
        <f>SUM(M$37:M$39)</f>
        <v>5</v>
      </c>
      <c r="N92" s="5">
        <f>SUM(N$37:N$39)</f>
        <v>85</v>
      </c>
    </row>
    <row r="93" spans="2:24" ht="13.9" customHeight="1" x14ac:dyDescent="0.15">
      <c r="B93" s="78"/>
      <c r="C93" s="56"/>
      <c r="D93" s="79"/>
      <c r="E93" s="15"/>
      <c r="F93" s="120"/>
      <c r="G93" s="122" t="s">
        <v>26</v>
      </c>
      <c r="H93" s="122"/>
      <c r="I93" s="13"/>
      <c r="J93" s="14"/>
      <c r="K93" s="4">
        <f>SUM(K$40:K$63)</f>
        <v>2089</v>
      </c>
      <c r="L93" s="4">
        <f>SUM(L$40:L$63)</f>
        <v>801</v>
      </c>
      <c r="M93" s="4">
        <f>SUM(M$40:M$63)</f>
        <v>812</v>
      </c>
      <c r="N93" s="5">
        <f>SUM(N$40:N$63)</f>
        <v>1674</v>
      </c>
    </row>
    <row r="94" spans="2:24" ht="13.9" customHeight="1" x14ac:dyDescent="0.15">
      <c r="B94" s="78"/>
      <c r="C94" s="56"/>
      <c r="D94" s="79"/>
      <c r="E94" s="15"/>
      <c r="F94" s="120"/>
      <c r="G94" s="122" t="s">
        <v>47</v>
      </c>
      <c r="H94" s="122"/>
      <c r="I94" s="13"/>
      <c r="J94" s="14"/>
      <c r="K94" s="4">
        <f>SUM(K$23:K$23,K$77:K$78)</f>
        <v>80</v>
      </c>
      <c r="L94" s="4">
        <f>SUM(L$23:L$23,L$77:L$78)</f>
        <v>150</v>
      </c>
      <c r="M94" s="4">
        <f>SUM(M$23:M$23,M$77:M$78)</f>
        <v>375</v>
      </c>
      <c r="N94" s="5">
        <f>SUM(N$23:N$23,N$77:N$78)</f>
        <v>2300</v>
      </c>
    </row>
    <row r="95" spans="2:24" ht="13.9" customHeight="1" thickBot="1" x14ac:dyDescent="0.2">
      <c r="B95" s="80"/>
      <c r="C95" s="81"/>
      <c r="D95" s="82"/>
      <c r="E95" s="17"/>
      <c r="F95" s="9"/>
      <c r="G95" s="125" t="s">
        <v>44</v>
      </c>
      <c r="H95" s="125"/>
      <c r="I95" s="18"/>
      <c r="J95" s="19"/>
      <c r="K95" s="10">
        <f>SUM(K$64:K$76,K$79)</f>
        <v>174</v>
      </c>
      <c r="L95" s="10">
        <f>SUM(L$64:L$76,L$79)</f>
        <v>119</v>
      </c>
      <c r="M95" s="10">
        <f>SUM(M$64:M$76,M$79)</f>
        <v>188</v>
      </c>
      <c r="N95" s="11">
        <f>SUM(N$64:N$76,N$79)</f>
        <v>190</v>
      </c>
    </row>
    <row r="96" spans="2:24" ht="18" customHeight="1" thickTop="1" x14ac:dyDescent="0.15">
      <c r="B96" s="126" t="s">
        <v>48</v>
      </c>
      <c r="C96" s="127"/>
      <c r="D96" s="128"/>
      <c r="E96" s="83"/>
      <c r="F96" s="116"/>
      <c r="G96" s="129" t="s">
        <v>49</v>
      </c>
      <c r="H96" s="129"/>
      <c r="I96" s="116"/>
      <c r="J96" s="117"/>
      <c r="K96" s="31" t="s">
        <v>50</v>
      </c>
      <c r="L96" s="37"/>
      <c r="M96" s="37"/>
      <c r="N96" s="49"/>
    </row>
    <row r="97" spans="2:14" ht="18" customHeight="1" x14ac:dyDescent="0.15">
      <c r="B97" s="84"/>
      <c r="C97" s="85"/>
      <c r="D97" s="85"/>
      <c r="E97" s="86"/>
      <c r="F97" s="118"/>
      <c r="G97" s="109"/>
      <c r="H97" s="109"/>
      <c r="I97" s="118"/>
      <c r="J97" s="87"/>
      <c r="K97" s="32" t="s">
        <v>51</v>
      </c>
      <c r="L97" s="38"/>
      <c r="M97" s="38"/>
      <c r="N97" s="41"/>
    </row>
    <row r="98" spans="2:14" ht="18" customHeight="1" x14ac:dyDescent="0.15">
      <c r="B98" s="78"/>
      <c r="C98" s="56"/>
      <c r="D98" s="56"/>
      <c r="E98" s="88"/>
      <c r="F98" s="22"/>
      <c r="G98" s="130" t="s">
        <v>52</v>
      </c>
      <c r="H98" s="130"/>
      <c r="I98" s="115"/>
      <c r="J98" s="119"/>
      <c r="K98" s="33" t="s">
        <v>53</v>
      </c>
      <c r="L98" s="39"/>
      <c r="M98" s="43"/>
      <c r="N98" s="39"/>
    </row>
    <row r="99" spans="2:14" ht="18" customHeight="1" x14ac:dyDescent="0.15">
      <c r="B99" s="78"/>
      <c r="C99" s="56"/>
      <c r="D99" s="56"/>
      <c r="E99" s="89"/>
      <c r="F99" s="56"/>
      <c r="G99" s="90"/>
      <c r="H99" s="90"/>
      <c r="I99" s="85"/>
      <c r="J99" s="91"/>
      <c r="K99" s="34" t="s">
        <v>87</v>
      </c>
      <c r="L99" s="40"/>
      <c r="M99" s="44"/>
      <c r="N99" s="40"/>
    </row>
    <row r="100" spans="2:14" ht="18" customHeight="1" x14ac:dyDescent="0.15">
      <c r="B100" s="78"/>
      <c r="C100" s="56"/>
      <c r="D100" s="56"/>
      <c r="E100" s="89"/>
      <c r="F100" s="56"/>
      <c r="G100" s="90"/>
      <c r="H100" s="90"/>
      <c r="I100" s="85"/>
      <c r="J100" s="91"/>
      <c r="K100" s="34" t="s">
        <v>81</v>
      </c>
      <c r="L100" s="38"/>
      <c r="M100" s="44"/>
      <c r="N100" s="40"/>
    </row>
    <row r="101" spans="2:14" ht="18" customHeight="1" x14ac:dyDescent="0.15">
      <c r="B101" s="78"/>
      <c r="C101" s="56"/>
      <c r="D101" s="56"/>
      <c r="E101" s="88"/>
      <c r="F101" s="22"/>
      <c r="G101" s="130" t="s">
        <v>54</v>
      </c>
      <c r="H101" s="130"/>
      <c r="I101" s="115"/>
      <c r="J101" s="119"/>
      <c r="K101" s="33" t="s">
        <v>91</v>
      </c>
      <c r="L101" s="39"/>
      <c r="M101" s="43"/>
      <c r="N101" s="39"/>
    </row>
    <row r="102" spans="2:14" ht="18" customHeight="1" x14ac:dyDescent="0.15">
      <c r="B102" s="78"/>
      <c r="C102" s="56"/>
      <c r="D102" s="56"/>
      <c r="E102" s="89"/>
      <c r="F102" s="56"/>
      <c r="G102" s="90"/>
      <c r="H102" s="90"/>
      <c r="I102" s="85"/>
      <c r="J102" s="91"/>
      <c r="K102" s="34" t="s">
        <v>88</v>
      </c>
      <c r="L102" s="40"/>
      <c r="M102" s="44"/>
      <c r="N102" s="40"/>
    </row>
    <row r="103" spans="2:14" ht="18" customHeight="1" x14ac:dyDescent="0.15">
      <c r="B103" s="78"/>
      <c r="C103" s="56"/>
      <c r="D103" s="56"/>
      <c r="E103" s="89"/>
      <c r="F103" s="56"/>
      <c r="G103" s="90"/>
      <c r="H103" s="90"/>
      <c r="I103" s="85"/>
      <c r="J103" s="91"/>
      <c r="K103" s="34" t="s">
        <v>89</v>
      </c>
      <c r="L103" s="40"/>
      <c r="M103" s="40"/>
      <c r="N103" s="40"/>
    </row>
    <row r="104" spans="2:14" ht="18" customHeight="1" x14ac:dyDescent="0.15">
      <c r="B104" s="78"/>
      <c r="C104" s="56"/>
      <c r="D104" s="56"/>
      <c r="E104" s="71"/>
      <c r="F104" s="72"/>
      <c r="G104" s="109"/>
      <c r="H104" s="109"/>
      <c r="I104" s="118"/>
      <c r="J104" s="87"/>
      <c r="K104" s="34" t="s">
        <v>90</v>
      </c>
      <c r="L104" s="41"/>
      <c r="M104" s="38"/>
      <c r="N104" s="41"/>
    </row>
    <row r="105" spans="2:14" ht="18" customHeight="1" x14ac:dyDescent="0.15">
      <c r="B105" s="92"/>
      <c r="C105" s="72"/>
      <c r="D105" s="72"/>
      <c r="E105" s="15"/>
      <c r="F105" s="120"/>
      <c r="G105" s="122" t="s">
        <v>55</v>
      </c>
      <c r="H105" s="122"/>
      <c r="I105" s="13"/>
      <c r="J105" s="14"/>
      <c r="K105" s="25" t="s">
        <v>141</v>
      </c>
      <c r="L105" s="42"/>
      <c r="M105" s="45"/>
      <c r="N105" s="42"/>
    </row>
    <row r="106" spans="2:14" ht="18" customHeight="1" x14ac:dyDescent="0.15">
      <c r="B106" s="123" t="s">
        <v>56</v>
      </c>
      <c r="C106" s="124"/>
      <c r="D106" s="124"/>
      <c r="E106" s="22"/>
      <c r="F106" s="22"/>
      <c r="G106" s="22"/>
      <c r="H106" s="22"/>
      <c r="I106" s="22"/>
      <c r="J106" s="22"/>
      <c r="K106" s="22"/>
      <c r="L106" s="22"/>
      <c r="M106" s="22"/>
      <c r="N106" s="50"/>
    </row>
    <row r="107" spans="2:14" ht="14.1" customHeight="1" x14ac:dyDescent="0.15">
      <c r="B107" s="93"/>
      <c r="C107" s="35" t="s">
        <v>57</v>
      </c>
      <c r="D107" s="94"/>
      <c r="E107" s="35"/>
      <c r="F107" s="35"/>
      <c r="G107" s="35"/>
      <c r="H107" s="35"/>
      <c r="I107" s="35"/>
      <c r="J107" s="35"/>
      <c r="K107" s="35"/>
      <c r="L107" s="35"/>
      <c r="M107" s="35"/>
      <c r="N107" s="51"/>
    </row>
    <row r="108" spans="2:14" ht="14.1" customHeight="1" x14ac:dyDescent="0.15">
      <c r="B108" s="93"/>
      <c r="C108" s="35" t="s">
        <v>58</v>
      </c>
      <c r="D108" s="94"/>
      <c r="E108" s="35"/>
      <c r="F108" s="35"/>
      <c r="G108" s="35"/>
      <c r="H108" s="35"/>
      <c r="I108" s="35"/>
      <c r="J108" s="35"/>
      <c r="K108" s="35"/>
      <c r="L108" s="35"/>
      <c r="M108" s="35"/>
      <c r="N108" s="51"/>
    </row>
    <row r="109" spans="2:14" ht="14.1" customHeight="1" x14ac:dyDescent="0.15">
      <c r="B109" s="93"/>
      <c r="C109" s="35" t="s">
        <v>59</v>
      </c>
      <c r="D109" s="94"/>
      <c r="E109" s="35"/>
      <c r="F109" s="35"/>
      <c r="G109" s="35"/>
      <c r="H109" s="35"/>
      <c r="I109" s="35"/>
      <c r="J109" s="35"/>
      <c r="K109" s="35"/>
      <c r="L109" s="35"/>
      <c r="M109" s="35"/>
      <c r="N109" s="51"/>
    </row>
    <row r="110" spans="2:14" ht="14.1" customHeight="1" x14ac:dyDescent="0.15">
      <c r="B110" s="93"/>
      <c r="C110" s="35" t="s">
        <v>119</v>
      </c>
      <c r="D110" s="94"/>
      <c r="E110" s="35"/>
      <c r="F110" s="35"/>
      <c r="G110" s="35"/>
      <c r="H110" s="35"/>
      <c r="I110" s="35"/>
      <c r="J110" s="35"/>
      <c r="K110" s="35"/>
      <c r="L110" s="35"/>
      <c r="M110" s="35"/>
      <c r="N110" s="51"/>
    </row>
    <row r="111" spans="2:14" ht="14.1" customHeight="1" x14ac:dyDescent="0.15">
      <c r="B111" s="95"/>
      <c r="C111" s="35" t="s">
        <v>120</v>
      </c>
      <c r="D111" s="35"/>
      <c r="E111" s="35"/>
      <c r="F111" s="35"/>
      <c r="G111" s="35"/>
      <c r="H111" s="35"/>
      <c r="I111" s="35"/>
      <c r="J111" s="35"/>
      <c r="K111" s="35"/>
      <c r="L111" s="35"/>
      <c r="M111" s="35"/>
      <c r="N111" s="51"/>
    </row>
    <row r="112" spans="2:14" ht="14.1" customHeight="1" x14ac:dyDescent="0.15">
      <c r="B112" s="95"/>
      <c r="C112" s="35" t="s">
        <v>116</v>
      </c>
      <c r="D112" s="35"/>
      <c r="E112" s="35"/>
      <c r="F112" s="35"/>
      <c r="G112" s="35"/>
      <c r="H112" s="35"/>
      <c r="I112" s="35"/>
      <c r="J112" s="35"/>
      <c r="K112" s="35"/>
      <c r="L112" s="35"/>
      <c r="M112" s="35"/>
      <c r="N112" s="51"/>
    </row>
    <row r="113" spans="2:14" ht="14.1" customHeight="1" x14ac:dyDescent="0.15">
      <c r="B113" s="95"/>
      <c r="C113" s="35" t="s">
        <v>85</v>
      </c>
      <c r="D113" s="35"/>
      <c r="E113" s="35"/>
      <c r="F113" s="35"/>
      <c r="G113" s="35"/>
      <c r="H113" s="35"/>
      <c r="I113" s="35"/>
      <c r="J113" s="35"/>
      <c r="K113" s="35"/>
      <c r="L113" s="35"/>
      <c r="M113" s="35"/>
      <c r="N113" s="51"/>
    </row>
    <row r="114" spans="2:14" ht="14.1" customHeight="1" x14ac:dyDescent="0.15">
      <c r="B114" s="95"/>
      <c r="C114" s="35" t="s">
        <v>86</v>
      </c>
      <c r="D114" s="35"/>
      <c r="E114" s="35"/>
      <c r="F114" s="35"/>
      <c r="G114" s="35"/>
      <c r="H114" s="35"/>
      <c r="I114" s="35"/>
      <c r="J114" s="35"/>
      <c r="K114" s="35"/>
      <c r="L114" s="35"/>
      <c r="M114" s="35"/>
      <c r="N114" s="51"/>
    </row>
    <row r="115" spans="2:14" ht="14.1" customHeight="1" x14ac:dyDescent="0.15">
      <c r="B115" s="95"/>
      <c r="C115" s="35" t="s">
        <v>77</v>
      </c>
      <c r="D115" s="35"/>
      <c r="E115" s="35"/>
      <c r="F115" s="35"/>
      <c r="G115" s="35"/>
      <c r="H115" s="35"/>
      <c r="I115" s="35"/>
      <c r="J115" s="35"/>
      <c r="K115" s="35"/>
      <c r="L115" s="35"/>
      <c r="M115" s="35"/>
      <c r="N115" s="51"/>
    </row>
    <row r="116" spans="2:14" ht="14.1" customHeight="1" x14ac:dyDescent="0.15">
      <c r="B116" s="95"/>
      <c r="C116" s="35" t="s">
        <v>125</v>
      </c>
      <c r="D116" s="35"/>
      <c r="E116" s="35"/>
      <c r="F116" s="35"/>
      <c r="G116" s="35"/>
      <c r="H116" s="35"/>
      <c r="I116" s="35"/>
      <c r="J116" s="35"/>
      <c r="K116" s="35"/>
      <c r="L116" s="35"/>
      <c r="M116" s="35"/>
      <c r="N116" s="51"/>
    </row>
    <row r="117" spans="2:14" ht="14.1" customHeight="1" x14ac:dyDescent="0.15">
      <c r="B117" s="95"/>
      <c r="C117" s="35" t="s">
        <v>121</v>
      </c>
      <c r="D117" s="35"/>
      <c r="E117" s="35"/>
      <c r="F117" s="35"/>
      <c r="G117" s="35"/>
      <c r="H117" s="35"/>
      <c r="I117" s="35"/>
      <c r="J117" s="35"/>
      <c r="K117" s="35"/>
      <c r="L117" s="35"/>
      <c r="M117" s="35"/>
      <c r="N117" s="51"/>
    </row>
    <row r="118" spans="2:14" ht="14.1" customHeight="1" x14ac:dyDescent="0.15">
      <c r="B118" s="95"/>
      <c r="C118" s="35" t="s">
        <v>122</v>
      </c>
      <c r="D118" s="35"/>
      <c r="E118" s="35"/>
      <c r="F118" s="35"/>
      <c r="G118" s="35"/>
      <c r="H118" s="35"/>
      <c r="I118" s="35"/>
      <c r="J118" s="35"/>
      <c r="K118" s="35"/>
      <c r="L118" s="35"/>
      <c r="M118" s="35"/>
      <c r="N118" s="51"/>
    </row>
    <row r="119" spans="2:14" ht="14.1" customHeight="1" x14ac:dyDescent="0.15">
      <c r="B119" s="95"/>
      <c r="C119" s="35" t="s">
        <v>123</v>
      </c>
      <c r="D119" s="35"/>
      <c r="E119" s="35"/>
      <c r="F119" s="35"/>
      <c r="G119" s="35"/>
      <c r="H119" s="35"/>
      <c r="I119" s="35"/>
      <c r="J119" s="35"/>
      <c r="K119" s="35"/>
      <c r="L119" s="35"/>
      <c r="M119" s="35"/>
      <c r="N119" s="51"/>
    </row>
    <row r="120" spans="2:14" ht="14.1" customHeight="1" x14ac:dyDescent="0.15">
      <c r="B120" s="95"/>
      <c r="C120" s="35" t="s">
        <v>113</v>
      </c>
      <c r="D120" s="35"/>
      <c r="E120" s="35"/>
      <c r="F120" s="35"/>
      <c r="G120" s="35"/>
      <c r="H120" s="35"/>
      <c r="I120" s="35"/>
      <c r="J120" s="35"/>
      <c r="K120" s="35"/>
      <c r="L120" s="35"/>
      <c r="M120" s="35"/>
      <c r="N120" s="51"/>
    </row>
    <row r="121" spans="2:14" ht="14.1" customHeight="1" x14ac:dyDescent="0.15">
      <c r="B121" s="95"/>
      <c r="C121" s="35" t="s">
        <v>124</v>
      </c>
      <c r="D121" s="35"/>
      <c r="E121" s="35"/>
      <c r="F121" s="35"/>
      <c r="G121" s="35"/>
      <c r="H121" s="35"/>
      <c r="I121" s="35"/>
      <c r="J121" s="35"/>
      <c r="K121" s="35"/>
      <c r="L121" s="35"/>
      <c r="M121" s="35"/>
      <c r="N121" s="51"/>
    </row>
    <row r="122" spans="2:14" ht="14.1" customHeight="1" x14ac:dyDescent="0.15">
      <c r="B122" s="95"/>
      <c r="C122" s="35" t="s">
        <v>142</v>
      </c>
      <c r="D122" s="35"/>
      <c r="E122" s="35"/>
      <c r="F122" s="35"/>
      <c r="G122" s="35"/>
      <c r="H122" s="35"/>
      <c r="I122" s="35"/>
      <c r="J122" s="35"/>
      <c r="K122" s="35"/>
      <c r="L122" s="35"/>
      <c r="M122" s="35"/>
      <c r="N122" s="51"/>
    </row>
    <row r="123" spans="2:14" ht="14.1" customHeight="1" x14ac:dyDescent="0.15">
      <c r="B123" s="95"/>
      <c r="C123" s="35" t="s">
        <v>118</v>
      </c>
      <c r="D123" s="35"/>
      <c r="E123" s="35"/>
      <c r="F123" s="35"/>
      <c r="G123" s="35"/>
      <c r="H123" s="35"/>
      <c r="I123" s="35"/>
      <c r="J123" s="35"/>
      <c r="K123" s="35"/>
      <c r="L123" s="35"/>
      <c r="M123" s="35"/>
      <c r="N123" s="51"/>
    </row>
    <row r="124" spans="2:14" x14ac:dyDescent="0.15">
      <c r="B124" s="96"/>
      <c r="C124" s="35" t="s">
        <v>130</v>
      </c>
      <c r="N124" s="55"/>
    </row>
    <row r="125" spans="2:14" x14ac:dyDescent="0.15">
      <c r="B125" s="96"/>
      <c r="C125" s="35" t="s">
        <v>126</v>
      </c>
      <c r="N125" s="55"/>
    </row>
    <row r="126" spans="2:14" ht="14.1" customHeight="1" x14ac:dyDescent="0.15">
      <c r="B126" s="95"/>
      <c r="C126" s="35" t="s">
        <v>105</v>
      </c>
      <c r="D126" s="35"/>
      <c r="E126" s="35"/>
      <c r="F126" s="35"/>
      <c r="G126" s="35"/>
      <c r="H126" s="35"/>
      <c r="I126" s="35"/>
      <c r="J126" s="35"/>
      <c r="K126" s="35"/>
      <c r="L126" s="35"/>
      <c r="M126" s="35"/>
      <c r="N126" s="51"/>
    </row>
    <row r="127" spans="2:14" ht="18" customHeight="1" x14ac:dyDescent="0.15">
      <c r="B127" s="95"/>
      <c r="C127" s="35" t="s">
        <v>60</v>
      </c>
      <c r="D127" s="35"/>
      <c r="E127" s="35"/>
      <c r="F127" s="35"/>
      <c r="G127" s="35"/>
      <c r="H127" s="35"/>
      <c r="I127" s="35"/>
      <c r="J127" s="35"/>
      <c r="K127" s="35"/>
      <c r="L127" s="35"/>
      <c r="M127" s="35"/>
      <c r="N127" s="51"/>
    </row>
    <row r="128" spans="2:14" x14ac:dyDescent="0.15">
      <c r="B128" s="96"/>
      <c r="C128" s="35" t="s">
        <v>117</v>
      </c>
      <c r="N128" s="55"/>
    </row>
    <row r="129" spans="2:14" x14ac:dyDescent="0.15">
      <c r="B129" s="96"/>
      <c r="C129" s="35" t="s">
        <v>135</v>
      </c>
      <c r="N129" s="55"/>
    </row>
    <row r="130" spans="2:14" ht="14.25" thickBot="1" x14ac:dyDescent="0.2">
      <c r="B130" s="97"/>
      <c r="C130" s="36" t="s">
        <v>127</v>
      </c>
      <c r="D130" s="53"/>
      <c r="E130" s="53"/>
      <c r="F130" s="53"/>
      <c r="G130" s="53"/>
      <c r="H130" s="53"/>
      <c r="I130" s="53"/>
      <c r="J130" s="53"/>
      <c r="K130" s="53"/>
      <c r="L130" s="53"/>
      <c r="M130" s="53"/>
      <c r="N130" s="54"/>
    </row>
  </sheetData>
  <mergeCells count="27">
    <mergeCell ref="G101:H101"/>
    <mergeCell ref="G90:H90"/>
    <mergeCell ref="G91:H91"/>
    <mergeCell ref="G92:H92"/>
    <mergeCell ref="G105:H105"/>
    <mergeCell ref="B106:D106"/>
    <mergeCell ref="G94:H94"/>
    <mergeCell ref="G95:H95"/>
    <mergeCell ref="B96:D96"/>
    <mergeCell ref="G96:H96"/>
    <mergeCell ref="G98:H98"/>
    <mergeCell ref="G93:H93"/>
    <mergeCell ref="G10:H10"/>
    <mergeCell ref="C77:D77"/>
    <mergeCell ref="D84:G84"/>
    <mergeCell ref="D85:G85"/>
    <mergeCell ref="B86:I86"/>
    <mergeCell ref="B87:D87"/>
    <mergeCell ref="G87:H87"/>
    <mergeCell ref="G88:H88"/>
    <mergeCell ref="G89:H89"/>
    <mergeCell ref="D9:F9"/>
    <mergeCell ref="D4:G4"/>
    <mergeCell ref="D5:G5"/>
    <mergeCell ref="D6:G6"/>
    <mergeCell ref="D7:F7"/>
    <mergeCell ref="D8:F8"/>
  </mergeCells>
  <phoneticPr fontId="23"/>
  <conditionalFormatting sqref="O11:O79">
    <cfRule type="expression" dxfId="0"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0"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6E5F-5A84-4A0F-BEF8-FA1371CB1771}">
  <sheetPr>
    <tabColor rgb="FFC00000"/>
  </sheetPr>
  <dimension ref="B1:AC150"/>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L2" sqref="L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275</v>
      </c>
      <c r="L5" s="27" t="str">
        <f>K5</f>
        <v>2024.5.16</v>
      </c>
      <c r="M5" s="27" t="str">
        <f>K5</f>
        <v>2024.5.16</v>
      </c>
      <c r="N5" s="103" t="str">
        <f>K5</f>
        <v>2024.5.16</v>
      </c>
    </row>
    <row r="6" spans="2:24" ht="18" customHeight="1" x14ac:dyDescent="0.15">
      <c r="B6" s="60"/>
      <c r="C6" s="120"/>
      <c r="D6" s="122" t="s">
        <v>4</v>
      </c>
      <c r="E6" s="122"/>
      <c r="F6" s="122"/>
      <c r="G6" s="122"/>
      <c r="H6" s="120"/>
      <c r="I6" s="120"/>
      <c r="J6" s="61"/>
      <c r="K6" s="98">
        <v>0.42430555555555555</v>
      </c>
      <c r="L6" s="98">
        <v>0.40833333333333338</v>
      </c>
      <c r="M6" s="98">
        <v>0.39513888888888887</v>
      </c>
      <c r="N6" s="99">
        <v>0.37708333333333338</v>
      </c>
    </row>
    <row r="7" spans="2:24" ht="18" customHeight="1" x14ac:dyDescent="0.15">
      <c r="B7" s="60"/>
      <c r="C7" s="120"/>
      <c r="D7" s="122" t="s">
        <v>5</v>
      </c>
      <c r="E7" s="138"/>
      <c r="F7" s="138"/>
      <c r="G7" s="62" t="s">
        <v>6</v>
      </c>
      <c r="H7" s="120"/>
      <c r="I7" s="120"/>
      <c r="J7" s="61"/>
      <c r="K7" s="100">
        <v>2.5</v>
      </c>
      <c r="L7" s="100">
        <v>1.7</v>
      </c>
      <c r="M7" s="100">
        <v>1.78</v>
      </c>
      <c r="N7" s="101">
        <v>1.7</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131</v>
      </c>
      <c r="G11" s="120"/>
      <c r="H11" s="120"/>
      <c r="I11" s="120"/>
      <c r="J11" s="120"/>
      <c r="K11" s="20" t="s">
        <v>274</v>
      </c>
      <c r="L11" s="20" t="s">
        <v>273</v>
      </c>
      <c r="M11" s="20" t="s">
        <v>153</v>
      </c>
      <c r="N11" s="21" t="s">
        <v>152</v>
      </c>
      <c r="P11" t="s">
        <v>15</v>
      </c>
      <c r="Q11">
        <f>IF(K11="",0,VALUE(MID(K11,2,LEN(K11)-2)))</f>
        <v>6</v>
      </c>
      <c r="R11">
        <f>IF(L11="",0,VALUE(MID(L11,2,LEN(L11)-2)))</f>
        <v>1</v>
      </c>
      <c r="S11">
        <f>IF(M11="",0,VALUE(MID(M11,2,LEN(M11)-2)))</f>
        <v>10</v>
      </c>
      <c r="T11">
        <f>IF(N11="",0,VALUE(MID(N11,2,LEN(N11)-2)))</f>
        <v>14</v>
      </c>
      <c r="U11">
        <f>IF(K11="＋",0,IF(K11="(＋)",0,ABS(K11)))</f>
        <v>6</v>
      </c>
      <c r="V11">
        <f>IF(L11="＋",0,IF(L11="(＋)",0,ABS(L11)))</f>
        <v>1</v>
      </c>
      <c r="W11">
        <f>IF(M11="＋",0,IF(M11="(＋)",0,ABS(M11)))</f>
        <v>10</v>
      </c>
      <c r="X11">
        <f>IF(N11="＋",0,IF(N11="(＋)",0,ABS(N11)))</f>
        <v>14</v>
      </c>
    </row>
    <row r="12" spans="2:24" ht="13.5" customHeight="1" x14ac:dyDescent="0.15">
      <c r="B12" s="1">
        <f>B11+1</f>
        <v>2</v>
      </c>
      <c r="C12" s="3"/>
      <c r="D12" s="6"/>
      <c r="E12" s="120"/>
      <c r="F12" s="120" t="s">
        <v>99</v>
      </c>
      <c r="G12" s="120"/>
      <c r="H12" s="120"/>
      <c r="I12" s="120"/>
      <c r="J12" s="120"/>
      <c r="K12" s="20" t="s">
        <v>147</v>
      </c>
      <c r="L12" s="20"/>
      <c r="M12" s="20" t="s">
        <v>235</v>
      </c>
      <c r="N12" s="21" t="s">
        <v>272</v>
      </c>
      <c r="P12" t="s">
        <v>15</v>
      </c>
      <c r="Q12">
        <f>IF(K12="",0,VALUE(MID(K12,2,LEN(K12)-2)))</f>
        <v>20</v>
      </c>
      <c r="R12">
        <f>IF(L12="",0,VALUE(MID(L12,2,LEN(L12)-2)))</f>
        <v>0</v>
      </c>
      <c r="S12">
        <f>IF(M12="",0,VALUE(MID(M12,2,LEN(M12)-2)))</f>
        <v>55</v>
      </c>
      <c r="T12">
        <f>IF(N12="",0,VALUE(MID(N12,2,LEN(N12)-2)))</f>
        <v>85</v>
      </c>
      <c r="U12">
        <f>IF(K12="＋",0,IF(K12="(＋)",0,ABS(K12)))</f>
        <v>20</v>
      </c>
      <c r="V12">
        <f>IF(L12="＋",0,IF(L12="(＋)",0,ABS(L12)))</f>
        <v>0</v>
      </c>
      <c r="W12">
        <f>IF(M12="＋",0,IF(M12="(＋)",0,ABS(M12)))</f>
        <v>55</v>
      </c>
      <c r="X12">
        <f>IF(N12="＋",0,IF(N12="(＋)",0,ABS(N12)))</f>
        <v>85</v>
      </c>
    </row>
    <row r="13" spans="2:24" ht="13.5" customHeight="1" x14ac:dyDescent="0.15">
      <c r="B13" s="1">
        <f>B12+1</f>
        <v>3</v>
      </c>
      <c r="C13" s="3"/>
      <c r="D13" s="6"/>
      <c r="E13" s="120"/>
      <c r="F13" s="120" t="s">
        <v>271</v>
      </c>
      <c r="G13" s="120"/>
      <c r="H13" s="120"/>
      <c r="I13" s="120"/>
      <c r="J13" s="120"/>
      <c r="K13" s="20"/>
      <c r="L13" s="20"/>
      <c r="M13" s="20"/>
      <c r="N13" s="21" t="s">
        <v>150</v>
      </c>
      <c r="P13" t="s">
        <v>15</v>
      </c>
      <c r="Q13">
        <f>IF(K13="",0,VALUE(MID(K13,2,LEN(K13)-2)))</f>
        <v>0</v>
      </c>
      <c r="R13">
        <f>IF(L13="",0,VALUE(MID(L13,2,LEN(L13)-2)))</f>
        <v>0</v>
      </c>
      <c r="S13">
        <f>IF(M13="",0,VALUE(MID(M13,2,LEN(M13)-2)))</f>
        <v>0</v>
      </c>
      <c r="T13">
        <f>IF(N13="",0,VALUE(MID(N13,2,LEN(N13)-2)))</f>
        <v>5</v>
      </c>
      <c r="U13">
        <f>IF(K13="＋",0,IF(K13="(＋)",0,ABS(K13)))</f>
        <v>0</v>
      </c>
      <c r="V13">
        <f>IF(L13="＋",0,IF(L13="(＋)",0,ABS(L13)))</f>
        <v>0</v>
      </c>
      <c r="W13">
        <f>IF(M13="＋",0,IF(M13="(＋)",0,ABS(M13)))</f>
        <v>0</v>
      </c>
      <c r="X13">
        <f>IF(N13="＋",0,IF(N13="(＋)",0,ABS(N13)))</f>
        <v>5</v>
      </c>
    </row>
    <row r="14" spans="2:24" ht="13.9" customHeight="1" x14ac:dyDescent="0.15">
      <c r="B14" s="1">
        <f>B13+1</f>
        <v>4</v>
      </c>
      <c r="C14" s="3"/>
      <c r="D14" s="6"/>
      <c r="E14" s="120"/>
      <c r="F14" s="120" t="s">
        <v>180</v>
      </c>
      <c r="G14" s="120"/>
      <c r="H14" s="120"/>
      <c r="I14" s="120"/>
      <c r="J14" s="120"/>
      <c r="K14" s="20" t="s">
        <v>150</v>
      </c>
      <c r="L14" s="20"/>
      <c r="M14" s="20" t="s">
        <v>153</v>
      </c>
      <c r="N14" s="21"/>
      <c r="P14" s="74" t="s">
        <v>181</v>
      </c>
      <c r="Q14" t="str">
        <f>K14</f>
        <v>(5)</v>
      </c>
      <c r="R14">
        <f>L14</f>
        <v>0</v>
      </c>
      <c r="S14" t="str">
        <f>M14</f>
        <v>(10)</v>
      </c>
      <c r="T14">
        <f>N14</f>
        <v>0</v>
      </c>
      <c r="U14">
        <f>IF(K14="＋",0,IF(K14="(＋)",0,ABS(K14)))</f>
        <v>5</v>
      </c>
      <c r="V14">
        <f>IF(L14="＋",0,IF(L14="(＋)",0,ABS(L14)))</f>
        <v>0</v>
      </c>
      <c r="W14">
        <f>IF(M14="＋",0,IF(M14="(＋)",0,ABS(M14)))</f>
        <v>10</v>
      </c>
      <c r="X14">
        <f>IF(N14="＋",0,IF(N14="(＋)",0,ABS(N14)))</f>
        <v>0</v>
      </c>
    </row>
    <row r="15" spans="2:24" ht="13.9" customHeight="1" x14ac:dyDescent="0.15">
      <c r="B15" s="1">
        <f>B14+1</f>
        <v>5</v>
      </c>
      <c r="C15" s="3"/>
      <c r="D15" s="6"/>
      <c r="E15" s="120"/>
      <c r="F15" s="120" t="s">
        <v>16</v>
      </c>
      <c r="G15" s="120"/>
      <c r="H15" s="120"/>
      <c r="I15" s="120"/>
      <c r="J15" s="120"/>
      <c r="K15" s="20" t="s">
        <v>148</v>
      </c>
      <c r="L15" s="20"/>
      <c r="M15" s="20" t="s">
        <v>148</v>
      </c>
      <c r="N15" s="21" t="s">
        <v>270</v>
      </c>
      <c r="P15" t="s">
        <v>15</v>
      </c>
      <c r="Q15" t="e">
        <f>IF(K15="",0,VALUE(MID(K15,2,LEN(K15)-2)))</f>
        <v>#VALUE!</v>
      </c>
      <c r="R15">
        <f>IF(L15="",0,VALUE(MID(L15,2,LEN(L15)-2)))</f>
        <v>0</v>
      </c>
      <c r="S15" t="e">
        <f>IF(M15="",0,VALUE(MID(M15,2,LEN(M15)-2)))</f>
        <v>#VALUE!</v>
      </c>
      <c r="T15">
        <f>IF(N15="",0,VALUE(MID(N15,2,LEN(N15)-2)))</f>
        <v>4</v>
      </c>
      <c r="U15">
        <f>IF(K15="＋",0,IF(K15="(＋)",0,ABS(K15)))</f>
        <v>0</v>
      </c>
      <c r="V15">
        <f>IF(L15="＋",0,IF(L15="(＋)",0,ABS(L15)))</f>
        <v>0</v>
      </c>
      <c r="W15">
        <f>IF(M15="＋",0,IF(M15="(＋)",0,ABS(M15)))</f>
        <v>0</v>
      </c>
      <c r="X15">
        <f>IF(N15="＋",0,IF(N15="(＋)",0,ABS(N15)))</f>
        <v>344</v>
      </c>
    </row>
    <row r="16" spans="2:24" ht="13.5" customHeight="1" x14ac:dyDescent="0.15">
      <c r="B16" s="1">
        <f>B15+1</f>
        <v>6</v>
      </c>
      <c r="C16" s="3"/>
      <c r="D16" s="6"/>
      <c r="E16" s="120"/>
      <c r="F16" s="120" t="s">
        <v>185</v>
      </c>
      <c r="G16" s="120"/>
      <c r="H16" s="120"/>
      <c r="I16" s="120"/>
      <c r="J16" s="120"/>
      <c r="K16" s="20"/>
      <c r="L16" s="20" t="s">
        <v>148</v>
      </c>
      <c r="M16" s="20" t="s">
        <v>245</v>
      </c>
      <c r="N16" s="21"/>
      <c r="P16" t="s">
        <v>15</v>
      </c>
      <c r="Q16">
        <f>IF(K16="",0,VALUE(MID(K16,2,LEN(K16)-2)))</f>
        <v>0</v>
      </c>
      <c r="R16" t="e">
        <f>IF(L16="",0,VALUE(MID(L16,2,LEN(L16)-2)))</f>
        <v>#VALUE!</v>
      </c>
      <c r="S16" t="e">
        <f>IF(M16="",0,VALUE(MID(M16,2,LEN(M16)-2)))</f>
        <v>#VALUE!</v>
      </c>
      <c r="T16">
        <f>IF(N16="",0,VALUE(MID(N16,2,LEN(N16)-2)))</f>
        <v>0</v>
      </c>
      <c r="U16">
        <f>IF(K16="＋",0,IF(K16="(＋)",0,ABS(K16)))</f>
        <v>0</v>
      </c>
      <c r="V16">
        <f>IF(L16="＋",0,IF(L16="(＋)",0,ABS(L16)))</f>
        <v>0</v>
      </c>
      <c r="W16">
        <f>IF(M16="＋",0,IF(M16="(＋)",0,ABS(M16)))</f>
        <v>30</v>
      </c>
      <c r="X16">
        <f>IF(N16="＋",0,IF(N16="(＋)",0,ABS(N16)))</f>
        <v>0</v>
      </c>
    </row>
    <row r="17" spans="2:24" ht="13.5" customHeight="1" x14ac:dyDescent="0.15">
      <c r="B17" s="1">
        <f>B16+1</f>
        <v>7</v>
      </c>
      <c r="C17" s="3"/>
      <c r="D17" s="6"/>
      <c r="E17" s="120"/>
      <c r="F17" s="120" t="s">
        <v>107</v>
      </c>
      <c r="G17" s="120"/>
      <c r="H17" s="120"/>
      <c r="I17" s="120"/>
      <c r="J17" s="120"/>
      <c r="K17" s="20"/>
      <c r="L17" s="20"/>
      <c r="M17" s="20" t="s">
        <v>148</v>
      </c>
      <c r="N17" s="21" t="s">
        <v>269</v>
      </c>
      <c r="P17" t="s">
        <v>15</v>
      </c>
      <c r="Q17">
        <f>IF(K17="",0,VALUE(MID(K17,2,LEN(K17)-2)))</f>
        <v>0</v>
      </c>
      <c r="R17">
        <f>IF(L17="",0,VALUE(MID(L17,2,LEN(L17)-2)))</f>
        <v>0</v>
      </c>
      <c r="S17" t="e">
        <f>IF(M17="",0,VALUE(MID(M17,2,LEN(M17)-2)))</f>
        <v>#VALUE!</v>
      </c>
      <c r="T17">
        <f>IF(N17="",0,VALUE(MID(N17,2,LEN(N17)-2)))</f>
        <v>6</v>
      </c>
      <c r="U17">
        <f>IF(K17="＋",0,IF(K17="(＋)",0,ABS(K17)))</f>
        <v>0</v>
      </c>
      <c r="V17">
        <f>IF(L17="＋",0,IF(L17="(＋)",0,ABS(L17)))</f>
        <v>0</v>
      </c>
      <c r="W17">
        <f>IF(M17="＋",0,IF(M17="(＋)",0,ABS(M17)))</f>
        <v>0</v>
      </c>
      <c r="X17">
        <f>IF(N17="＋",0,IF(N17="(＋)",0,ABS(N17)))</f>
        <v>362</v>
      </c>
    </row>
    <row r="18" spans="2:24" ht="13.9" customHeight="1" x14ac:dyDescent="0.15">
      <c r="B18" s="1">
        <f>B17+1</f>
        <v>8</v>
      </c>
      <c r="C18" s="3"/>
      <c r="D18" s="6"/>
      <c r="E18" s="120"/>
      <c r="F18" s="120" t="s">
        <v>136</v>
      </c>
      <c r="G18" s="120"/>
      <c r="H18" s="120"/>
      <c r="I18" s="120"/>
      <c r="J18" s="120"/>
      <c r="K18" s="20" t="s">
        <v>146</v>
      </c>
      <c r="L18" s="20" t="s">
        <v>150</v>
      </c>
      <c r="M18" s="20" t="s">
        <v>157</v>
      </c>
      <c r="N18" s="21" t="s">
        <v>157</v>
      </c>
      <c r="P18" t="s">
        <v>15</v>
      </c>
      <c r="Q18">
        <f>IF(K18="",0,VALUE(MID(K18,2,LEN(K18)-2)))</f>
        <v>30</v>
      </c>
      <c r="R18">
        <f>IF(L18="",0,VALUE(MID(L18,2,LEN(L18)-2)))</f>
        <v>5</v>
      </c>
      <c r="S18">
        <f>IF(M18="",0,VALUE(MID(M18,2,LEN(M18)-2)))</f>
        <v>15</v>
      </c>
      <c r="T18">
        <f>IF(N18="",0,VALUE(MID(N18,2,LEN(N18)-2)))</f>
        <v>15</v>
      </c>
      <c r="U18">
        <f>IF(K18="＋",0,IF(K18="(＋)",0,ABS(K18)))</f>
        <v>30</v>
      </c>
      <c r="V18">
        <f>IF(L18="＋",0,IF(L18="(＋)",0,ABS(L18)))</f>
        <v>5</v>
      </c>
      <c r="W18">
        <f>IF(M18="＋",0,IF(M18="(＋)",0,ABS(M18)))</f>
        <v>15</v>
      </c>
      <c r="X18">
        <f>IF(N18="＋",0,IF(N18="(＋)",0,ABS(N18)))</f>
        <v>15</v>
      </c>
    </row>
    <row r="19" spans="2:24" ht="13.5" customHeight="1" x14ac:dyDescent="0.15">
      <c r="B19" s="1">
        <f>B18+1</f>
        <v>9</v>
      </c>
      <c r="C19" s="3"/>
      <c r="D19" s="6"/>
      <c r="E19" s="120"/>
      <c r="F19" s="120" t="s">
        <v>268</v>
      </c>
      <c r="G19" s="120"/>
      <c r="H19" s="120"/>
      <c r="I19" s="120"/>
      <c r="J19" s="120"/>
      <c r="K19" s="20"/>
      <c r="L19" s="20"/>
      <c r="M19" s="20" t="s">
        <v>145</v>
      </c>
      <c r="N19" s="21" t="s">
        <v>145</v>
      </c>
      <c r="Q19">
        <f>IF(K19="",0,VALUE(MID(K19,2,LEN(K19)-2)))</f>
        <v>0</v>
      </c>
      <c r="R19">
        <f>IF(L19="",0,VALUE(MID(L19,2,LEN(L19)-2)))</f>
        <v>0</v>
      </c>
      <c r="S19" t="e">
        <f>IF(M19="",0,VALUE(MID(M19,2,LEN(M19)-2)))</f>
        <v>#VALUE!</v>
      </c>
      <c r="T19" t="e">
        <f>IF(N19="",0,VALUE(MID(N19,2,LEN(N19)-2)))</f>
        <v>#VALUE!</v>
      </c>
      <c r="U19">
        <f>IF(K19="＋",0,IF(K19="(＋)",0,ABS(K19)))</f>
        <v>0</v>
      </c>
      <c r="V19">
        <f>IF(L19="＋",0,IF(L19="(＋)",0,ABS(L19)))</f>
        <v>0</v>
      </c>
      <c r="W19">
        <f>IF(M19="＋",0,IF(M19="(＋)",0,ABS(M19)))</f>
        <v>0</v>
      </c>
      <c r="X19">
        <f>IF(N19="＋",0,IF(N19="(＋)",0,ABS(N19)))</f>
        <v>0</v>
      </c>
    </row>
    <row r="20" spans="2:24" ht="13.5" customHeight="1" x14ac:dyDescent="0.15">
      <c r="B20" s="1">
        <f>B19+1</f>
        <v>10</v>
      </c>
      <c r="C20" s="3"/>
      <c r="D20" s="6"/>
      <c r="E20" s="120"/>
      <c r="F20" s="120" t="s">
        <v>267</v>
      </c>
      <c r="G20" s="140"/>
      <c r="H20" s="120"/>
      <c r="I20" s="120"/>
      <c r="J20" s="120"/>
      <c r="K20" s="20"/>
      <c r="L20" s="20"/>
      <c r="M20" s="20" t="s">
        <v>145</v>
      </c>
      <c r="N20" s="21"/>
      <c r="Q20">
        <f>IF(K20="",0,VALUE(MID(K20,2,LEN(K20)-2)))</f>
        <v>0</v>
      </c>
      <c r="R20">
        <f>IF(L20="",0,VALUE(MID(L20,2,LEN(L20)-2)))</f>
        <v>0</v>
      </c>
      <c r="S20" t="e">
        <f>IF(M20="",0,VALUE(MID(M20,2,LEN(M20)-2)))</f>
        <v>#VALUE!</v>
      </c>
      <c r="T20">
        <f>IF(N20="",0,VALUE(MID(N20,2,LEN(N20)-2)))</f>
        <v>0</v>
      </c>
      <c r="U20">
        <f>IF(K20="＋",0,IF(K20="(＋)",0,ABS(K20)))</f>
        <v>0</v>
      </c>
      <c r="V20">
        <f>IF(L20="＋",0,IF(L20="(＋)",0,ABS(L20)))</f>
        <v>0</v>
      </c>
      <c r="W20">
        <f>IF(M20="＋",0,IF(M20="(＋)",0,ABS(M20)))</f>
        <v>0</v>
      </c>
      <c r="X20">
        <f>IF(N20="＋",0,IF(N20="(＋)",0,ABS(N20)))</f>
        <v>0</v>
      </c>
    </row>
    <row r="21" spans="2:24" ht="13.9" customHeight="1" x14ac:dyDescent="0.15">
      <c r="B21" s="1">
        <f>B20+1</f>
        <v>11</v>
      </c>
      <c r="C21" s="3"/>
      <c r="D21" s="6"/>
      <c r="E21" s="120"/>
      <c r="F21" s="120" t="s">
        <v>192</v>
      </c>
      <c r="G21" s="120"/>
      <c r="H21" s="120"/>
      <c r="I21" s="120"/>
      <c r="J21" s="120"/>
      <c r="K21" s="20"/>
      <c r="L21" s="20"/>
      <c r="M21" s="20" t="s">
        <v>145</v>
      </c>
      <c r="N21" s="21" t="s">
        <v>153</v>
      </c>
      <c r="P21" s="74" t="s">
        <v>181</v>
      </c>
      <c r="Q21">
        <f>K21</f>
        <v>0</v>
      </c>
      <c r="R21">
        <f>L21</f>
        <v>0</v>
      </c>
      <c r="S21" t="str">
        <f>M21</f>
        <v>(＋)</v>
      </c>
      <c r="T21" t="str">
        <f>N21</f>
        <v>(10)</v>
      </c>
      <c r="U21">
        <f>IF(K21="＋",0,IF(K21="(＋)",0,ABS(K21)))</f>
        <v>0</v>
      </c>
      <c r="V21">
        <f>IF(L21="＋",0,IF(L21="(＋)",0,ABS(L21)))</f>
        <v>0</v>
      </c>
      <c r="W21">
        <f>IF(M21="＋",0,IF(M21="(＋)",0,ABS(M21)))</f>
        <v>0</v>
      </c>
      <c r="X21">
        <f>IF(N21="＋",0,IF(N21="(＋)",0,ABS(N21)))</f>
        <v>10</v>
      </c>
    </row>
    <row r="22" spans="2:24" ht="13.5" customHeight="1" x14ac:dyDescent="0.15">
      <c r="B22" s="1">
        <f>B21+1</f>
        <v>12</v>
      </c>
      <c r="C22" s="3"/>
      <c r="D22" s="6"/>
      <c r="E22" s="120"/>
      <c r="F22" s="120" t="s">
        <v>110</v>
      </c>
      <c r="G22" s="120"/>
      <c r="H22" s="120"/>
      <c r="I22" s="120"/>
      <c r="J22" s="120"/>
      <c r="K22" s="20" t="s">
        <v>150</v>
      </c>
      <c r="L22" s="20" t="s">
        <v>145</v>
      </c>
      <c r="M22" s="20" t="s">
        <v>153</v>
      </c>
      <c r="N22" s="21" t="s">
        <v>153</v>
      </c>
      <c r="U22">
        <f>IF(K22="＋",0,IF(K22="(＋)",0,ABS(K22)))</f>
        <v>5</v>
      </c>
      <c r="V22">
        <f>IF(L22="＋",0,IF(L22="(＋)",0,ABS(L22)))</f>
        <v>0</v>
      </c>
      <c r="W22">
        <f>IF(M22="＋",0,IF(M22="(＋)",0,ABS(M22)))</f>
        <v>10</v>
      </c>
      <c r="X22">
        <f>IF(N22="＋",0,IF(N22="(＋)",0,ABS(N22)))</f>
        <v>10</v>
      </c>
    </row>
    <row r="23" spans="2:24" ht="13.5" customHeight="1" x14ac:dyDescent="0.15">
      <c r="B23" s="1">
        <f>B22+1</f>
        <v>13</v>
      </c>
      <c r="C23" s="3"/>
      <c r="D23" s="6"/>
      <c r="E23" s="120"/>
      <c r="F23" s="120" t="s">
        <v>109</v>
      </c>
      <c r="G23" s="120"/>
      <c r="H23" s="120"/>
      <c r="I23" s="120"/>
      <c r="J23" s="120"/>
      <c r="K23" s="20"/>
      <c r="L23" s="20" t="s">
        <v>145</v>
      </c>
      <c r="M23" s="20" t="s">
        <v>153</v>
      </c>
      <c r="N23" s="21" t="s">
        <v>189</v>
      </c>
      <c r="P23" t="s">
        <v>15</v>
      </c>
      <c r="Q23">
        <f>IF(K23="",0,VALUE(MID(K23,2,LEN(K23)-2)))</f>
        <v>0</v>
      </c>
      <c r="R23" t="e">
        <f>IF(#REF!="",0,VALUE(MID(#REF!,2,LEN(#REF!)-2)))</f>
        <v>#REF!</v>
      </c>
      <c r="S23">
        <f>IF(M23="",0,VALUE(MID(M23,2,LEN(M23)-2)))</f>
        <v>10</v>
      </c>
      <c r="T23">
        <f>IF(N23="",0,VALUE(MID(N23,2,LEN(N23)-2)))</f>
        <v>40</v>
      </c>
      <c r="U23">
        <f>IF(K23="＋",0,IF(K23="(＋)",0,ABS(K23)))</f>
        <v>0</v>
      </c>
      <c r="V23">
        <f>IF(L23="＋",0,IF(L23="(＋)",0,ABS(L23)))</f>
        <v>0</v>
      </c>
      <c r="W23">
        <f>IF(M23="＋",0,IF(M23="(＋)",0,ABS(M23)))</f>
        <v>10</v>
      </c>
      <c r="X23">
        <f>IF(N23="＋",0,IF(N23="(＋)",0,ABS(N23)))</f>
        <v>40</v>
      </c>
    </row>
    <row r="24" spans="2:24" ht="13.5" customHeight="1" x14ac:dyDescent="0.15">
      <c r="B24" s="1">
        <f>B23+1</f>
        <v>14</v>
      </c>
      <c r="C24" s="2" t="s">
        <v>22</v>
      </c>
      <c r="D24" s="2" t="s">
        <v>23</v>
      </c>
      <c r="E24" s="120"/>
      <c r="F24" s="120" t="s">
        <v>108</v>
      </c>
      <c r="G24" s="120"/>
      <c r="H24" s="120"/>
      <c r="I24" s="120"/>
      <c r="J24" s="120"/>
      <c r="K24" s="24">
        <v>525</v>
      </c>
      <c r="L24" s="24">
        <v>45</v>
      </c>
      <c r="M24" s="24">
        <v>130</v>
      </c>
      <c r="N24" s="104">
        <v>220</v>
      </c>
      <c r="P24" s="74"/>
    </row>
    <row r="25" spans="2:24" ht="13.5" customHeight="1" x14ac:dyDescent="0.15">
      <c r="B25" s="1">
        <f>B24+1</f>
        <v>15</v>
      </c>
      <c r="C25" s="2" t="s">
        <v>24</v>
      </c>
      <c r="D25" s="2" t="s">
        <v>25</v>
      </c>
      <c r="E25" s="120"/>
      <c r="F25" s="120" t="s">
        <v>234</v>
      </c>
      <c r="G25" s="120"/>
      <c r="H25" s="120"/>
      <c r="I25" s="120"/>
      <c r="J25" s="120"/>
      <c r="K25" s="24"/>
      <c r="L25" s="24">
        <v>1</v>
      </c>
      <c r="M25" s="24" t="s">
        <v>148</v>
      </c>
      <c r="N25" s="104"/>
      <c r="P25" s="74"/>
      <c r="U25">
        <f>COUNTA(K11:K23)</f>
        <v>6</v>
      </c>
    </row>
    <row r="26" spans="2:24" ht="13.5" customHeight="1" x14ac:dyDescent="0.15">
      <c r="B26" s="1">
        <f>B25+1</f>
        <v>16</v>
      </c>
      <c r="C26" s="6"/>
      <c r="D26" s="6"/>
      <c r="E26" s="120"/>
      <c r="F26" s="120" t="s">
        <v>94</v>
      </c>
      <c r="G26" s="120"/>
      <c r="H26" s="120"/>
      <c r="I26" s="120"/>
      <c r="J26" s="120"/>
      <c r="K26" s="24">
        <v>20</v>
      </c>
      <c r="L26" s="24">
        <v>5</v>
      </c>
      <c r="M26" s="24" t="s">
        <v>148</v>
      </c>
      <c r="N26" s="104">
        <v>5</v>
      </c>
      <c r="P26" s="74"/>
    </row>
    <row r="27" spans="2:24" ht="13.5" customHeight="1" x14ac:dyDescent="0.15">
      <c r="B27" s="1">
        <f>B26+1</f>
        <v>17</v>
      </c>
      <c r="C27" s="2" t="s">
        <v>83</v>
      </c>
      <c r="D27" s="2" t="s">
        <v>194</v>
      </c>
      <c r="E27" s="120"/>
      <c r="F27" s="120" t="s">
        <v>266</v>
      </c>
      <c r="G27" s="120"/>
      <c r="H27" s="120"/>
      <c r="I27" s="120"/>
      <c r="J27" s="120"/>
      <c r="K27" s="24">
        <v>2</v>
      </c>
      <c r="L27" s="24"/>
      <c r="M27" s="24"/>
      <c r="N27" s="104"/>
    </row>
    <row r="28" spans="2:24" ht="14.85" customHeight="1" x14ac:dyDescent="0.15">
      <c r="B28" s="1">
        <f>B27+1</f>
        <v>18</v>
      </c>
      <c r="C28" s="6"/>
      <c r="D28" s="6"/>
      <c r="E28" s="120"/>
      <c r="F28" s="120" t="s">
        <v>195</v>
      </c>
      <c r="G28" s="120"/>
      <c r="H28" s="120"/>
      <c r="I28" s="120"/>
      <c r="J28" s="120"/>
      <c r="K28" s="24">
        <v>15</v>
      </c>
      <c r="L28" s="24" t="s">
        <v>148</v>
      </c>
      <c r="M28" s="24">
        <v>10</v>
      </c>
      <c r="N28" s="104">
        <v>15</v>
      </c>
    </row>
    <row r="29" spans="2:24" ht="13.5" customHeight="1" x14ac:dyDescent="0.15">
      <c r="B29" s="1">
        <f>B28+1</f>
        <v>19</v>
      </c>
      <c r="C29" s="6"/>
      <c r="D29" s="6"/>
      <c r="E29" s="120"/>
      <c r="F29" s="120" t="s">
        <v>265</v>
      </c>
      <c r="G29" s="120"/>
      <c r="H29" s="120"/>
      <c r="I29" s="120"/>
      <c r="J29" s="120"/>
      <c r="K29" s="24" t="s">
        <v>148</v>
      </c>
      <c r="L29" s="24">
        <v>17</v>
      </c>
      <c r="M29" s="24"/>
      <c r="N29" s="104"/>
    </row>
    <row r="30" spans="2:24" ht="13.5" customHeight="1" x14ac:dyDescent="0.15">
      <c r="B30" s="1">
        <f>B29+1</f>
        <v>20</v>
      </c>
      <c r="C30" s="6"/>
      <c r="D30" s="8" t="s">
        <v>233</v>
      </c>
      <c r="E30" s="120"/>
      <c r="F30" s="120" t="s">
        <v>232</v>
      </c>
      <c r="G30" s="120"/>
      <c r="H30" s="120"/>
      <c r="I30" s="120"/>
      <c r="J30" s="120"/>
      <c r="K30" s="24"/>
      <c r="L30" s="24" t="s">
        <v>148</v>
      </c>
      <c r="M30" s="24"/>
      <c r="N30" s="104">
        <v>1</v>
      </c>
      <c r="U30">
        <f>COUNTA(K30)</f>
        <v>0</v>
      </c>
      <c r="V30">
        <f>COUNTA(L30)</f>
        <v>1</v>
      </c>
      <c r="W30">
        <f>COUNTA(M30)</f>
        <v>0</v>
      </c>
      <c r="X30">
        <f>COUNTA(N30)</f>
        <v>1</v>
      </c>
    </row>
    <row r="31" spans="2:24" ht="13.9" customHeight="1" x14ac:dyDescent="0.15">
      <c r="B31" s="1">
        <f>B30+1</f>
        <v>21</v>
      </c>
      <c r="C31" s="6"/>
      <c r="D31" s="2" t="s">
        <v>17</v>
      </c>
      <c r="E31" s="120"/>
      <c r="F31" s="120" t="s">
        <v>114</v>
      </c>
      <c r="G31" s="120"/>
      <c r="H31" s="120"/>
      <c r="I31" s="120"/>
      <c r="J31" s="120"/>
      <c r="K31" s="24"/>
      <c r="L31" s="24"/>
      <c r="M31" s="24"/>
      <c r="N31" s="104" t="s">
        <v>148</v>
      </c>
    </row>
    <row r="32" spans="2:24" ht="13.5" customHeight="1" x14ac:dyDescent="0.15">
      <c r="B32" s="1">
        <f>B31+1</f>
        <v>22</v>
      </c>
      <c r="C32" s="6"/>
      <c r="D32" s="6"/>
      <c r="E32" s="120"/>
      <c r="F32" s="120" t="s">
        <v>264</v>
      </c>
      <c r="G32" s="120"/>
      <c r="H32" s="120"/>
      <c r="I32" s="120"/>
      <c r="J32" s="120"/>
      <c r="K32" s="24"/>
      <c r="L32" s="24"/>
      <c r="M32" s="24">
        <v>10</v>
      </c>
      <c r="N32" s="104">
        <v>10</v>
      </c>
    </row>
    <row r="33" spans="2:25" ht="13.9" customHeight="1" x14ac:dyDescent="0.15">
      <c r="B33" s="1">
        <f>B32+1</f>
        <v>23</v>
      </c>
      <c r="C33" s="6"/>
      <c r="D33" s="6"/>
      <c r="E33" s="120"/>
      <c r="F33" s="120" t="s">
        <v>106</v>
      </c>
      <c r="G33" s="120"/>
      <c r="H33" s="120"/>
      <c r="I33" s="120"/>
      <c r="J33" s="120"/>
      <c r="K33" s="24"/>
      <c r="L33" s="24" t="s">
        <v>148</v>
      </c>
      <c r="M33" s="24" t="s">
        <v>148</v>
      </c>
      <c r="N33" s="104"/>
    </row>
    <row r="34" spans="2:25" ht="13.5" customHeight="1" x14ac:dyDescent="0.15">
      <c r="B34" s="1">
        <f>B33+1</f>
        <v>24</v>
      </c>
      <c r="C34" s="6"/>
      <c r="D34" s="6"/>
      <c r="E34" s="120"/>
      <c r="F34" s="120" t="s">
        <v>95</v>
      </c>
      <c r="G34" s="120"/>
      <c r="H34" s="120"/>
      <c r="I34" s="120"/>
      <c r="J34" s="120"/>
      <c r="K34" s="24">
        <v>1560</v>
      </c>
      <c r="L34" s="24">
        <v>20</v>
      </c>
      <c r="M34" s="24">
        <v>415</v>
      </c>
      <c r="N34" s="104">
        <v>435</v>
      </c>
    </row>
    <row r="35" spans="2:25" ht="13.5" customHeight="1" x14ac:dyDescent="0.15">
      <c r="B35" s="1">
        <f>B34+1</f>
        <v>25</v>
      </c>
      <c r="C35" s="6"/>
      <c r="D35" s="6"/>
      <c r="E35" s="120"/>
      <c r="F35" s="120" t="s">
        <v>263</v>
      </c>
      <c r="G35" s="120"/>
      <c r="H35" s="120"/>
      <c r="I35" s="120"/>
      <c r="J35" s="120"/>
      <c r="K35" s="24">
        <v>20</v>
      </c>
      <c r="L35" s="24"/>
      <c r="M35" s="24"/>
      <c r="N35" s="104"/>
    </row>
    <row r="36" spans="2:25" ht="13.9" customHeight="1" x14ac:dyDescent="0.15">
      <c r="B36" s="1">
        <f>B35+1</f>
        <v>26</v>
      </c>
      <c r="C36" s="6"/>
      <c r="D36" s="6"/>
      <c r="E36" s="120"/>
      <c r="F36" s="120" t="s">
        <v>96</v>
      </c>
      <c r="G36" s="120"/>
      <c r="H36" s="120"/>
      <c r="I36" s="120"/>
      <c r="J36" s="120"/>
      <c r="K36" s="24">
        <v>6500</v>
      </c>
      <c r="L36" s="24">
        <v>70</v>
      </c>
      <c r="M36" s="24">
        <v>14450</v>
      </c>
      <c r="N36" s="104">
        <v>14700</v>
      </c>
    </row>
    <row r="37" spans="2:25" ht="13.9" customHeight="1" x14ac:dyDescent="0.15">
      <c r="B37" s="1">
        <f>B36+1</f>
        <v>27</v>
      </c>
      <c r="C37" s="6"/>
      <c r="D37" s="6"/>
      <c r="E37" s="120"/>
      <c r="F37" s="120" t="s">
        <v>231</v>
      </c>
      <c r="G37" s="120"/>
      <c r="H37" s="120"/>
      <c r="I37" s="120"/>
      <c r="J37" s="120"/>
      <c r="K37" s="24"/>
      <c r="L37" s="24">
        <v>5</v>
      </c>
      <c r="M37" s="24"/>
      <c r="N37" s="104"/>
    </row>
    <row r="38" spans="2:25" ht="13.9" customHeight="1" x14ac:dyDescent="0.15">
      <c r="B38" s="1">
        <f>B37+1</f>
        <v>28</v>
      </c>
      <c r="C38" s="6"/>
      <c r="D38" s="6"/>
      <c r="E38" s="120"/>
      <c r="F38" s="120" t="s">
        <v>70</v>
      </c>
      <c r="G38" s="120"/>
      <c r="H38" s="120"/>
      <c r="I38" s="120"/>
      <c r="J38" s="120"/>
      <c r="K38" s="24">
        <v>280</v>
      </c>
      <c r="L38" s="24">
        <v>2</v>
      </c>
      <c r="M38" s="24">
        <v>30</v>
      </c>
      <c r="N38" s="104"/>
    </row>
    <row r="39" spans="2:25" ht="13.5" customHeight="1" x14ac:dyDescent="0.15">
      <c r="B39" s="1">
        <f>B38+1</f>
        <v>29</v>
      </c>
      <c r="C39" s="6"/>
      <c r="D39" s="6"/>
      <c r="E39" s="120"/>
      <c r="F39" s="120" t="s">
        <v>161</v>
      </c>
      <c r="G39" s="120"/>
      <c r="H39" s="120"/>
      <c r="I39" s="120"/>
      <c r="J39" s="120"/>
      <c r="K39" s="24"/>
      <c r="L39" s="24">
        <v>5</v>
      </c>
      <c r="M39" s="24"/>
      <c r="N39" s="104"/>
    </row>
    <row r="40" spans="2:25" ht="13.5" customHeight="1" x14ac:dyDescent="0.15">
      <c r="B40" s="1">
        <f>B39+1</f>
        <v>30</v>
      </c>
      <c r="C40" s="6"/>
      <c r="D40" s="6"/>
      <c r="E40" s="120"/>
      <c r="F40" s="120" t="s">
        <v>18</v>
      </c>
      <c r="G40" s="120"/>
      <c r="H40" s="120"/>
      <c r="I40" s="120"/>
      <c r="J40" s="120"/>
      <c r="K40" s="24">
        <v>65</v>
      </c>
      <c r="L40" s="24">
        <v>15</v>
      </c>
      <c r="M40" s="24">
        <v>45</v>
      </c>
      <c r="N40" s="104">
        <v>120</v>
      </c>
    </row>
    <row r="41" spans="2:25" ht="13.5" customHeight="1" x14ac:dyDescent="0.15">
      <c r="B41" s="1">
        <f>B40+1</f>
        <v>31</v>
      </c>
      <c r="C41" s="6"/>
      <c r="D41" s="6"/>
      <c r="E41" s="120"/>
      <c r="F41" s="120" t="s">
        <v>98</v>
      </c>
      <c r="G41" s="120"/>
      <c r="H41" s="120"/>
      <c r="I41" s="120"/>
      <c r="J41" s="120"/>
      <c r="K41" s="24">
        <v>130</v>
      </c>
      <c r="L41" s="24"/>
      <c r="M41" s="24">
        <v>680</v>
      </c>
      <c r="N41" s="104">
        <v>440</v>
      </c>
    </row>
    <row r="42" spans="2:25" ht="13.5" customHeight="1" x14ac:dyDescent="0.15">
      <c r="B42" s="1">
        <f>B41+1</f>
        <v>32</v>
      </c>
      <c r="C42" s="6"/>
      <c r="D42" s="6"/>
      <c r="E42" s="120"/>
      <c r="F42" s="120" t="s">
        <v>100</v>
      </c>
      <c r="G42" s="120"/>
      <c r="H42" s="120"/>
      <c r="I42" s="120"/>
      <c r="J42" s="120"/>
      <c r="K42" s="24">
        <v>80</v>
      </c>
      <c r="L42" s="24">
        <v>30</v>
      </c>
      <c r="M42" s="24">
        <v>50</v>
      </c>
      <c r="N42" s="104">
        <v>75</v>
      </c>
    </row>
    <row r="43" spans="2:25" ht="13.5" customHeight="1" x14ac:dyDescent="0.15">
      <c r="B43" s="1">
        <f>B42+1</f>
        <v>33</v>
      </c>
      <c r="C43" s="6"/>
      <c r="D43" s="6"/>
      <c r="E43" s="120"/>
      <c r="F43" s="120" t="s">
        <v>198</v>
      </c>
      <c r="G43" s="120"/>
      <c r="H43" s="120"/>
      <c r="I43" s="120"/>
      <c r="J43" s="120"/>
      <c r="K43" s="24">
        <v>235</v>
      </c>
      <c r="L43" s="24" t="s">
        <v>148</v>
      </c>
      <c r="M43" s="24">
        <v>30</v>
      </c>
      <c r="N43" s="104">
        <v>50</v>
      </c>
    </row>
    <row r="44" spans="2:25" ht="13.9" customHeight="1" x14ac:dyDescent="0.15">
      <c r="B44" s="1">
        <f>B43+1</f>
        <v>34</v>
      </c>
      <c r="C44" s="6"/>
      <c r="D44" s="6"/>
      <c r="E44" s="120"/>
      <c r="F44" s="120" t="s">
        <v>97</v>
      </c>
      <c r="G44" s="120"/>
      <c r="H44" s="120"/>
      <c r="I44" s="120"/>
      <c r="J44" s="120"/>
      <c r="K44" s="24"/>
      <c r="L44" s="24" t="s">
        <v>148</v>
      </c>
      <c r="M44" s="24"/>
      <c r="N44" s="104" t="s">
        <v>148</v>
      </c>
    </row>
    <row r="45" spans="2:25" ht="13.5" customHeight="1" x14ac:dyDescent="0.15">
      <c r="B45" s="1">
        <f>B44+1</f>
        <v>35</v>
      </c>
      <c r="C45" s="6"/>
      <c r="D45" s="6"/>
      <c r="E45" s="120"/>
      <c r="F45" s="120" t="s">
        <v>115</v>
      </c>
      <c r="G45" s="120"/>
      <c r="H45" s="120"/>
      <c r="I45" s="120"/>
      <c r="J45" s="120"/>
      <c r="K45" s="24">
        <v>25</v>
      </c>
      <c r="L45" s="24"/>
      <c r="M45" s="24">
        <v>40</v>
      </c>
      <c r="N45" s="104">
        <v>55</v>
      </c>
    </row>
    <row r="46" spans="2:25" ht="13.9" customHeight="1" x14ac:dyDescent="0.15">
      <c r="B46" s="1">
        <f>B45+1</f>
        <v>36</v>
      </c>
      <c r="C46" s="6"/>
      <c r="D46" s="6"/>
      <c r="E46" s="120"/>
      <c r="F46" s="120" t="s">
        <v>199</v>
      </c>
      <c r="G46" s="120"/>
      <c r="H46" s="120"/>
      <c r="I46" s="120"/>
      <c r="J46" s="120"/>
      <c r="K46" s="24"/>
      <c r="L46" s="24"/>
      <c r="M46" s="24"/>
      <c r="N46" s="104">
        <v>5</v>
      </c>
      <c r="Y46" s="121"/>
    </row>
    <row r="47" spans="2:25" ht="13.9" customHeight="1" x14ac:dyDescent="0.15">
      <c r="B47" s="1">
        <f>B46+1</f>
        <v>37</v>
      </c>
      <c r="C47" s="6"/>
      <c r="D47" s="6"/>
      <c r="E47" s="120"/>
      <c r="F47" s="120" t="s">
        <v>19</v>
      </c>
      <c r="G47" s="120"/>
      <c r="H47" s="120"/>
      <c r="I47" s="120"/>
      <c r="J47" s="120"/>
      <c r="K47" s="24">
        <v>700</v>
      </c>
      <c r="L47" s="24">
        <v>10</v>
      </c>
      <c r="M47" s="24">
        <v>100</v>
      </c>
      <c r="N47" s="104">
        <v>70</v>
      </c>
    </row>
    <row r="48" spans="2:25" ht="13.5" customHeight="1" x14ac:dyDescent="0.15">
      <c r="B48" s="1">
        <f>B47+1</f>
        <v>38</v>
      </c>
      <c r="C48" s="6"/>
      <c r="D48" s="6"/>
      <c r="E48" s="120"/>
      <c r="F48" s="120" t="s">
        <v>20</v>
      </c>
      <c r="G48" s="120"/>
      <c r="H48" s="120"/>
      <c r="I48" s="120"/>
      <c r="J48" s="120"/>
      <c r="K48" s="24">
        <v>3500</v>
      </c>
      <c r="L48" s="24">
        <v>25</v>
      </c>
      <c r="M48" s="24">
        <v>475</v>
      </c>
      <c r="N48" s="52">
        <v>290</v>
      </c>
    </row>
    <row r="49" spans="2:29" ht="13.9" customHeight="1" x14ac:dyDescent="0.15">
      <c r="B49" s="1">
        <f>B48+1</f>
        <v>39</v>
      </c>
      <c r="C49" s="6"/>
      <c r="D49" s="6"/>
      <c r="E49" s="120"/>
      <c r="F49" s="120" t="s">
        <v>21</v>
      </c>
      <c r="G49" s="120"/>
      <c r="H49" s="120"/>
      <c r="I49" s="120"/>
      <c r="J49" s="120"/>
      <c r="K49" s="24">
        <v>55</v>
      </c>
      <c r="L49" s="24"/>
      <c r="M49" s="24"/>
      <c r="N49" s="104">
        <v>15</v>
      </c>
    </row>
    <row r="50" spans="2:29" ht="13.5" customHeight="1" x14ac:dyDescent="0.15">
      <c r="B50" s="1">
        <f>B49+1</f>
        <v>40</v>
      </c>
      <c r="C50" s="2" t="s">
        <v>75</v>
      </c>
      <c r="D50" s="2" t="s">
        <v>76</v>
      </c>
      <c r="E50" s="120"/>
      <c r="F50" s="120" t="s">
        <v>92</v>
      </c>
      <c r="G50" s="120"/>
      <c r="H50" s="120"/>
      <c r="I50" s="120"/>
      <c r="J50" s="120"/>
      <c r="K50" s="24">
        <v>10</v>
      </c>
      <c r="L50" s="24" t="s">
        <v>148</v>
      </c>
      <c r="M50" s="24" t="s">
        <v>148</v>
      </c>
      <c r="N50" s="104"/>
    </row>
    <row r="51" spans="2:29" ht="13.9" customHeight="1" x14ac:dyDescent="0.15">
      <c r="B51" s="1">
        <f>B50+1</f>
        <v>41</v>
      </c>
      <c r="C51" s="6"/>
      <c r="D51" s="6"/>
      <c r="E51" s="120"/>
      <c r="F51" s="120" t="s">
        <v>262</v>
      </c>
      <c r="G51" s="120"/>
      <c r="H51" s="120"/>
      <c r="I51" s="120"/>
      <c r="J51" s="120"/>
      <c r="K51" s="24">
        <v>5</v>
      </c>
      <c r="L51" s="24"/>
      <c r="M51" s="24"/>
      <c r="N51" s="104"/>
    </row>
    <row r="52" spans="2:29" ht="13.5" customHeight="1" x14ac:dyDescent="0.15">
      <c r="B52" s="1">
        <f>B51+1</f>
        <v>42</v>
      </c>
      <c r="C52" s="2" t="s">
        <v>84</v>
      </c>
      <c r="D52" s="2" t="s">
        <v>26</v>
      </c>
      <c r="E52" s="120"/>
      <c r="F52" s="120" t="s">
        <v>229</v>
      </c>
      <c r="G52" s="120"/>
      <c r="H52" s="120"/>
      <c r="I52" s="120"/>
      <c r="J52" s="120"/>
      <c r="K52" s="24"/>
      <c r="L52" s="24" t="s">
        <v>148</v>
      </c>
      <c r="M52" s="24"/>
      <c r="N52" s="104"/>
    </row>
    <row r="53" spans="2:29" ht="13.9" customHeight="1" x14ac:dyDescent="0.15">
      <c r="B53" s="1">
        <f>B52+1</f>
        <v>43</v>
      </c>
      <c r="C53" s="139"/>
      <c r="D53" s="139"/>
      <c r="E53" s="120"/>
      <c r="F53" s="120" t="s">
        <v>201</v>
      </c>
      <c r="G53" s="120"/>
      <c r="H53" s="120"/>
      <c r="I53" s="120"/>
      <c r="J53" s="120"/>
      <c r="K53" s="24">
        <v>360</v>
      </c>
      <c r="L53" s="24"/>
      <c r="M53" s="24">
        <v>200</v>
      </c>
      <c r="N53" s="104"/>
      <c r="Y53" s="111"/>
    </row>
    <row r="54" spans="2:29" ht="13.9" customHeight="1" x14ac:dyDescent="0.15">
      <c r="B54" s="1">
        <f>B53+1</f>
        <v>44</v>
      </c>
      <c r="C54" s="6"/>
      <c r="D54" s="6"/>
      <c r="E54" s="120"/>
      <c r="F54" s="120" t="s">
        <v>261</v>
      </c>
      <c r="G54" s="120"/>
      <c r="H54" s="120"/>
      <c r="I54" s="120"/>
      <c r="J54" s="120"/>
      <c r="K54" s="24"/>
      <c r="L54" s="24" t="s">
        <v>148</v>
      </c>
      <c r="M54" s="24"/>
      <c r="N54" s="104"/>
      <c r="Y54" s="111"/>
    </row>
    <row r="55" spans="2:29" ht="13.9" customHeight="1" x14ac:dyDescent="0.15">
      <c r="B55" s="1">
        <f>B54+1</f>
        <v>45</v>
      </c>
      <c r="C55" s="6"/>
      <c r="D55" s="6"/>
      <c r="E55" s="120"/>
      <c r="F55" s="120" t="s">
        <v>165</v>
      </c>
      <c r="G55" s="120"/>
      <c r="H55" s="120"/>
      <c r="I55" s="120"/>
      <c r="J55" s="120"/>
      <c r="K55" s="24" t="s">
        <v>148</v>
      </c>
      <c r="L55" s="24"/>
      <c r="M55" s="24"/>
      <c r="N55" s="104" t="s">
        <v>148</v>
      </c>
      <c r="Y55" s="111"/>
    </row>
    <row r="56" spans="2:29" ht="13.9" customHeight="1" x14ac:dyDescent="0.15">
      <c r="B56" s="1">
        <f>B55+1</f>
        <v>46</v>
      </c>
      <c r="C56" s="6"/>
      <c r="D56" s="6"/>
      <c r="E56" s="120"/>
      <c r="F56" s="120" t="s">
        <v>260</v>
      </c>
      <c r="G56" s="120"/>
      <c r="H56" s="120"/>
      <c r="I56" s="120"/>
      <c r="J56" s="120"/>
      <c r="K56" s="24"/>
      <c r="L56" s="24"/>
      <c r="M56" s="24"/>
      <c r="N56" s="104">
        <v>5</v>
      </c>
      <c r="U56" s="112">
        <f>COUNTA($K11:$K56)</f>
        <v>27</v>
      </c>
      <c r="V56" s="112">
        <f>COUNTA($L11:$L56)</f>
        <v>26</v>
      </c>
      <c r="W56" s="112">
        <f>COUNTA($M11:$M56)</f>
        <v>30</v>
      </c>
      <c r="X56" s="112">
        <f>COUNTA($N11:$N56)</f>
        <v>30</v>
      </c>
      <c r="Y56" s="112"/>
      <c r="Z56" s="112"/>
      <c r="AA56" s="112"/>
      <c r="AB56" s="112"/>
      <c r="AC56" s="111"/>
    </row>
    <row r="57" spans="2:29" ht="13.9" customHeight="1" x14ac:dyDescent="0.15">
      <c r="B57" s="1">
        <f>B56+1</f>
        <v>47</v>
      </c>
      <c r="C57" s="6"/>
      <c r="D57" s="6"/>
      <c r="E57" s="120"/>
      <c r="F57" s="120" t="s">
        <v>227</v>
      </c>
      <c r="G57" s="120"/>
      <c r="H57" s="120"/>
      <c r="I57" s="120"/>
      <c r="J57" s="120"/>
      <c r="K57" s="24" t="s">
        <v>148</v>
      </c>
      <c r="L57" s="24"/>
      <c r="M57" s="24"/>
      <c r="N57" s="104"/>
      <c r="Y57" s="113"/>
    </row>
    <row r="58" spans="2:29" ht="13.5" customHeight="1" x14ac:dyDescent="0.15">
      <c r="B58" s="1">
        <f>B57+1</f>
        <v>48</v>
      </c>
      <c r="C58" s="6"/>
      <c r="D58" s="6"/>
      <c r="E58" s="120"/>
      <c r="F58" s="120" t="s">
        <v>226</v>
      </c>
      <c r="G58" s="120"/>
      <c r="H58" s="120"/>
      <c r="I58" s="120"/>
      <c r="J58" s="120"/>
      <c r="K58" s="24">
        <v>80</v>
      </c>
      <c r="L58" s="24"/>
      <c r="M58" s="24">
        <v>40</v>
      </c>
      <c r="N58" s="104"/>
      <c r="Y58" s="113"/>
    </row>
    <row r="59" spans="2:29" ht="13.5" customHeight="1" x14ac:dyDescent="0.15">
      <c r="B59" s="1">
        <f>B58+1</f>
        <v>49</v>
      </c>
      <c r="C59" s="6"/>
      <c r="D59" s="6"/>
      <c r="E59" s="120"/>
      <c r="F59" s="120" t="s">
        <v>223</v>
      </c>
      <c r="G59" s="120"/>
      <c r="H59" s="120"/>
      <c r="I59" s="120"/>
      <c r="J59" s="120"/>
      <c r="K59" s="24">
        <v>260</v>
      </c>
      <c r="L59" s="24"/>
      <c r="M59" s="24" t="s">
        <v>148</v>
      </c>
      <c r="N59" s="104"/>
      <c r="Y59" s="113"/>
    </row>
    <row r="60" spans="2:29" ht="13.9" customHeight="1" x14ac:dyDescent="0.15">
      <c r="B60" s="1">
        <f>B59+1</f>
        <v>50</v>
      </c>
      <c r="C60" s="6"/>
      <c r="D60" s="6"/>
      <c r="E60" s="120"/>
      <c r="F60" s="120" t="s">
        <v>259</v>
      </c>
      <c r="G60" s="120"/>
      <c r="H60" s="120"/>
      <c r="I60" s="120"/>
      <c r="J60" s="120"/>
      <c r="K60" s="24"/>
      <c r="L60" s="24"/>
      <c r="M60" s="24" t="s">
        <v>148</v>
      </c>
      <c r="N60" s="104"/>
      <c r="Y60" s="111"/>
    </row>
    <row r="61" spans="2:29" ht="13.5" customHeight="1" x14ac:dyDescent="0.15">
      <c r="B61" s="1">
        <f>B60+1</f>
        <v>51</v>
      </c>
      <c r="C61" s="6"/>
      <c r="D61" s="6"/>
      <c r="E61" s="120"/>
      <c r="F61" s="120" t="s">
        <v>101</v>
      </c>
      <c r="G61" s="120"/>
      <c r="H61" s="120"/>
      <c r="I61" s="120"/>
      <c r="J61" s="120"/>
      <c r="K61" s="24">
        <v>2480</v>
      </c>
      <c r="L61" s="24"/>
      <c r="M61" s="24">
        <v>400</v>
      </c>
      <c r="N61" s="104">
        <v>280</v>
      </c>
      <c r="Y61" s="113"/>
    </row>
    <row r="62" spans="2:29" ht="13.5" customHeight="1" x14ac:dyDescent="0.15">
      <c r="B62" s="1">
        <f>B61+1</f>
        <v>52</v>
      </c>
      <c r="C62" s="6"/>
      <c r="D62" s="6"/>
      <c r="E62" s="120"/>
      <c r="F62" s="120" t="s">
        <v>258</v>
      </c>
      <c r="G62" s="120"/>
      <c r="H62" s="120"/>
      <c r="I62" s="120"/>
      <c r="J62" s="120"/>
      <c r="K62" s="24"/>
      <c r="L62" s="24">
        <v>16</v>
      </c>
      <c r="M62" s="24"/>
      <c r="N62" s="104"/>
      <c r="Y62" s="111"/>
    </row>
    <row r="63" spans="2:29" ht="13.9" customHeight="1" x14ac:dyDescent="0.15">
      <c r="B63" s="1">
        <f>B62+1</f>
        <v>53</v>
      </c>
      <c r="C63" s="6"/>
      <c r="D63" s="6"/>
      <c r="E63" s="120"/>
      <c r="F63" s="120" t="s">
        <v>221</v>
      </c>
      <c r="G63" s="120"/>
      <c r="H63" s="120"/>
      <c r="I63" s="120"/>
      <c r="J63" s="120"/>
      <c r="K63" s="24" t="s">
        <v>148</v>
      </c>
      <c r="L63" s="106">
        <v>5</v>
      </c>
      <c r="M63" s="24"/>
      <c r="N63" s="104">
        <v>40</v>
      </c>
      <c r="Y63" s="111"/>
    </row>
    <row r="64" spans="2:29" ht="13.5" customHeight="1" x14ac:dyDescent="0.15">
      <c r="B64" s="1">
        <f>B63+1</f>
        <v>54</v>
      </c>
      <c r="C64" s="6"/>
      <c r="D64" s="6"/>
      <c r="E64" s="120"/>
      <c r="F64" s="120" t="s">
        <v>220</v>
      </c>
      <c r="G64" s="120"/>
      <c r="H64" s="120"/>
      <c r="I64" s="120"/>
      <c r="J64" s="120"/>
      <c r="K64" s="24">
        <v>16</v>
      </c>
      <c r="L64" s="106"/>
      <c r="M64" s="106"/>
      <c r="N64" s="104"/>
      <c r="Y64" s="111"/>
    </row>
    <row r="65" spans="2:25" ht="13.9" customHeight="1" x14ac:dyDescent="0.15">
      <c r="B65" s="1">
        <f>B64+1</f>
        <v>55</v>
      </c>
      <c r="C65" s="6"/>
      <c r="D65" s="6"/>
      <c r="E65" s="120"/>
      <c r="F65" s="120" t="s">
        <v>102</v>
      </c>
      <c r="G65" s="120"/>
      <c r="H65" s="120"/>
      <c r="I65" s="120"/>
      <c r="J65" s="120"/>
      <c r="K65" s="24">
        <v>120</v>
      </c>
      <c r="L65" s="24"/>
      <c r="M65" s="24">
        <v>220</v>
      </c>
      <c r="N65" s="104">
        <v>120</v>
      </c>
      <c r="Y65" s="111"/>
    </row>
    <row r="66" spans="2:25" ht="13.5" customHeight="1" x14ac:dyDescent="0.15">
      <c r="B66" s="1">
        <f>B65+1</f>
        <v>56</v>
      </c>
      <c r="C66" s="6"/>
      <c r="D66" s="6"/>
      <c r="E66" s="120"/>
      <c r="F66" s="120" t="s">
        <v>103</v>
      </c>
      <c r="G66" s="120"/>
      <c r="H66" s="120"/>
      <c r="I66" s="120"/>
      <c r="J66" s="120"/>
      <c r="K66" s="24">
        <v>20</v>
      </c>
      <c r="L66" s="24"/>
      <c r="M66" s="24">
        <v>30</v>
      </c>
      <c r="N66" s="104">
        <v>20</v>
      </c>
      <c r="Y66" s="111"/>
    </row>
    <row r="67" spans="2:25" ht="13.5" customHeight="1" x14ac:dyDescent="0.15">
      <c r="B67" s="1">
        <f>B66+1</f>
        <v>57</v>
      </c>
      <c r="C67" s="6"/>
      <c r="D67" s="6"/>
      <c r="E67" s="120"/>
      <c r="F67" s="120" t="s">
        <v>219</v>
      </c>
      <c r="G67" s="120"/>
      <c r="H67" s="120"/>
      <c r="I67" s="120"/>
      <c r="J67" s="120"/>
      <c r="K67" s="24" t="s">
        <v>148</v>
      </c>
      <c r="L67" s="24" t="s">
        <v>148</v>
      </c>
      <c r="M67" s="24">
        <v>20</v>
      </c>
      <c r="N67" s="104" t="s">
        <v>148</v>
      </c>
      <c r="Y67" s="111"/>
    </row>
    <row r="68" spans="2:25" ht="13.9" customHeight="1" x14ac:dyDescent="0.15">
      <c r="B68" s="1">
        <f>B67+1</f>
        <v>58</v>
      </c>
      <c r="C68" s="6"/>
      <c r="D68" s="6"/>
      <c r="E68" s="120"/>
      <c r="F68" s="120" t="s">
        <v>138</v>
      </c>
      <c r="G68" s="120"/>
      <c r="H68" s="120"/>
      <c r="I68" s="120"/>
      <c r="J68" s="120"/>
      <c r="K68" s="24"/>
      <c r="L68" s="24"/>
      <c r="M68" s="24"/>
      <c r="N68" s="104" t="s">
        <v>148</v>
      </c>
      <c r="Y68" s="111"/>
    </row>
    <row r="69" spans="2:25" ht="13.5" customHeight="1" x14ac:dyDescent="0.15">
      <c r="B69" s="1">
        <f>B68+1</f>
        <v>59</v>
      </c>
      <c r="C69" s="6"/>
      <c r="D69" s="6"/>
      <c r="E69" s="120"/>
      <c r="F69" s="120" t="s">
        <v>218</v>
      </c>
      <c r="G69" s="120"/>
      <c r="H69" s="120"/>
      <c r="I69" s="120"/>
      <c r="J69" s="120"/>
      <c r="K69" s="24"/>
      <c r="L69" s="24"/>
      <c r="M69" s="24"/>
      <c r="N69" s="104">
        <v>8</v>
      </c>
      <c r="Y69" s="111"/>
    </row>
    <row r="70" spans="2:25" ht="13.5" customHeight="1" x14ac:dyDescent="0.15">
      <c r="B70" s="1">
        <f>B69+1</f>
        <v>60</v>
      </c>
      <c r="C70" s="6"/>
      <c r="D70" s="6"/>
      <c r="E70" s="120"/>
      <c r="F70" s="120" t="s">
        <v>28</v>
      </c>
      <c r="G70" s="120"/>
      <c r="H70" s="120"/>
      <c r="I70" s="120"/>
      <c r="J70" s="120"/>
      <c r="K70" s="24"/>
      <c r="L70" s="24" t="s">
        <v>148</v>
      </c>
      <c r="M70" s="24" t="s">
        <v>148</v>
      </c>
      <c r="N70" s="104">
        <v>32</v>
      </c>
      <c r="Y70" s="111"/>
    </row>
    <row r="71" spans="2:25" ht="13.5" customHeight="1" x14ac:dyDescent="0.15">
      <c r="B71" s="1">
        <f>B70+1</f>
        <v>61</v>
      </c>
      <c r="C71" s="6"/>
      <c r="D71" s="6"/>
      <c r="E71" s="120"/>
      <c r="F71" s="120" t="s">
        <v>29</v>
      </c>
      <c r="G71" s="120"/>
      <c r="H71" s="120"/>
      <c r="I71" s="120"/>
      <c r="J71" s="120"/>
      <c r="K71" s="24">
        <v>72</v>
      </c>
      <c r="L71" s="24"/>
      <c r="M71" s="24">
        <v>64</v>
      </c>
      <c r="N71" s="104">
        <v>56</v>
      </c>
      <c r="Y71" s="111"/>
    </row>
    <row r="72" spans="2:25" ht="13.5" customHeight="1" x14ac:dyDescent="0.15">
      <c r="B72" s="1">
        <f>B71+1</f>
        <v>62</v>
      </c>
      <c r="C72" s="6"/>
      <c r="D72" s="6"/>
      <c r="E72" s="120"/>
      <c r="F72" s="120" t="s">
        <v>30</v>
      </c>
      <c r="G72" s="120"/>
      <c r="H72" s="120"/>
      <c r="I72" s="120"/>
      <c r="J72" s="120"/>
      <c r="K72" s="24">
        <v>16</v>
      </c>
      <c r="L72" s="24"/>
      <c r="M72" s="24" t="s">
        <v>148</v>
      </c>
      <c r="N72" s="104"/>
      <c r="Y72" s="111"/>
    </row>
    <row r="73" spans="2:25" ht="13.9" customHeight="1" x14ac:dyDescent="0.15">
      <c r="B73" s="1">
        <f>B72+1</f>
        <v>63</v>
      </c>
      <c r="C73" s="6"/>
      <c r="D73" s="6"/>
      <c r="E73" s="120"/>
      <c r="F73" s="120" t="s">
        <v>217</v>
      </c>
      <c r="G73" s="120"/>
      <c r="H73" s="120"/>
      <c r="I73" s="120"/>
      <c r="J73" s="120"/>
      <c r="K73" s="24">
        <v>16</v>
      </c>
      <c r="L73" s="24"/>
      <c r="M73" s="24" t="s">
        <v>148</v>
      </c>
      <c r="N73" s="104" t="s">
        <v>148</v>
      </c>
      <c r="Y73" s="111"/>
    </row>
    <row r="74" spans="2:25" ht="13.9" customHeight="1" x14ac:dyDescent="0.15">
      <c r="B74" s="1">
        <f>B73+1</f>
        <v>64</v>
      </c>
      <c r="C74" s="6"/>
      <c r="D74" s="6"/>
      <c r="E74" s="120"/>
      <c r="F74" s="120" t="s">
        <v>215</v>
      </c>
      <c r="G74" s="120"/>
      <c r="H74" s="120"/>
      <c r="I74" s="120"/>
      <c r="J74" s="120"/>
      <c r="K74" s="24">
        <v>10</v>
      </c>
      <c r="L74" s="24"/>
      <c r="M74" s="24"/>
      <c r="N74" s="104">
        <v>5</v>
      </c>
      <c r="Y74" s="111"/>
    </row>
    <row r="75" spans="2:25" ht="13.9" customHeight="1" x14ac:dyDescent="0.15">
      <c r="B75" s="1">
        <f>B74+1</f>
        <v>65</v>
      </c>
      <c r="C75" s="6"/>
      <c r="D75" s="6"/>
      <c r="E75" s="120"/>
      <c r="F75" s="120" t="s">
        <v>80</v>
      </c>
      <c r="G75" s="120"/>
      <c r="H75" s="120"/>
      <c r="I75" s="120"/>
      <c r="J75" s="120"/>
      <c r="K75" s="24">
        <v>60</v>
      </c>
      <c r="L75" s="24"/>
      <c r="M75" s="24" t="s">
        <v>148</v>
      </c>
      <c r="N75" s="104"/>
      <c r="Y75" s="111"/>
    </row>
    <row r="76" spans="2:25" ht="13.9" customHeight="1" x14ac:dyDescent="0.15">
      <c r="B76" s="1">
        <f>B75+1</f>
        <v>66</v>
      </c>
      <c r="C76" s="6"/>
      <c r="D76" s="6"/>
      <c r="E76" s="120"/>
      <c r="F76" s="120" t="s">
        <v>204</v>
      </c>
      <c r="G76" s="120"/>
      <c r="H76" s="120"/>
      <c r="I76" s="120"/>
      <c r="J76" s="120"/>
      <c r="K76" s="24"/>
      <c r="L76" s="24"/>
      <c r="M76" s="24"/>
      <c r="N76" s="104">
        <v>40</v>
      </c>
      <c r="Y76" s="111"/>
    </row>
    <row r="77" spans="2:25" ht="13.5" customHeight="1" x14ac:dyDescent="0.15">
      <c r="B77" s="1">
        <f>B76+1</f>
        <v>67</v>
      </c>
      <c r="C77" s="6"/>
      <c r="D77" s="6"/>
      <c r="E77" s="120"/>
      <c r="F77" s="120" t="s">
        <v>257</v>
      </c>
      <c r="G77" s="120"/>
      <c r="H77" s="120"/>
      <c r="I77" s="120"/>
      <c r="J77" s="120"/>
      <c r="K77" s="24" t="s">
        <v>148</v>
      </c>
      <c r="L77" s="24"/>
      <c r="M77" s="24"/>
      <c r="N77" s="104"/>
      <c r="Y77" s="111"/>
    </row>
    <row r="78" spans="2:25" ht="13.5" customHeight="1" x14ac:dyDescent="0.15">
      <c r="B78" s="1">
        <f>B77+1</f>
        <v>68</v>
      </c>
      <c r="C78" s="6"/>
      <c r="D78" s="6"/>
      <c r="E78" s="120"/>
      <c r="F78" s="120" t="s">
        <v>104</v>
      </c>
      <c r="G78" s="120"/>
      <c r="H78" s="120"/>
      <c r="I78" s="120"/>
      <c r="J78" s="120"/>
      <c r="K78" s="24">
        <v>380</v>
      </c>
      <c r="L78" s="24">
        <v>60</v>
      </c>
      <c r="M78" s="24">
        <v>810</v>
      </c>
      <c r="N78" s="104">
        <v>1100</v>
      </c>
      <c r="Y78" s="111"/>
    </row>
    <row r="79" spans="2:25" ht="13.9" customHeight="1" x14ac:dyDescent="0.15">
      <c r="B79" s="1">
        <f>B78+1</f>
        <v>69</v>
      </c>
      <c r="C79" s="6"/>
      <c r="D79" s="6"/>
      <c r="E79" s="120"/>
      <c r="F79" s="120" t="s">
        <v>112</v>
      </c>
      <c r="G79" s="120"/>
      <c r="H79" s="120"/>
      <c r="I79" s="120"/>
      <c r="J79" s="120"/>
      <c r="K79" s="24"/>
      <c r="L79" s="24">
        <v>10</v>
      </c>
      <c r="M79" s="24">
        <v>15</v>
      </c>
      <c r="N79" s="104">
        <v>20</v>
      </c>
      <c r="Y79" s="111"/>
    </row>
    <row r="80" spans="2:25" ht="13.5" customHeight="1" x14ac:dyDescent="0.15">
      <c r="B80" s="1">
        <f>B79+1</f>
        <v>70</v>
      </c>
      <c r="C80" s="6"/>
      <c r="D80" s="6"/>
      <c r="E80" s="120"/>
      <c r="F80" s="120" t="s">
        <v>140</v>
      </c>
      <c r="G80" s="120"/>
      <c r="H80" s="120"/>
      <c r="I80" s="120"/>
      <c r="J80" s="120"/>
      <c r="K80" s="24"/>
      <c r="L80" s="24"/>
      <c r="M80" s="24">
        <v>10</v>
      </c>
      <c r="N80" s="104"/>
      <c r="Y80" s="111"/>
    </row>
    <row r="81" spans="2:25" ht="13.9" customHeight="1" x14ac:dyDescent="0.15">
      <c r="B81" s="1">
        <f>B80+1</f>
        <v>71</v>
      </c>
      <c r="C81" s="6"/>
      <c r="D81" s="6"/>
      <c r="E81" s="120"/>
      <c r="F81" s="120" t="s">
        <v>205</v>
      </c>
      <c r="G81" s="120"/>
      <c r="H81" s="120"/>
      <c r="I81" s="120"/>
      <c r="J81" s="120"/>
      <c r="K81" s="24">
        <v>5</v>
      </c>
      <c r="L81" s="24"/>
      <c r="M81" s="24" t="s">
        <v>148</v>
      </c>
      <c r="N81" s="104">
        <v>20</v>
      </c>
      <c r="Y81" s="111"/>
    </row>
    <row r="82" spans="2:25" ht="13.9" customHeight="1" x14ac:dyDescent="0.15">
      <c r="B82" s="1">
        <f>B81+1</f>
        <v>72</v>
      </c>
      <c r="C82" s="6"/>
      <c r="D82" s="6"/>
      <c r="E82" s="120"/>
      <c r="F82" s="120" t="s">
        <v>31</v>
      </c>
      <c r="G82" s="120"/>
      <c r="H82" s="120"/>
      <c r="I82" s="120"/>
      <c r="J82" s="120"/>
      <c r="K82" s="24">
        <v>145</v>
      </c>
      <c r="L82" s="24">
        <v>55</v>
      </c>
      <c r="M82" s="24">
        <v>60</v>
      </c>
      <c r="N82" s="104">
        <v>55</v>
      </c>
      <c r="Y82" s="111"/>
    </row>
    <row r="83" spans="2:25" ht="13.9" customHeight="1" x14ac:dyDescent="0.15">
      <c r="B83" s="1">
        <f>B82+1</f>
        <v>73</v>
      </c>
      <c r="C83" s="2" t="s">
        <v>32</v>
      </c>
      <c r="D83" s="2" t="s">
        <v>33</v>
      </c>
      <c r="E83" s="120"/>
      <c r="F83" s="120" t="s">
        <v>212</v>
      </c>
      <c r="G83" s="120"/>
      <c r="H83" s="120"/>
      <c r="I83" s="120"/>
      <c r="J83" s="120"/>
      <c r="K83" s="24"/>
      <c r="L83" s="24"/>
      <c r="M83" s="24"/>
      <c r="N83" s="104">
        <v>1</v>
      </c>
    </row>
    <row r="84" spans="2:25" ht="14.25" customHeight="1" x14ac:dyDescent="0.15">
      <c r="B84" s="1">
        <f>B83+1</f>
        <v>74</v>
      </c>
      <c r="C84" s="6"/>
      <c r="D84" s="6"/>
      <c r="E84" s="120"/>
      <c r="F84" s="120" t="s">
        <v>172</v>
      </c>
      <c r="G84" s="120"/>
      <c r="H84" s="120"/>
      <c r="I84" s="120"/>
      <c r="J84" s="120"/>
      <c r="K84" s="24">
        <v>1</v>
      </c>
      <c r="L84" s="24"/>
      <c r="M84" s="24">
        <v>1</v>
      </c>
      <c r="N84" s="104">
        <v>2</v>
      </c>
    </row>
    <row r="85" spans="2:25" ht="13.5" customHeight="1" x14ac:dyDescent="0.15">
      <c r="B85" s="1">
        <f>B84+1</f>
        <v>75</v>
      </c>
      <c r="C85" s="6"/>
      <c r="D85" s="6"/>
      <c r="E85" s="120"/>
      <c r="F85" s="120" t="s">
        <v>134</v>
      </c>
      <c r="G85" s="120"/>
      <c r="H85" s="120"/>
      <c r="I85" s="120"/>
      <c r="J85" s="120"/>
      <c r="K85" s="24">
        <v>2</v>
      </c>
      <c r="L85" s="24"/>
      <c r="M85" s="24"/>
      <c r="N85" s="104">
        <v>1</v>
      </c>
    </row>
    <row r="86" spans="2:25" ht="13.9" customHeight="1" x14ac:dyDescent="0.15">
      <c r="B86" s="1">
        <f>B85+1</f>
        <v>76</v>
      </c>
      <c r="C86" s="6"/>
      <c r="D86" s="6"/>
      <c r="E86" s="120"/>
      <c r="F86" s="120" t="s">
        <v>206</v>
      </c>
      <c r="G86" s="120"/>
      <c r="H86" s="120"/>
      <c r="I86" s="120"/>
      <c r="J86" s="120"/>
      <c r="K86" s="24">
        <v>1</v>
      </c>
      <c r="L86" s="24"/>
      <c r="M86" s="24">
        <v>2</v>
      </c>
      <c r="N86" s="104">
        <v>3</v>
      </c>
    </row>
    <row r="87" spans="2:25" ht="13.9" customHeight="1" x14ac:dyDescent="0.15">
      <c r="B87" s="1">
        <f>B86+1</f>
        <v>77</v>
      </c>
      <c r="C87" s="6"/>
      <c r="D87" s="6"/>
      <c r="E87" s="120"/>
      <c r="F87" s="120" t="s">
        <v>209</v>
      </c>
      <c r="G87" s="120"/>
      <c r="H87" s="120"/>
      <c r="I87" s="120"/>
      <c r="J87" s="120"/>
      <c r="K87" s="24" t="s">
        <v>148</v>
      </c>
      <c r="L87" s="24"/>
      <c r="M87" s="24"/>
      <c r="N87" s="104"/>
    </row>
    <row r="88" spans="2:25" ht="13.5" customHeight="1" x14ac:dyDescent="0.15">
      <c r="B88" s="1">
        <f>B87+1</f>
        <v>78</v>
      </c>
      <c r="C88" s="6"/>
      <c r="D88" s="6"/>
      <c r="E88" s="120"/>
      <c r="F88" s="120" t="s">
        <v>256</v>
      </c>
      <c r="G88" s="120"/>
      <c r="H88" s="120"/>
      <c r="I88" s="120"/>
      <c r="J88" s="120"/>
      <c r="K88" s="24"/>
      <c r="L88" s="24" t="s">
        <v>148</v>
      </c>
      <c r="M88" s="24"/>
      <c r="N88" s="104"/>
    </row>
    <row r="89" spans="2:25" ht="13.5" customHeight="1" x14ac:dyDescent="0.15">
      <c r="B89" s="1">
        <f>B88+1</f>
        <v>79</v>
      </c>
      <c r="C89" s="6"/>
      <c r="D89" s="6"/>
      <c r="E89" s="120"/>
      <c r="F89" s="120" t="s">
        <v>34</v>
      </c>
      <c r="G89" s="120"/>
      <c r="H89" s="120"/>
      <c r="I89" s="120"/>
      <c r="J89" s="120"/>
      <c r="K89" s="24">
        <v>1</v>
      </c>
      <c r="L89" s="24"/>
      <c r="M89" s="24"/>
      <c r="N89" s="104"/>
    </row>
    <row r="90" spans="2:25" ht="13.5" customHeight="1" x14ac:dyDescent="0.15">
      <c r="B90" s="1">
        <f>B89+1</f>
        <v>80</v>
      </c>
      <c r="C90" s="2" t="s">
        <v>128</v>
      </c>
      <c r="D90" s="2" t="s">
        <v>208</v>
      </c>
      <c r="E90" s="120"/>
      <c r="F90" s="120" t="s">
        <v>207</v>
      </c>
      <c r="G90" s="120"/>
      <c r="H90" s="120"/>
      <c r="I90" s="120"/>
      <c r="J90" s="120"/>
      <c r="K90" s="24" t="s">
        <v>148</v>
      </c>
      <c r="L90" s="24"/>
      <c r="M90" s="24"/>
      <c r="N90" s="104" t="s">
        <v>148</v>
      </c>
    </row>
    <row r="91" spans="2:25" ht="13.5" customHeight="1" x14ac:dyDescent="0.15">
      <c r="B91" s="1">
        <f>B90+1</f>
        <v>81</v>
      </c>
      <c r="C91" s="6"/>
      <c r="D91" s="2" t="s">
        <v>71</v>
      </c>
      <c r="E91" s="120"/>
      <c r="F91" s="120" t="s">
        <v>93</v>
      </c>
      <c r="G91" s="120"/>
      <c r="H91" s="120"/>
      <c r="I91" s="120"/>
      <c r="J91" s="120"/>
      <c r="K91" s="24"/>
      <c r="L91" s="24"/>
      <c r="M91" s="24" t="s">
        <v>148</v>
      </c>
      <c r="N91" s="104" t="s">
        <v>148</v>
      </c>
    </row>
    <row r="92" spans="2:25" ht="13.5" customHeight="1" x14ac:dyDescent="0.15">
      <c r="B92" s="1">
        <f>B91+1</f>
        <v>82</v>
      </c>
      <c r="C92" s="6"/>
      <c r="D92" s="2" t="s">
        <v>35</v>
      </c>
      <c r="E92" s="120"/>
      <c r="F92" s="120" t="s">
        <v>111</v>
      </c>
      <c r="G92" s="120"/>
      <c r="H92" s="120"/>
      <c r="I92" s="120"/>
      <c r="J92" s="120"/>
      <c r="K92" s="24">
        <v>3</v>
      </c>
      <c r="L92" s="24"/>
      <c r="M92" s="24">
        <v>2</v>
      </c>
      <c r="N92" s="104">
        <v>2</v>
      </c>
    </row>
    <row r="93" spans="2:25" ht="13.5" customHeight="1" x14ac:dyDescent="0.15">
      <c r="B93" s="1">
        <f>B92+1</f>
        <v>83</v>
      </c>
      <c r="C93" s="6"/>
      <c r="D93" s="7"/>
      <c r="E93" s="120"/>
      <c r="F93" s="120" t="s">
        <v>36</v>
      </c>
      <c r="G93" s="120"/>
      <c r="H93" s="120"/>
      <c r="I93" s="120"/>
      <c r="J93" s="120"/>
      <c r="K93" s="24">
        <v>40</v>
      </c>
      <c r="L93" s="24" t="s">
        <v>148</v>
      </c>
      <c r="M93" s="24">
        <v>30</v>
      </c>
      <c r="N93" s="104">
        <v>55</v>
      </c>
    </row>
    <row r="94" spans="2:25" ht="13.5" customHeight="1" x14ac:dyDescent="0.15">
      <c r="B94" s="1">
        <f>B93+1</f>
        <v>84</v>
      </c>
      <c r="C94" s="7"/>
      <c r="D94" s="8" t="s">
        <v>37</v>
      </c>
      <c r="E94" s="120"/>
      <c r="F94" s="120" t="s">
        <v>38</v>
      </c>
      <c r="G94" s="120"/>
      <c r="H94" s="120"/>
      <c r="I94" s="120"/>
      <c r="J94" s="120"/>
      <c r="K94" s="24">
        <v>20</v>
      </c>
      <c r="L94" s="24" t="s">
        <v>148</v>
      </c>
      <c r="M94" s="24">
        <v>45</v>
      </c>
      <c r="N94" s="104" t="s">
        <v>148</v>
      </c>
    </row>
    <row r="95" spans="2:25" ht="13.5" customHeight="1" thickBot="1" x14ac:dyDescent="0.2">
      <c r="B95" s="1">
        <f>B94+1</f>
        <v>85</v>
      </c>
      <c r="C95" s="2" t="s">
        <v>0</v>
      </c>
      <c r="D95" s="8" t="s">
        <v>39</v>
      </c>
      <c r="E95" s="120"/>
      <c r="F95" s="120" t="s">
        <v>40</v>
      </c>
      <c r="G95" s="120"/>
      <c r="H95" s="120"/>
      <c r="I95" s="120"/>
      <c r="J95" s="120"/>
      <c r="K95" s="24"/>
      <c r="L95" s="24"/>
      <c r="M95" s="24">
        <v>5</v>
      </c>
      <c r="N95" s="104"/>
      <c r="U95">
        <f>COUNTA(K83:K95)</f>
        <v>9</v>
      </c>
      <c r="V95">
        <f>COUNTA(L83:L95)</f>
        <v>3</v>
      </c>
      <c r="W95">
        <f>COUNTA(M83:M95)</f>
        <v>7</v>
      </c>
      <c r="X95">
        <f>COUNTA(N83:N95)</f>
        <v>9</v>
      </c>
    </row>
    <row r="96" spans="2:25" ht="13.9" customHeight="1" x14ac:dyDescent="0.15">
      <c r="B96" s="76"/>
      <c r="C96" s="77"/>
      <c r="D96" s="77"/>
      <c r="E96" s="23"/>
      <c r="F96" s="23"/>
      <c r="G96" s="23"/>
      <c r="H96" s="23"/>
      <c r="I96" s="23"/>
      <c r="J96" s="23"/>
      <c r="K96" s="23"/>
      <c r="L96" s="23"/>
      <c r="M96" s="23"/>
      <c r="N96" s="23"/>
      <c r="U96">
        <f>COUNTA(K11:K105)</f>
        <v>59</v>
      </c>
      <c r="V96">
        <f>COUNTA(L11:L105)</f>
        <v>41</v>
      </c>
      <c r="W96">
        <f>COUNTA(M11:M105)</f>
        <v>58</v>
      </c>
      <c r="X96">
        <f>COUNTA(N11:N105)</f>
        <v>60</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SUM(U11:U23,K24:K105)</f>
        <v>18176</v>
      </c>
      <c r="V100">
        <f>SUM(V11:V23,L24:L105)</f>
        <v>502</v>
      </c>
      <c r="W100">
        <f>SUM(W11:W23,M24:M105)</f>
        <v>19009</v>
      </c>
      <c r="X100">
        <f>SUM(X11:X23,N24:N105)</f>
        <v>19531</v>
      </c>
    </row>
    <row r="101" spans="2:24" ht="18" customHeight="1" thickBot="1" x14ac:dyDescent="0.2">
      <c r="B101" s="63"/>
      <c r="C101" s="22"/>
      <c r="D101" s="130" t="s">
        <v>3</v>
      </c>
      <c r="E101" s="130"/>
      <c r="F101" s="130"/>
      <c r="G101" s="130"/>
      <c r="H101" s="22"/>
      <c r="I101" s="22"/>
      <c r="J101" s="64"/>
      <c r="K101" s="153" t="str">
        <f>K5</f>
        <v>2024.5.16</v>
      </c>
      <c r="L101" s="153" t="str">
        <f>L5</f>
        <v>2024.5.16</v>
      </c>
      <c r="M101" s="153" t="str">
        <f>M5</f>
        <v>2024.5.16</v>
      </c>
      <c r="N101" s="152" t="str">
        <f>N5</f>
        <v>2024.5.16</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132" t="s">
        <v>41</v>
      </c>
      <c r="D103" s="133"/>
      <c r="E103" s="120"/>
      <c r="F103" s="120" t="s">
        <v>42</v>
      </c>
      <c r="G103" s="120"/>
      <c r="H103" s="120"/>
      <c r="I103" s="120"/>
      <c r="J103" s="120"/>
      <c r="K103" s="24">
        <v>125</v>
      </c>
      <c r="L103" s="24">
        <v>50</v>
      </c>
      <c r="M103" s="24">
        <v>350</v>
      </c>
      <c r="N103" s="104">
        <v>150</v>
      </c>
    </row>
    <row r="104" spans="2:24" ht="13.5" customHeight="1" x14ac:dyDescent="0.15">
      <c r="B104" s="1">
        <f>B103+1</f>
        <v>87</v>
      </c>
      <c r="C104" s="3"/>
      <c r="D104" s="75"/>
      <c r="E104" s="120"/>
      <c r="F104" s="120" t="s">
        <v>43</v>
      </c>
      <c r="G104" s="120"/>
      <c r="H104" s="120"/>
      <c r="I104" s="120"/>
      <c r="J104" s="120"/>
      <c r="K104" s="24">
        <v>100</v>
      </c>
      <c r="L104" s="24">
        <v>25</v>
      </c>
      <c r="M104" s="24"/>
      <c r="N104" s="104">
        <v>75</v>
      </c>
    </row>
    <row r="105" spans="2:24" ht="13.9" customHeight="1" thickBot="1" x14ac:dyDescent="0.2">
      <c r="B105" s="145">
        <f>B104+1</f>
        <v>88</v>
      </c>
      <c r="C105" s="144"/>
      <c r="D105" s="143"/>
      <c r="E105" s="9"/>
      <c r="F105" s="9" t="s">
        <v>73</v>
      </c>
      <c r="G105" s="9"/>
      <c r="H105" s="9"/>
      <c r="I105" s="9"/>
      <c r="J105" s="9"/>
      <c r="K105" s="142">
        <v>50</v>
      </c>
      <c r="L105" s="142">
        <v>25</v>
      </c>
      <c r="M105" s="142">
        <v>100</v>
      </c>
      <c r="N105" s="141">
        <v>50</v>
      </c>
    </row>
    <row r="106" spans="2:24" ht="19.899999999999999" customHeight="1" thickTop="1" x14ac:dyDescent="0.15">
      <c r="B106" s="135" t="s">
        <v>45</v>
      </c>
      <c r="C106" s="136"/>
      <c r="D106" s="136"/>
      <c r="E106" s="136"/>
      <c r="F106" s="136"/>
      <c r="G106" s="136"/>
      <c r="H106" s="136"/>
      <c r="I106" s="136"/>
      <c r="J106" s="73"/>
      <c r="K106" s="30">
        <f>SUM(K107:K115)</f>
        <v>18176</v>
      </c>
      <c r="L106" s="30">
        <f>SUM(L107:L115)</f>
        <v>502</v>
      </c>
      <c r="M106" s="30">
        <f>SUM(M107:M115)</f>
        <v>19009</v>
      </c>
      <c r="N106" s="108">
        <f>SUM(N107:N115)</f>
        <v>19531</v>
      </c>
    </row>
    <row r="107" spans="2:24" ht="13.9" customHeight="1" x14ac:dyDescent="0.15">
      <c r="B107" s="123" t="s">
        <v>46</v>
      </c>
      <c r="C107" s="124"/>
      <c r="D107" s="137"/>
      <c r="E107" s="12"/>
      <c r="F107" s="13"/>
      <c r="G107" s="122" t="s">
        <v>14</v>
      </c>
      <c r="H107" s="122"/>
      <c r="I107" s="13"/>
      <c r="J107" s="14"/>
      <c r="K107" s="4">
        <f>SUM(U$11:U$23)</f>
        <v>66</v>
      </c>
      <c r="L107" s="4">
        <f>SUM(V$11:V$23)</f>
        <v>6</v>
      </c>
      <c r="M107" s="4">
        <f>SUM(W$11:W$23)</f>
        <v>140</v>
      </c>
      <c r="N107" s="5">
        <f>SUM(X$11:X$23)</f>
        <v>885</v>
      </c>
    </row>
    <row r="108" spans="2:24" ht="13.9" customHeight="1" x14ac:dyDescent="0.15">
      <c r="B108" s="78"/>
      <c r="C108" s="56"/>
      <c r="D108" s="79"/>
      <c r="E108" s="15"/>
      <c r="F108" s="120"/>
      <c r="G108" s="122" t="s">
        <v>23</v>
      </c>
      <c r="H108" s="122"/>
      <c r="I108" s="114"/>
      <c r="J108" s="16"/>
      <c r="K108" s="4">
        <f>SUM(K$24)</f>
        <v>525</v>
      </c>
      <c r="L108" s="4">
        <f>SUM(L$24)</f>
        <v>45</v>
      </c>
      <c r="M108" s="4">
        <f>SUM(M$24)</f>
        <v>130</v>
      </c>
      <c r="N108" s="5">
        <f>SUM(N$24)</f>
        <v>220</v>
      </c>
    </row>
    <row r="109" spans="2:24" ht="13.9" customHeight="1" x14ac:dyDescent="0.15">
      <c r="B109" s="78"/>
      <c r="C109" s="56"/>
      <c r="D109" s="79"/>
      <c r="E109" s="15"/>
      <c r="F109" s="120"/>
      <c r="G109" s="122" t="s">
        <v>25</v>
      </c>
      <c r="H109" s="122"/>
      <c r="I109" s="13"/>
      <c r="J109" s="14"/>
      <c r="K109" s="4">
        <f>SUM(K$25:K$26)</f>
        <v>20</v>
      </c>
      <c r="L109" s="4">
        <f>SUM(L$25:L$26)</f>
        <v>6</v>
      </c>
      <c r="M109" s="4">
        <f>SUM(M$25:M$26)</f>
        <v>0</v>
      </c>
      <c r="N109" s="5">
        <f>SUM(N$25:N$26)</f>
        <v>5</v>
      </c>
    </row>
    <row r="110" spans="2:24" ht="13.9" customHeight="1" x14ac:dyDescent="0.15">
      <c r="B110" s="78"/>
      <c r="C110" s="56"/>
      <c r="D110" s="79"/>
      <c r="E110" s="15"/>
      <c r="F110" s="120"/>
      <c r="G110" s="122" t="s">
        <v>78</v>
      </c>
      <c r="H110" s="122"/>
      <c r="I110" s="13"/>
      <c r="J110" s="14"/>
      <c r="K110" s="4">
        <f>SUM(K$27:K$29)</f>
        <v>17</v>
      </c>
      <c r="L110" s="4">
        <f>SUM(L$27:L$29)</f>
        <v>17</v>
      </c>
      <c r="M110" s="4">
        <f>SUM(M$27:M$29)</f>
        <v>10</v>
      </c>
      <c r="N110" s="5">
        <f>SUM(N$27:N$29)</f>
        <v>15</v>
      </c>
    </row>
    <row r="111" spans="2:24" ht="13.9" customHeight="1" x14ac:dyDescent="0.15">
      <c r="B111" s="78"/>
      <c r="C111" s="56"/>
      <c r="D111" s="79"/>
      <c r="E111" s="15"/>
      <c r="F111" s="120"/>
      <c r="G111" s="122" t="s">
        <v>79</v>
      </c>
      <c r="H111" s="122"/>
      <c r="I111" s="13"/>
      <c r="J111" s="14"/>
      <c r="K111" s="4">
        <f>SUM(K31:K49)</f>
        <v>13150</v>
      </c>
      <c r="L111" s="4">
        <f>SUM(L$31:L$49)</f>
        <v>182</v>
      </c>
      <c r="M111" s="4">
        <f>SUM(M$31:M$49)</f>
        <v>16325</v>
      </c>
      <c r="N111" s="5">
        <f>SUM(N$31:N$49)</f>
        <v>16265</v>
      </c>
    </row>
    <row r="112" spans="2:24" ht="13.9" customHeight="1" x14ac:dyDescent="0.15">
      <c r="B112" s="78"/>
      <c r="C112" s="56"/>
      <c r="D112" s="79"/>
      <c r="E112" s="15"/>
      <c r="F112" s="120"/>
      <c r="G112" s="122" t="s">
        <v>76</v>
      </c>
      <c r="H112" s="122"/>
      <c r="I112" s="13"/>
      <c r="J112" s="14"/>
      <c r="K112" s="4">
        <f>SUM(K$50:K$51)</f>
        <v>15</v>
      </c>
      <c r="L112" s="4">
        <f>SUM(L$50:L$51)</f>
        <v>0</v>
      </c>
      <c r="M112" s="4">
        <f>SUM(M$50:M$51)</f>
        <v>0</v>
      </c>
      <c r="N112" s="5">
        <f>SUM(N$50:N$51)</f>
        <v>0</v>
      </c>
    </row>
    <row r="113" spans="2:14" ht="13.9" customHeight="1" x14ac:dyDescent="0.15">
      <c r="B113" s="78"/>
      <c r="C113" s="56"/>
      <c r="D113" s="79"/>
      <c r="E113" s="15"/>
      <c r="F113" s="120"/>
      <c r="G113" s="122" t="s">
        <v>26</v>
      </c>
      <c r="H113" s="122"/>
      <c r="I113" s="13"/>
      <c r="J113" s="14"/>
      <c r="K113" s="4">
        <f>SUM(K$52:K$82)</f>
        <v>4040</v>
      </c>
      <c r="L113" s="4">
        <f>SUM(L$52:L$82)</f>
        <v>146</v>
      </c>
      <c r="M113" s="4">
        <f>SUM(M$52:M$82)</f>
        <v>1869</v>
      </c>
      <c r="N113" s="5">
        <f>SUM(N$52:N$82)</f>
        <v>1801</v>
      </c>
    </row>
    <row r="114" spans="2:14" ht="13.9" customHeight="1" x14ac:dyDescent="0.15">
      <c r="B114" s="78"/>
      <c r="C114" s="56"/>
      <c r="D114" s="79"/>
      <c r="E114" s="15"/>
      <c r="F114" s="120"/>
      <c r="G114" s="122" t="s">
        <v>47</v>
      </c>
      <c r="H114" s="122"/>
      <c r="I114" s="13"/>
      <c r="J114" s="14"/>
      <c r="K114" s="4">
        <f>SUM(K$30:K$30,K$103:K$104)</f>
        <v>225</v>
      </c>
      <c r="L114" s="4">
        <f>SUM(L$30:L$30,L$103:L$104)</f>
        <v>75</v>
      </c>
      <c r="M114" s="4">
        <f>SUM(M$30:M$30,M$103:M$104)</f>
        <v>350</v>
      </c>
      <c r="N114" s="5">
        <f>SUM(N$30:N$30,N$103:N$104)</f>
        <v>226</v>
      </c>
    </row>
    <row r="115" spans="2:14" ht="13.9" customHeight="1" thickBot="1" x14ac:dyDescent="0.2">
      <c r="B115" s="80"/>
      <c r="C115" s="81"/>
      <c r="D115" s="82"/>
      <c r="E115" s="17"/>
      <c r="F115" s="9"/>
      <c r="G115" s="125" t="s">
        <v>44</v>
      </c>
      <c r="H115" s="125"/>
      <c r="I115" s="18"/>
      <c r="J115" s="19"/>
      <c r="K115" s="10">
        <f>SUM(K$83:K$95,K$105)</f>
        <v>118</v>
      </c>
      <c r="L115" s="10">
        <f>SUM(L$83:L$95,L$105)</f>
        <v>25</v>
      </c>
      <c r="M115" s="10">
        <f>SUM(M$83:M$95,M$105)</f>
        <v>185</v>
      </c>
      <c r="N115" s="11">
        <f>SUM(N$83:N$95,N$105)</f>
        <v>114</v>
      </c>
    </row>
    <row r="116" spans="2:14" ht="18" customHeight="1" thickTop="1" x14ac:dyDescent="0.15">
      <c r="B116" s="126" t="s">
        <v>48</v>
      </c>
      <c r="C116" s="127"/>
      <c r="D116" s="128"/>
      <c r="E116" s="83"/>
      <c r="F116" s="116"/>
      <c r="G116" s="129" t="s">
        <v>49</v>
      </c>
      <c r="H116" s="129"/>
      <c r="I116" s="116"/>
      <c r="J116" s="117"/>
      <c r="K116" s="31" t="s">
        <v>50</v>
      </c>
      <c r="L116" s="37"/>
      <c r="M116" s="37"/>
      <c r="N116" s="49"/>
    </row>
    <row r="117" spans="2:14" ht="18" customHeight="1" x14ac:dyDescent="0.15">
      <c r="B117" s="84"/>
      <c r="C117" s="85"/>
      <c r="D117" s="85"/>
      <c r="E117" s="86"/>
      <c r="F117" s="118"/>
      <c r="G117" s="109"/>
      <c r="H117" s="109"/>
      <c r="I117" s="118"/>
      <c r="J117" s="87"/>
      <c r="K117" s="32" t="s">
        <v>51</v>
      </c>
      <c r="L117" s="38"/>
      <c r="M117" s="38"/>
      <c r="N117" s="41"/>
    </row>
    <row r="118" spans="2:14" ht="18" customHeight="1" x14ac:dyDescent="0.15">
      <c r="B118" s="78"/>
      <c r="C118" s="56"/>
      <c r="D118" s="56"/>
      <c r="E118" s="88"/>
      <c r="F118" s="22"/>
      <c r="G118" s="130" t="s">
        <v>52</v>
      </c>
      <c r="H118" s="130"/>
      <c r="I118" s="115"/>
      <c r="J118" s="119"/>
      <c r="K118" s="33" t="s">
        <v>53</v>
      </c>
      <c r="L118" s="39"/>
      <c r="M118" s="43"/>
      <c r="N118" s="39"/>
    </row>
    <row r="119" spans="2:14" ht="18" customHeight="1" x14ac:dyDescent="0.15">
      <c r="B119" s="78"/>
      <c r="C119" s="56"/>
      <c r="D119" s="56"/>
      <c r="E119" s="89"/>
      <c r="F119" s="56"/>
      <c r="G119" s="90"/>
      <c r="H119" s="90"/>
      <c r="I119" s="85"/>
      <c r="J119" s="91"/>
      <c r="K119" s="34" t="s">
        <v>87</v>
      </c>
      <c r="L119" s="40"/>
      <c r="M119" s="44"/>
      <c r="N119" s="40"/>
    </row>
    <row r="120" spans="2:14" ht="18" customHeight="1" x14ac:dyDescent="0.15">
      <c r="B120" s="78"/>
      <c r="C120" s="56"/>
      <c r="D120" s="56"/>
      <c r="E120" s="89"/>
      <c r="F120" s="56"/>
      <c r="G120" s="90"/>
      <c r="H120" s="90"/>
      <c r="I120" s="85"/>
      <c r="J120" s="91"/>
      <c r="K120" s="34" t="s">
        <v>81</v>
      </c>
      <c r="L120" s="38"/>
      <c r="M120" s="44"/>
      <c r="N120" s="40"/>
    </row>
    <row r="121" spans="2:14" ht="18" customHeight="1" x14ac:dyDescent="0.15">
      <c r="B121" s="78"/>
      <c r="C121" s="56"/>
      <c r="D121" s="56"/>
      <c r="E121" s="88"/>
      <c r="F121" s="22"/>
      <c r="G121" s="130" t="s">
        <v>54</v>
      </c>
      <c r="H121" s="130"/>
      <c r="I121" s="115"/>
      <c r="J121" s="119"/>
      <c r="K121" s="33" t="s">
        <v>91</v>
      </c>
      <c r="L121" s="39"/>
      <c r="M121" s="43"/>
      <c r="N121" s="39"/>
    </row>
    <row r="122" spans="2:14" ht="18" customHeight="1" x14ac:dyDescent="0.15">
      <c r="B122" s="78"/>
      <c r="C122" s="56"/>
      <c r="D122" s="56"/>
      <c r="E122" s="89"/>
      <c r="F122" s="56"/>
      <c r="G122" s="90"/>
      <c r="H122" s="90"/>
      <c r="I122" s="85"/>
      <c r="J122" s="91"/>
      <c r="K122" s="34" t="s">
        <v>88</v>
      </c>
      <c r="L122" s="40"/>
      <c r="M122" s="44"/>
      <c r="N122" s="40"/>
    </row>
    <row r="123" spans="2:14" ht="18" customHeight="1" x14ac:dyDescent="0.15">
      <c r="B123" s="78"/>
      <c r="C123" s="56"/>
      <c r="D123" s="56"/>
      <c r="E123" s="89"/>
      <c r="F123" s="56"/>
      <c r="G123" s="90"/>
      <c r="H123" s="90"/>
      <c r="I123" s="85"/>
      <c r="J123" s="91"/>
      <c r="K123" s="34" t="s">
        <v>89</v>
      </c>
      <c r="L123" s="40"/>
      <c r="M123" s="40"/>
      <c r="N123" s="40"/>
    </row>
    <row r="124" spans="2:14" ht="18" customHeight="1" x14ac:dyDescent="0.15">
      <c r="B124" s="78"/>
      <c r="C124" s="56"/>
      <c r="D124" s="56"/>
      <c r="E124" s="71"/>
      <c r="F124" s="72"/>
      <c r="G124" s="109"/>
      <c r="H124" s="109"/>
      <c r="I124" s="118"/>
      <c r="J124" s="87"/>
      <c r="K124" s="34" t="s">
        <v>90</v>
      </c>
      <c r="L124" s="41"/>
      <c r="M124" s="38"/>
      <c r="N124" s="41"/>
    </row>
    <row r="125" spans="2:14" ht="18" customHeight="1" x14ac:dyDescent="0.15">
      <c r="B125" s="92"/>
      <c r="C125" s="72"/>
      <c r="D125" s="72"/>
      <c r="E125" s="15"/>
      <c r="F125" s="120"/>
      <c r="G125" s="122" t="s">
        <v>55</v>
      </c>
      <c r="H125" s="122"/>
      <c r="I125" s="13"/>
      <c r="J125" s="14"/>
      <c r="K125" s="25" t="s">
        <v>141</v>
      </c>
      <c r="L125" s="42"/>
      <c r="M125" s="45"/>
      <c r="N125" s="42"/>
    </row>
    <row r="126" spans="2:14" ht="18" customHeight="1" x14ac:dyDescent="0.15">
      <c r="B126" s="123" t="s">
        <v>56</v>
      </c>
      <c r="C126" s="124"/>
      <c r="D126" s="124"/>
      <c r="E126" s="22"/>
      <c r="F126" s="22"/>
      <c r="G126" s="22"/>
      <c r="H126" s="22"/>
      <c r="I126" s="22"/>
      <c r="J126" s="22"/>
      <c r="K126" s="22"/>
      <c r="L126" s="22"/>
      <c r="M126" s="22"/>
      <c r="N126" s="50"/>
    </row>
    <row r="127" spans="2:14" ht="14.1" customHeight="1" x14ac:dyDescent="0.15">
      <c r="B127" s="93"/>
      <c r="C127" s="35" t="s">
        <v>57</v>
      </c>
      <c r="D127" s="94"/>
      <c r="E127" s="35"/>
      <c r="F127" s="35"/>
      <c r="G127" s="35"/>
      <c r="H127" s="35"/>
      <c r="I127" s="35"/>
      <c r="J127" s="35"/>
      <c r="K127" s="35"/>
      <c r="L127" s="35"/>
      <c r="M127" s="35"/>
      <c r="N127" s="51"/>
    </row>
    <row r="128" spans="2:14" ht="14.1" customHeight="1" x14ac:dyDescent="0.15">
      <c r="B128" s="93"/>
      <c r="C128" s="35" t="s">
        <v>58</v>
      </c>
      <c r="D128" s="94"/>
      <c r="E128" s="35"/>
      <c r="F128" s="35"/>
      <c r="G128" s="35"/>
      <c r="H128" s="35"/>
      <c r="I128" s="35"/>
      <c r="J128" s="35"/>
      <c r="K128" s="35"/>
      <c r="L128" s="35"/>
      <c r="M128" s="35"/>
      <c r="N128" s="51"/>
    </row>
    <row r="129" spans="2:14" ht="14.1" customHeight="1" x14ac:dyDescent="0.15">
      <c r="B129" s="93"/>
      <c r="C129" s="35" t="s">
        <v>59</v>
      </c>
      <c r="D129" s="94"/>
      <c r="E129" s="35"/>
      <c r="F129" s="35"/>
      <c r="G129" s="35"/>
      <c r="H129" s="35"/>
      <c r="I129" s="35"/>
      <c r="J129" s="35"/>
      <c r="K129" s="35"/>
      <c r="L129" s="35"/>
      <c r="M129" s="35"/>
      <c r="N129" s="51"/>
    </row>
    <row r="130" spans="2:14" ht="14.1" customHeight="1" x14ac:dyDescent="0.15">
      <c r="B130" s="93"/>
      <c r="C130" s="35" t="s">
        <v>119</v>
      </c>
      <c r="D130" s="94"/>
      <c r="E130" s="35"/>
      <c r="F130" s="35"/>
      <c r="G130" s="35"/>
      <c r="H130" s="35"/>
      <c r="I130" s="35"/>
      <c r="J130" s="35"/>
      <c r="K130" s="35"/>
      <c r="L130" s="35"/>
      <c r="M130" s="35"/>
      <c r="N130" s="51"/>
    </row>
    <row r="131" spans="2:14" ht="14.1" customHeight="1" x14ac:dyDescent="0.15">
      <c r="B131" s="95"/>
      <c r="C131" s="35" t="s">
        <v>120</v>
      </c>
      <c r="D131" s="35"/>
      <c r="E131" s="35"/>
      <c r="F131" s="35"/>
      <c r="G131" s="35"/>
      <c r="H131" s="35"/>
      <c r="I131" s="35"/>
      <c r="J131" s="35"/>
      <c r="K131" s="35"/>
      <c r="L131" s="35"/>
      <c r="M131" s="35"/>
      <c r="N131" s="51"/>
    </row>
    <row r="132" spans="2:14" ht="14.1" customHeight="1" x14ac:dyDescent="0.15">
      <c r="B132" s="95"/>
      <c r="C132" s="35" t="s">
        <v>116</v>
      </c>
      <c r="D132" s="35"/>
      <c r="E132" s="35"/>
      <c r="F132" s="35"/>
      <c r="G132" s="35"/>
      <c r="H132" s="35"/>
      <c r="I132" s="35"/>
      <c r="J132" s="35"/>
      <c r="K132" s="35"/>
      <c r="L132" s="35"/>
      <c r="M132" s="35"/>
      <c r="N132" s="51"/>
    </row>
    <row r="133" spans="2:14" ht="14.1" customHeight="1" x14ac:dyDescent="0.15">
      <c r="B133" s="95"/>
      <c r="C133" s="35" t="s">
        <v>85</v>
      </c>
      <c r="D133" s="35"/>
      <c r="E133" s="35"/>
      <c r="F133" s="35"/>
      <c r="G133" s="35"/>
      <c r="H133" s="35"/>
      <c r="I133" s="35"/>
      <c r="J133" s="35"/>
      <c r="K133" s="35"/>
      <c r="L133" s="35"/>
      <c r="M133" s="35"/>
      <c r="N133" s="51"/>
    </row>
    <row r="134" spans="2:14" ht="14.1" customHeight="1" x14ac:dyDescent="0.15">
      <c r="B134" s="95"/>
      <c r="C134" s="35" t="s">
        <v>86</v>
      </c>
      <c r="D134" s="35"/>
      <c r="E134" s="35"/>
      <c r="F134" s="35"/>
      <c r="G134" s="35"/>
      <c r="H134" s="35"/>
      <c r="I134" s="35"/>
      <c r="J134" s="35"/>
      <c r="K134" s="35"/>
      <c r="L134" s="35"/>
      <c r="M134" s="35"/>
      <c r="N134" s="51"/>
    </row>
    <row r="135" spans="2:14" ht="14.1" customHeight="1" x14ac:dyDescent="0.15">
      <c r="B135" s="95"/>
      <c r="C135" s="35" t="s">
        <v>77</v>
      </c>
      <c r="D135" s="35"/>
      <c r="E135" s="35"/>
      <c r="F135" s="35"/>
      <c r="G135" s="35"/>
      <c r="H135" s="35"/>
      <c r="I135" s="35"/>
      <c r="J135" s="35"/>
      <c r="K135" s="35"/>
      <c r="L135" s="35"/>
      <c r="M135" s="35"/>
      <c r="N135" s="51"/>
    </row>
    <row r="136" spans="2:14" ht="14.1" customHeight="1" x14ac:dyDescent="0.15">
      <c r="B136" s="95"/>
      <c r="C136" s="35" t="s">
        <v>125</v>
      </c>
      <c r="D136" s="35"/>
      <c r="E136" s="35"/>
      <c r="F136" s="35"/>
      <c r="G136" s="35"/>
      <c r="H136" s="35"/>
      <c r="I136" s="35"/>
      <c r="J136" s="35"/>
      <c r="K136" s="35"/>
      <c r="L136" s="35"/>
      <c r="M136" s="35"/>
      <c r="N136" s="51"/>
    </row>
    <row r="137" spans="2:14" ht="14.1" customHeight="1" x14ac:dyDescent="0.15">
      <c r="B137" s="95"/>
      <c r="C137" s="35" t="s">
        <v>121</v>
      </c>
      <c r="D137" s="35"/>
      <c r="E137" s="35"/>
      <c r="F137" s="35"/>
      <c r="G137" s="35"/>
      <c r="H137" s="35"/>
      <c r="I137" s="35"/>
      <c r="J137" s="35"/>
      <c r="K137" s="35"/>
      <c r="L137" s="35"/>
      <c r="M137" s="35"/>
      <c r="N137" s="51"/>
    </row>
    <row r="138" spans="2:14" ht="14.1" customHeight="1" x14ac:dyDescent="0.15">
      <c r="B138" s="95"/>
      <c r="C138" s="35" t="s">
        <v>122</v>
      </c>
      <c r="D138" s="35"/>
      <c r="E138" s="35"/>
      <c r="F138" s="35"/>
      <c r="G138" s="35"/>
      <c r="H138" s="35"/>
      <c r="I138" s="35"/>
      <c r="J138" s="35"/>
      <c r="K138" s="35"/>
      <c r="L138" s="35"/>
      <c r="M138" s="35"/>
      <c r="N138" s="51"/>
    </row>
    <row r="139" spans="2:14" ht="14.1" customHeight="1" x14ac:dyDescent="0.15">
      <c r="B139" s="95"/>
      <c r="C139" s="35" t="s">
        <v>123</v>
      </c>
      <c r="D139" s="35"/>
      <c r="E139" s="35"/>
      <c r="F139" s="35"/>
      <c r="G139" s="35"/>
      <c r="H139" s="35"/>
      <c r="I139" s="35"/>
      <c r="J139" s="35"/>
      <c r="K139" s="35"/>
      <c r="L139" s="35"/>
      <c r="M139" s="35"/>
      <c r="N139" s="51"/>
    </row>
    <row r="140" spans="2:14" ht="14.1" customHeight="1" x14ac:dyDescent="0.15">
      <c r="B140" s="95"/>
      <c r="C140" s="35" t="s">
        <v>113</v>
      </c>
      <c r="D140" s="35"/>
      <c r="E140" s="35"/>
      <c r="F140" s="35"/>
      <c r="G140" s="35"/>
      <c r="H140" s="35"/>
      <c r="I140" s="35"/>
      <c r="J140" s="35"/>
      <c r="K140" s="35"/>
      <c r="L140" s="35"/>
      <c r="M140" s="35"/>
      <c r="N140" s="51"/>
    </row>
    <row r="141" spans="2:14" ht="14.1" customHeight="1" x14ac:dyDescent="0.15">
      <c r="B141" s="95"/>
      <c r="C141" s="35" t="s">
        <v>124</v>
      </c>
      <c r="D141" s="35"/>
      <c r="E141" s="35"/>
      <c r="F141" s="35"/>
      <c r="G141" s="35"/>
      <c r="H141" s="35"/>
      <c r="I141" s="35"/>
      <c r="J141" s="35"/>
      <c r="K141" s="35"/>
      <c r="L141" s="35"/>
      <c r="M141" s="35"/>
      <c r="N141" s="51"/>
    </row>
    <row r="142" spans="2:14" ht="14.1" customHeight="1" x14ac:dyDescent="0.15">
      <c r="B142" s="95"/>
      <c r="C142" s="35" t="s">
        <v>142</v>
      </c>
      <c r="D142" s="35"/>
      <c r="E142" s="35"/>
      <c r="F142" s="35"/>
      <c r="G142" s="35"/>
      <c r="H142" s="35"/>
      <c r="I142" s="35"/>
      <c r="J142" s="35"/>
      <c r="K142" s="35"/>
      <c r="L142" s="35"/>
      <c r="M142" s="35"/>
      <c r="N142" s="51"/>
    </row>
    <row r="143" spans="2:14" ht="14.1" customHeight="1" x14ac:dyDescent="0.15">
      <c r="B143" s="95"/>
      <c r="C143" s="35" t="s">
        <v>118</v>
      </c>
      <c r="D143" s="35"/>
      <c r="E143" s="35"/>
      <c r="F143" s="35"/>
      <c r="G143" s="35"/>
      <c r="H143" s="35"/>
      <c r="I143" s="35"/>
      <c r="J143" s="35"/>
      <c r="K143" s="35"/>
      <c r="L143" s="35"/>
      <c r="M143" s="35"/>
      <c r="N143" s="51"/>
    </row>
    <row r="144" spans="2:14" x14ac:dyDescent="0.15">
      <c r="B144" s="96"/>
      <c r="C144" s="35" t="s">
        <v>130</v>
      </c>
      <c r="N144" s="55"/>
    </row>
    <row r="145" spans="2:14" x14ac:dyDescent="0.15">
      <c r="B145" s="96"/>
      <c r="C145" s="35" t="s">
        <v>126</v>
      </c>
      <c r="N145" s="55"/>
    </row>
    <row r="146" spans="2:14" ht="14.1" customHeight="1" x14ac:dyDescent="0.15">
      <c r="B146" s="95"/>
      <c r="C146" s="35" t="s">
        <v>105</v>
      </c>
      <c r="D146" s="35"/>
      <c r="E146" s="35"/>
      <c r="F146" s="35"/>
      <c r="G146" s="35"/>
      <c r="H146" s="35"/>
      <c r="I146" s="35"/>
      <c r="J146" s="35"/>
      <c r="K146" s="35"/>
      <c r="L146" s="35"/>
      <c r="M146" s="35"/>
      <c r="N146" s="51"/>
    </row>
    <row r="147" spans="2:14" ht="18" customHeight="1" x14ac:dyDescent="0.15">
      <c r="B147" s="95"/>
      <c r="C147" s="35" t="s">
        <v>60</v>
      </c>
      <c r="D147" s="35"/>
      <c r="E147" s="35"/>
      <c r="F147" s="35"/>
      <c r="G147" s="35"/>
      <c r="H147" s="35"/>
      <c r="I147" s="35"/>
      <c r="J147" s="35"/>
      <c r="K147" s="35"/>
      <c r="L147" s="35"/>
      <c r="M147" s="35"/>
      <c r="N147" s="51"/>
    </row>
    <row r="148" spans="2:14" x14ac:dyDescent="0.15">
      <c r="B148" s="96"/>
      <c r="C148" s="35" t="s">
        <v>117</v>
      </c>
      <c r="N148" s="55"/>
    </row>
    <row r="149" spans="2:14" x14ac:dyDescent="0.15">
      <c r="B149" s="96"/>
      <c r="C149" s="35" t="s">
        <v>135</v>
      </c>
      <c r="N149" s="55"/>
    </row>
    <row r="150" spans="2:14" ht="14.25" thickBot="1" x14ac:dyDescent="0.2">
      <c r="B150" s="97"/>
      <c r="C150" s="36" t="s">
        <v>127</v>
      </c>
      <c r="D150" s="53"/>
      <c r="E150" s="53"/>
      <c r="F150" s="53"/>
      <c r="G150" s="53"/>
      <c r="H150" s="53"/>
      <c r="I150" s="53"/>
      <c r="J150" s="53"/>
      <c r="K150" s="53"/>
      <c r="L150" s="53"/>
      <c r="M150" s="53"/>
      <c r="N150" s="54"/>
    </row>
  </sheetData>
  <mergeCells count="28">
    <mergeCell ref="G109:H109"/>
    <mergeCell ref="G110:H110"/>
    <mergeCell ref="D9:F9"/>
    <mergeCell ref="D4:G4"/>
    <mergeCell ref="D5:G5"/>
    <mergeCell ref="D6:G6"/>
    <mergeCell ref="D7:F7"/>
    <mergeCell ref="D8:F8"/>
    <mergeCell ref="G111:H111"/>
    <mergeCell ref="G10:H10"/>
    <mergeCell ref="D100:G100"/>
    <mergeCell ref="D101:G101"/>
    <mergeCell ref="G102:H102"/>
    <mergeCell ref="C103:D103"/>
    <mergeCell ref="B106:I106"/>
    <mergeCell ref="B107:D107"/>
    <mergeCell ref="G107:H107"/>
    <mergeCell ref="G108:H108"/>
    <mergeCell ref="G118:H118"/>
    <mergeCell ref="G121:H121"/>
    <mergeCell ref="G125:H125"/>
    <mergeCell ref="B126:D126"/>
    <mergeCell ref="G112:H112"/>
    <mergeCell ref="G113:H113"/>
    <mergeCell ref="G114:H114"/>
    <mergeCell ref="G115:H115"/>
    <mergeCell ref="B116:D116"/>
    <mergeCell ref="G116:H116"/>
  </mergeCells>
  <phoneticPr fontId="23"/>
  <conditionalFormatting sqref="O11:O95">
    <cfRule type="expression" dxfId="31" priority="1" stopIfTrue="1">
      <formula>COUNTBLANK(K11:N11)=4</formula>
    </cfRule>
  </conditionalFormatting>
  <conditionalFormatting sqref="O103:O105">
    <cfRule type="expression" dxfId="30"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AE55-5288-4B0A-AE75-93E6C6CFA398}">
  <sheetPr>
    <tabColor rgb="FFC00000"/>
  </sheetPr>
  <dimension ref="B1:AC146"/>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V30" sqref="V3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255</v>
      </c>
      <c r="L5" s="27" t="str">
        <f>K5</f>
        <v>2024.5.30</v>
      </c>
      <c r="M5" s="27" t="str">
        <f>K5</f>
        <v>2024.5.30</v>
      </c>
      <c r="N5" s="103" t="str">
        <f>K5</f>
        <v>2024.5.30</v>
      </c>
    </row>
    <row r="6" spans="2:24" ht="18" customHeight="1" x14ac:dyDescent="0.15">
      <c r="B6" s="60"/>
      <c r="C6" s="120"/>
      <c r="D6" s="122" t="s">
        <v>4</v>
      </c>
      <c r="E6" s="122"/>
      <c r="F6" s="122"/>
      <c r="G6" s="122"/>
      <c r="H6" s="120"/>
      <c r="I6" s="120"/>
      <c r="J6" s="61"/>
      <c r="K6" s="98">
        <v>0.43194444444444446</v>
      </c>
      <c r="L6" s="98">
        <v>0.40763888888888888</v>
      </c>
      <c r="M6" s="98">
        <v>0.39305555555555555</v>
      </c>
      <c r="N6" s="99">
        <v>0.37222222222222223</v>
      </c>
    </row>
    <row r="7" spans="2:24" ht="18" customHeight="1" x14ac:dyDescent="0.15">
      <c r="B7" s="60"/>
      <c r="C7" s="120"/>
      <c r="D7" s="122" t="s">
        <v>5</v>
      </c>
      <c r="E7" s="138"/>
      <c r="F7" s="138"/>
      <c r="G7" s="62" t="s">
        <v>6</v>
      </c>
      <c r="H7" s="120"/>
      <c r="I7" s="120"/>
      <c r="J7" s="61"/>
      <c r="K7" s="100">
        <v>2.5</v>
      </c>
      <c r="L7" s="100">
        <v>1.68</v>
      </c>
      <c r="M7" s="100">
        <v>1.74</v>
      </c>
      <c r="N7" s="101">
        <v>1.71</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99</v>
      </c>
      <c r="G11" s="120"/>
      <c r="H11" s="120"/>
      <c r="I11" s="120"/>
      <c r="J11" s="120"/>
      <c r="K11" s="20" t="s">
        <v>254</v>
      </c>
      <c r="L11" s="20" t="s">
        <v>253</v>
      </c>
      <c r="M11" s="20" t="s">
        <v>252</v>
      </c>
      <c r="N11" s="21" t="s">
        <v>251</v>
      </c>
      <c r="P11" t="s">
        <v>15</v>
      </c>
      <c r="Q11">
        <f>IF(K11="",0,VALUE(MID(K11,2,LEN(K11)-2)))</f>
        <v>105</v>
      </c>
      <c r="R11">
        <f>IF(L11="",0,VALUE(MID(L11,2,LEN(L11)-2)))</f>
        <v>190</v>
      </c>
      <c r="S11">
        <f>IF(M11="",0,VALUE(MID(M11,2,LEN(M11)-2)))</f>
        <v>250</v>
      </c>
      <c r="T11">
        <f>IF(N11="",0,VALUE(MID(N11,2,LEN(N11)-2)))</f>
        <v>1100</v>
      </c>
      <c r="U11">
        <f>IF(K11="＋",0,IF(K11="(＋)",0,ABS(K11)))</f>
        <v>105</v>
      </c>
      <c r="V11">
        <f>IF(L11="＋",0,IF(L11="(＋)",0,ABS(L11)))</f>
        <v>190</v>
      </c>
      <c r="W11">
        <f>IF(M11="＋",0,IF(M11="(＋)",0,ABS(M11)))</f>
        <v>250</v>
      </c>
      <c r="X11">
        <f>IF(N11="＋",0,IF(N11="(＋)",0,ABS(N11)))</f>
        <v>1100</v>
      </c>
    </row>
    <row r="12" spans="2:24" ht="13.5" customHeight="1" x14ac:dyDescent="0.15">
      <c r="B12" s="1">
        <f>B11+1</f>
        <v>2</v>
      </c>
      <c r="C12" s="3"/>
      <c r="D12" s="6"/>
      <c r="E12" s="120"/>
      <c r="F12" s="120" t="s">
        <v>179</v>
      </c>
      <c r="G12" s="120"/>
      <c r="H12" s="120"/>
      <c r="I12" s="120"/>
      <c r="J12" s="120"/>
      <c r="K12" s="20" t="s">
        <v>150</v>
      </c>
      <c r="L12" s="20" t="s">
        <v>150</v>
      </c>
      <c r="M12" s="20" t="s">
        <v>153</v>
      </c>
      <c r="N12" s="21" t="s">
        <v>153</v>
      </c>
      <c r="P12" t="s">
        <v>15</v>
      </c>
      <c r="Q12">
        <f>IF(K12="",0,VALUE(MID(K12,2,LEN(K12)-2)))</f>
        <v>5</v>
      </c>
      <c r="R12">
        <f>IF(L12="",0,VALUE(MID(L12,2,LEN(L12)-2)))</f>
        <v>5</v>
      </c>
      <c r="S12">
        <f>IF(M12="",0,VALUE(MID(M12,2,LEN(M12)-2)))</f>
        <v>10</v>
      </c>
      <c r="T12">
        <f>IF(N12="",0,VALUE(MID(N12,2,LEN(N12)-2)))</f>
        <v>10</v>
      </c>
      <c r="U12">
        <f>IF(K12="＋",0,IF(K12="(＋)",0,ABS(K12)))</f>
        <v>5</v>
      </c>
      <c r="V12">
        <f>IF(L12="＋",0,IF(L12="(＋)",0,ABS(L12)))</f>
        <v>5</v>
      </c>
      <c r="W12">
        <f>IF(M12="＋",0,IF(M12="(＋)",0,ABS(M12)))</f>
        <v>10</v>
      </c>
      <c r="X12">
        <f>IF(N12="＋",0,IF(N12="(＋)",0,ABS(N12)))</f>
        <v>10</v>
      </c>
    </row>
    <row r="13" spans="2:24" ht="13.9" customHeight="1" x14ac:dyDescent="0.15">
      <c r="B13" s="1">
        <f>B12+1</f>
        <v>3</v>
      </c>
      <c r="C13" s="3"/>
      <c r="D13" s="6"/>
      <c r="E13" s="120"/>
      <c r="F13" s="120" t="s">
        <v>180</v>
      </c>
      <c r="G13" s="120"/>
      <c r="H13" s="120"/>
      <c r="I13" s="120"/>
      <c r="J13" s="120"/>
      <c r="K13" s="20"/>
      <c r="L13" s="20" t="s">
        <v>153</v>
      </c>
      <c r="M13" s="20" t="s">
        <v>236</v>
      </c>
      <c r="N13" s="21" t="s">
        <v>146</v>
      </c>
      <c r="P13" s="74" t="s">
        <v>181</v>
      </c>
      <c r="Q13">
        <f>K13</f>
        <v>0</v>
      </c>
      <c r="R13" t="str">
        <f>L13</f>
        <v>(10)</v>
      </c>
      <c r="S13" t="str">
        <f>M13</f>
        <v>(35)</v>
      </c>
      <c r="T13" t="str">
        <f>N13</f>
        <v>(30)</v>
      </c>
      <c r="U13">
        <f>IF(K13="＋",0,IF(K13="(＋)",0,ABS(K13)))</f>
        <v>0</v>
      </c>
      <c r="V13">
        <f>IF(L13="＋",0,IF(L13="(＋)",0,ABS(L13)))</f>
        <v>10</v>
      </c>
      <c r="W13">
        <f>IF(M13="＋",0,IF(M13="(＋)",0,ABS(M13)))</f>
        <v>35</v>
      </c>
      <c r="X13">
        <f>IF(N13="＋",0,IF(N13="(＋)",0,ABS(N13)))</f>
        <v>30</v>
      </c>
    </row>
    <row r="14" spans="2:24" ht="13.9" customHeight="1" x14ac:dyDescent="0.15">
      <c r="B14" s="1">
        <f>B13+1</f>
        <v>4</v>
      </c>
      <c r="C14" s="3"/>
      <c r="D14" s="6"/>
      <c r="E14" s="120"/>
      <c r="F14" s="120" t="s">
        <v>16</v>
      </c>
      <c r="G14" s="120"/>
      <c r="H14" s="120"/>
      <c r="I14" s="120"/>
      <c r="J14" s="120"/>
      <c r="K14" s="20" t="s">
        <v>250</v>
      </c>
      <c r="L14" s="20" t="s">
        <v>249</v>
      </c>
      <c r="M14" s="20" t="s">
        <v>248</v>
      </c>
      <c r="N14" s="21" t="s">
        <v>247</v>
      </c>
      <c r="P14" t="s">
        <v>15</v>
      </c>
      <c r="Q14">
        <f>IF(K14="",0,VALUE(MID(K14,2,LEN(K14)-2)))</f>
        <v>1</v>
      </c>
      <c r="R14">
        <f>IF(L14="",0,VALUE(MID(L14,2,LEN(L14)-2)))</f>
        <v>25</v>
      </c>
      <c r="S14">
        <f>IF(M14="",0,VALUE(MID(M14,2,LEN(M14)-2)))</f>
        <v>4</v>
      </c>
      <c r="T14">
        <f>IF(N14="",0,VALUE(MID(N14,2,LEN(N14)-2)))</f>
        <v>14</v>
      </c>
      <c r="U14">
        <f>IF(K14="＋",0,IF(K14="(＋)",0,ABS(K14)))</f>
        <v>617</v>
      </c>
      <c r="V14">
        <f>IF(L14="＋",0,IF(L14="(＋)",0,ABS(L14)))</f>
        <v>1257</v>
      </c>
      <c r="W14">
        <f>IF(M14="＋",0,IF(M14="(＋)",0,ABS(M14)))</f>
        <v>945</v>
      </c>
      <c r="X14">
        <f>IF(N14="＋",0,IF(N14="(＋)",0,ABS(N14)))</f>
        <v>2142</v>
      </c>
    </row>
    <row r="15" spans="2:24" ht="13.5" customHeight="1" x14ac:dyDescent="0.15">
      <c r="B15" s="1">
        <f>B14+1</f>
        <v>5</v>
      </c>
      <c r="C15" s="3"/>
      <c r="D15" s="6"/>
      <c r="E15" s="120"/>
      <c r="F15" s="120" t="s">
        <v>185</v>
      </c>
      <c r="G15" s="120"/>
      <c r="H15" s="120"/>
      <c r="I15" s="120"/>
      <c r="J15" s="120"/>
      <c r="K15" s="20" t="s">
        <v>148</v>
      </c>
      <c r="L15" s="20" t="s">
        <v>148</v>
      </c>
      <c r="M15" s="20" t="s">
        <v>246</v>
      </c>
      <c r="N15" s="21" t="s">
        <v>245</v>
      </c>
      <c r="P15" t="s">
        <v>15</v>
      </c>
      <c r="Q15" t="e">
        <f>IF(K15="",0,VALUE(MID(K15,2,LEN(K15)-2)))</f>
        <v>#VALUE!</v>
      </c>
      <c r="R15" t="e">
        <f>IF(L15="",0,VALUE(MID(L15,2,LEN(L15)-2)))</f>
        <v>#VALUE!</v>
      </c>
      <c r="S15">
        <f>IF(M15="",0,VALUE(MID(M15,2,LEN(M15)-2)))</f>
        <v>8</v>
      </c>
      <c r="T15" t="e">
        <f>IF(N15="",0,VALUE(MID(N15,2,LEN(N15)-2)))</f>
        <v>#VALUE!</v>
      </c>
      <c r="U15">
        <f>IF(K15="＋",0,IF(K15="(＋)",0,ABS(K15)))</f>
        <v>0</v>
      </c>
      <c r="V15">
        <f>IF(L15="＋",0,IF(L15="(＋)",0,ABS(L15)))</f>
        <v>0</v>
      </c>
      <c r="W15">
        <f>IF(M15="＋",0,IF(M15="(＋)",0,ABS(M15)))</f>
        <v>186</v>
      </c>
      <c r="X15">
        <f>IF(N15="＋",0,IF(N15="(＋)",0,ABS(N15)))</f>
        <v>30</v>
      </c>
    </row>
    <row r="16" spans="2:24" ht="13.5" customHeight="1" x14ac:dyDescent="0.15">
      <c r="B16" s="1">
        <f>B15+1</f>
        <v>6</v>
      </c>
      <c r="C16" s="3"/>
      <c r="D16" s="6"/>
      <c r="E16" s="120"/>
      <c r="F16" s="120" t="s">
        <v>107</v>
      </c>
      <c r="G16" s="120"/>
      <c r="H16" s="120"/>
      <c r="I16" s="120"/>
      <c r="J16" s="120"/>
      <c r="K16" s="20" t="s">
        <v>244</v>
      </c>
      <c r="L16" s="20" t="s">
        <v>243</v>
      </c>
      <c r="M16" s="20" t="s">
        <v>242</v>
      </c>
      <c r="N16" s="21" t="s">
        <v>241</v>
      </c>
      <c r="P16" t="s">
        <v>15</v>
      </c>
      <c r="Q16" t="e">
        <f>IF(K16="",0,VALUE(MID(K16,2,LEN(K16)-2)))</f>
        <v>#VALUE!</v>
      </c>
      <c r="R16">
        <f>IF(L16="",0,VALUE(MID(L16,2,LEN(L16)-2)))</f>
        <v>2</v>
      </c>
      <c r="S16">
        <f>IF(M16="",0,VALUE(MID(M16,2,LEN(M16)-2)))</f>
        <v>7</v>
      </c>
      <c r="T16">
        <f>IF(N16="",0,VALUE(MID(N16,2,LEN(N16)-2)))</f>
        <v>4</v>
      </c>
      <c r="U16">
        <f>IF(K16="＋",0,IF(K16="(＋)",0,ABS(K16)))</f>
        <v>22</v>
      </c>
      <c r="V16">
        <f>IF(L16="＋",0,IF(L16="(＋)",0,ABS(L16)))</f>
        <v>528</v>
      </c>
      <c r="W16">
        <f>IF(M16="＋",0,IF(M16="(＋)",0,ABS(M16)))</f>
        <v>170</v>
      </c>
      <c r="X16">
        <f>IF(N16="＋",0,IF(N16="(＋)",0,ABS(N16)))</f>
        <v>648</v>
      </c>
    </row>
    <row r="17" spans="2:24" ht="13.9" customHeight="1" x14ac:dyDescent="0.15">
      <c r="B17" s="1">
        <f>B16+1</f>
        <v>7</v>
      </c>
      <c r="C17" s="3"/>
      <c r="D17" s="6"/>
      <c r="E17" s="120"/>
      <c r="F17" s="120" t="s">
        <v>188</v>
      </c>
      <c r="G17" s="120"/>
      <c r="H17" s="120"/>
      <c r="I17" s="120"/>
      <c r="J17" s="120"/>
      <c r="K17" s="20"/>
      <c r="L17" s="20" t="s">
        <v>240</v>
      </c>
      <c r="M17" s="20"/>
      <c r="N17" s="21" t="s">
        <v>157</v>
      </c>
      <c r="P17" s="74" t="s">
        <v>181</v>
      </c>
      <c r="Q17">
        <f>K17</f>
        <v>0</v>
      </c>
      <c r="R17" t="str">
        <f>L17</f>
        <v>(82)</v>
      </c>
      <c r="S17">
        <f>M17</f>
        <v>0</v>
      </c>
      <c r="T17" t="str">
        <f>N17</f>
        <v>(15)</v>
      </c>
      <c r="U17">
        <f>IF(K17="＋",0,IF(K17="(＋)",0,ABS(K17)))</f>
        <v>0</v>
      </c>
      <c r="V17">
        <f>IF(L17="＋",0,IF(L17="(＋)",0,ABS(L17)))</f>
        <v>82</v>
      </c>
      <c r="W17">
        <f>IF(M17="＋",0,IF(M17="(＋)",0,ABS(M17)))</f>
        <v>0</v>
      </c>
      <c r="X17">
        <f>IF(N17="＋",0,IF(N17="(＋)",0,ABS(N17)))</f>
        <v>15</v>
      </c>
    </row>
    <row r="18" spans="2:24" ht="13.9" customHeight="1" x14ac:dyDescent="0.15">
      <c r="B18" s="1">
        <f>B17+1</f>
        <v>8</v>
      </c>
      <c r="C18" s="3"/>
      <c r="D18" s="6"/>
      <c r="E18" s="120"/>
      <c r="F18" s="120" t="s">
        <v>136</v>
      </c>
      <c r="G18" s="120"/>
      <c r="H18" s="120"/>
      <c r="I18" s="120"/>
      <c r="J18" s="120"/>
      <c r="K18" s="20" t="s">
        <v>150</v>
      </c>
      <c r="L18" s="20" t="s">
        <v>146</v>
      </c>
      <c r="M18" s="20" t="s">
        <v>239</v>
      </c>
      <c r="N18" s="21" t="s">
        <v>147</v>
      </c>
      <c r="P18" t="s">
        <v>15</v>
      </c>
      <c r="Q18">
        <f>IF(K18="",0,VALUE(MID(K18,2,LEN(K18)-2)))</f>
        <v>5</v>
      </c>
      <c r="R18">
        <f>IF(L18="",0,VALUE(MID(L18,2,LEN(L18)-2)))</f>
        <v>30</v>
      </c>
      <c r="S18">
        <f>IF(M18="",0,VALUE(MID(M18,2,LEN(M18)-2)))</f>
        <v>50</v>
      </c>
      <c r="T18">
        <f>IF(N18="",0,VALUE(MID(N18,2,LEN(N18)-2)))</f>
        <v>20</v>
      </c>
      <c r="U18">
        <f>IF(K18="＋",0,IF(K18="(＋)",0,ABS(K18)))</f>
        <v>5</v>
      </c>
      <c r="V18">
        <f>IF(L18="＋",0,IF(L18="(＋)",0,ABS(L18)))</f>
        <v>30</v>
      </c>
      <c r="W18">
        <f>IF(M18="＋",0,IF(M18="(＋)",0,ABS(M18)))</f>
        <v>50</v>
      </c>
      <c r="X18">
        <f>IF(N18="＋",0,IF(N18="(＋)",0,ABS(N18)))</f>
        <v>20</v>
      </c>
    </row>
    <row r="19" spans="2:24" ht="13.5" customHeight="1" x14ac:dyDescent="0.15">
      <c r="B19" s="1">
        <f>B18+1</f>
        <v>9</v>
      </c>
      <c r="C19" s="3"/>
      <c r="D19" s="6"/>
      <c r="E19" s="120"/>
      <c r="F19" s="120" t="s">
        <v>238</v>
      </c>
      <c r="G19" s="140"/>
      <c r="H19" s="120"/>
      <c r="I19" s="120"/>
      <c r="J19" s="120"/>
      <c r="K19" s="20"/>
      <c r="L19" s="20" t="s">
        <v>150</v>
      </c>
      <c r="M19" s="20" t="s">
        <v>145</v>
      </c>
      <c r="N19" s="21" t="s">
        <v>157</v>
      </c>
      <c r="Q19">
        <f>IF(K19="",0,VALUE(MID(K19,2,LEN(K19)-2)))</f>
        <v>0</v>
      </c>
      <c r="R19">
        <f>IF(L19="",0,VALUE(MID(L19,2,LEN(L19)-2)))</f>
        <v>5</v>
      </c>
      <c r="S19" t="e">
        <f>IF(M19="",0,VALUE(MID(M19,2,LEN(M19)-2)))</f>
        <v>#VALUE!</v>
      </c>
      <c r="T19">
        <f>IF(N19="",0,VALUE(MID(N19,2,LEN(N19)-2)))</f>
        <v>15</v>
      </c>
      <c r="U19">
        <f>IF(K19="＋",0,IF(K19="(＋)",0,ABS(K19)))</f>
        <v>0</v>
      </c>
      <c r="V19">
        <f>IF(L19="＋",0,IF(L19="(＋)",0,ABS(L19)))</f>
        <v>5</v>
      </c>
      <c r="W19">
        <f>IF(M19="＋",0,IF(M19="(＋)",0,ABS(M19)))</f>
        <v>0</v>
      </c>
      <c r="X19">
        <f>IF(N19="＋",0,IF(N19="(＋)",0,ABS(N19)))</f>
        <v>15</v>
      </c>
    </row>
    <row r="20" spans="2:24" ht="13.9" customHeight="1" x14ac:dyDescent="0.15">
      <c r="B20" s="1">
        <f>B19+1</f>
        <v>10</v>
      </c>
      <c r="C20" s="3"/>
      <c r="D20" s="6"/>
      <c r="E20" s="120"/>
      <c r="F20" s="120" t="s">
        <v>192</v>
      </c>
      <c r="G20" s="120"/>
      <c r="H20" s="120"/>
      <c r="I20" s="120"/>
      <c r="J20" s="120"/>
      <c r="K20" s="20"/>
      <c r="L20" s="20" t="s">
        <v>237</v>
      </c>
      <c r="M20" s="20" t="s">
        <v>149</v>
      </c>
      <c r="N20" s="21" t="s">
        <v>151</v>
      </c>
      <c r="P20" s="74" t="s">
        <v>181</v>
      </c>
      <c r="Q20">
        <f>K20</f>
        <v>0</v>
      </c>
      <c r="R20" t="str">
        <f>L20</f>
        <v>(3)</v>
      </c>
      <c r="S20" t="str">
        <f>M20</f>
        <v>(8)</v>
      </c>
      <c r="T20" t="str">
        <f>N20</f>
        <v>(25)</v>
      </c>
      <c r="U20">
        <f>IF(K20="＋",0,IF(K20="(＋)",0,ABS(K20)))</f>
        <v>0</v>
      </c>
      <c r="V20">
        <f>IF(L20="＋",0,IF(L20="(＋)",0,ABS(L20)))</f>
        <v>3</v>
      </c>
      <c r="W20">
        <f>IF(M20="＋",0,IF(M20="(＋)",0,ABS(M20)))</f>
        <v>8</v>
      </c>
      <c r="X20">
        <f>IF(N20="＋",0,IF(N20="(＋)",0,ABS(N20)))</f>
        <v>25</v>
      </c>
    </row>
    <row r="21" spans="2:24" ht="13.5" customHeight="1" x14ac:dyDescent="0.15">
      <c r="B21" s="1">
        <f>B20+1</f>
        <v>11</v>
      </c>
      <c r="C21" s="3"/>
      <c r="D21" s="6"/>
      <c r="E21" s="120"/>
      <c r="F21" s="120" t="s">
        <v>110</v>
      </c>
      <c r="G21" s="120"/>
      <c r="H21" s="120"/>
      <c r="I21" s="120"/>
      <c r="J21" s="120"/>
      <c r="K21" s="20" t="s">
        <v>236</v>
      </c>
      <c r="L21" s="20" t="s">
        <v>235</v>
      </c>
      <c r="M21" s="20" t="s">
        <v>235</v>
      </c>
      <c r="N21" s="21" t="s">
        <v>160</v>
      </c>
      <c r="U21">
        <f>IF(K21="＋",0,IF(K21="(＋)",0,ABS(K21)))</f>
        <v>35</v>
      </c>
      <c r="V21">
        <f>IF(L21="＋",0,IF(L21="(＋)",0,ABS(L21)))</f>
        <v>55</v>
      </c>
      <c r="W21">
        <f>IF(M21="＋",0,IF(M21="(＋)",0,ABS(M21)))</f>
        <v>55</v>
      </c>
      <c r="X21">
        <f>IF(N21="＋",0,IF(N21="(＋)",0,ABS(N21)))</f>
        <v>100</v>
      </c>
    </row>
    <row r="22" spans="2:24" ht="13.5" customHeight="1" x14ac:dyDescent="0.15">
      <c r="B22" s="1">
        <f>B21+1</f>
        <v>12</v>
      </c>
      <c r="C22" s="3"/>
      <c r="D22" s="6"/>
      <c r="E22" s="120"/>
      <c r="F22" s="120" t="s">
        <v>109</v>
      </c>
      <c r="G22" s="120"/>
      <c r="H22" s="120"/>
      <c r="I22" s="120"/>
      <c r="J22" s="120"/>
      <c r="K22" s="20" t="s">
        <v>147</v>
      </c>
      <c r="L22" s="20" t="s">
        <v>153</v>
      </c>
      <c r="M22" s="20" t="s">
        <v>147</v>
      </c>
      <c r="N22" s="21" t="s">
        <v>235</v>
      </c>
      <c r="P22" t="s">
        <v>15</v>
      </c>
      <c r="Q22">
        <f>IF(K22="",0,VALUE(MID(K22,2,LEN(K22)-2)))</f>
        <v>20</v>
      </c>
      <c r="R22" t="e">
        <f>IF(#REF!="",0,VALUE(MID(#REF!,2,LEN(#REF!)-2)))</f>
        <v>#REF!</v>
      </c>
      <c r="S22">
        <f>IF(M22="",0,VALUE(MID(M22,2,LEN(M22)-2)))</f>
        <v>20</v>
      </c>
      <c r="T22">
        <f>IF(N22="",0,VALUE(MID(N22,2,LEN(N22)-2)))</f>
        <v>55</v>
      </c>
      <c r="U22">
        <f>IF(K22="＋",0,IF(K22="(＋)",0,ABS(K22)))</f>
        <v>20</v>
      </c>
      <c r="V22">
        <f>IF(L22="＋",0,IF(L22="(＋)",0,ABS(L22)))</f>
        <v>10</v>
      </c>
      <c r="W22">
        <f>IF(M22="＋",0,IF(M22="(＋)",0,ABS(M22)))</f>
        <v>20</v>
      </c>
      <c r="X22">
        <f>IF(N22="＋",0,IF(N22="(＋)",0,ABS(N22)))</f>
        <v>55</v>
      </c>
    </row>
    <row r="23" spans="2:24" ht="13.5" customHeight="1" x14ac:dyDescent="0.15">
      <c r="B23" s="1">
        <f>B22+1</f>
        <v>13</v>
      </c>
      <c r="C23" s="2" t="s">
        <v>22</v>
      </c>
      <c r="D23" s="2" t="s">
        <v>23</v>
      </c>
      <c r="E23" s="120"/>
      <c r="F23" s="120" t="s">
        <v>108</v>
      </c>
      <c r="G23" s="120"/>
      <c r="H23" s="120"/>
      <c r="I23" s="120"/>
      <c r="J23" s="120"/>
      <c r="K23" s="24">
        <v>260</v>
      </c>
      <c r="L23" s="24">
        <v>370</v>
      </c>
      <c r="M23" s="24">
        <v>160</v>
      </c>
      <c r="N23" s="104">
        <v>475</v>
      </c>
      <c r="P23" s="74"/>
    </row>
    <row r="24" spans="2:24" ht="13.5" customHeight="1" x14ac:dyDescent="0.15">
      <c r="B24" s="1">
        <f>B23+1</f>
        <v>14</v>
      </c>
      <c r="C24" s="2" t="s">
        <v>24</v>
      </c>
      <c r="D24" s="2" t="s">
        <v>25</v>
      </c>
      <c r="E24" s="120"/>
      <c r="F24" s="120" t="s">
        <v>234</v>
      </c>
      <c r="G24" s="120"/>
      <c r="H24" s="120"/>
      <c r="I24" s="120"/>
      <c r="J24" s="120"/>
      <c r="K24" s="24"/>
      <c r="L24" s="24"/>
      <c r="M24" s="24"/>
      <c r="N24" s="104">
        <v>3</v>
      </c>
      <c r="P24" s="74"/>
      <c r="U24">
        <f>COUNTA(K11:K22)</f>
        <v>8</v>
      </c>
    </row>
    <row r="25" spans="2:24" ht="13.5" customHeight="1" x14ac:dyDescent="0.15">
      <c r="B25" s="1">
        <f>B24+1</f>
        <v>15</v>
      </c>
      <c r="C25" s="6"/>
      <c r="D25" s="6"/>
      <c r="E25" s="120"/>
      <c r="F25" s="120" t="s">
        <v>94</v>
      </c>
      <c r="G25" s="120"/>
      <c r="H25" s="120"/>
      <c r="I25" s="120"/>
      <c r="J25" s="120"/>
      <c r="K25" s="24">
        <v>10</v>
      </c>
      <c r="L25" s="24">
        <v>20</v>
      </c>
      <c r="M25" s="24">
        <v>5</v>
      </c>
      <c r="N25" s="104">
        <v>50</v>
      </c>
      <c r="P25" s="74"/>
    </row>
    <row r="26" spans="2:24" ht="14.85" customHeight="1" x14ac:dyDescent="0.15">
      <c r="B26" s="1">
        <f>B25+1</f>
        <v>16</v>
      </c>
      <c r="C26" s="2" t="s">
        <v>83</v>
      </c>
      <c r="D26" s="2" t="s">
        <v>194</v>
      </c>
      <c r="E26" s="120"/>
      <c r="F26" s="120" t="s">
        <v>195</v>
      </c>
      <c r="G26" s="120"/>
      <c r="H26" s="120"/>
      <c r="I26" s="120"/>
      <c r="J26" s="120"/>
      <c r="K26" s="24">
        <v>115</v>
      </c>
      <c r="L26" s="24">
        <v>40</v>
      </c>
      <c r="M26" s="24">
        <v>20</v>
      </c>
      <c r="N26" s="104">
        <v>35</v>
      </c>
    </row>
    <row r="27" spans="2:24" ht="13.5" customHeight="1" x14ac:dyDescent="0.15">
      <c r="B27" s="1">
        <f>B26+1</f>
        <v>17</v>
      </c>
      <c r="C27" s="6"/>
      <c r="D27" s="8" t="s">
        <v>233</v>
      </c>
      <c r="E27" s="120"/>
      <c r="F27" s="120" t="s">
        <v>232</v>
      </c>
      <c r="G27" s="120"/>
      <c r="H27" s="120"/>
      <c r="I27" s="120"/>
      <c r="J27" s="120"/>
      <c r="K27" s="24"/>
      <c r="L27" s="24"/>
      <c r="M27" s="24">
        <v>1</v>
      </c>
      <c r="N27" s="104">
        <v>2</v>
      </c>
      <c r="U27">
        <f>COUNTA(K27)</f>
        <v>0</v>
      </c>
      <c r="V27">
        <f>COUNTA(L27)</f>
        <v>0</v>
      </c>
      <c r="W27">
        <f>COUNTA(M27)</f>
        <v>1</v>
      </c>
      <c r="X27">
        <f>COUNTA(N27)</f>
        <v>1</v>
      </c>
    </row>
    <row r="28" spans="2:24" ht="13.9" customHeight="1" x14ac:dyDescent="0.15">
      <c r="B28" s="1">
        <f>B27+1</f>
        <v>18</v>
      </c>
      <c r="C28" s="6"/>
      <c r="D28" s="2" t="s">
        <v>17</v>
      </c>
      <c r="E28" s="120"/>
      <c r="F28" s="120" t="s">
        <v>114</v>
      </c>
      <c r="G28" s="120"/>
      <c r="H28" s="120"/>
      <c r="I28" s="120"/>
      <c r="J28" s="120"/>
      <c r="K28" s="24"/>
      <c r="L28" s="24">
        <v>30</v>
      </c>
      <c r="M28" s="24" t="s">
        <v>148</v>
      </c>
      <c r="N28" s="104">
        <v>25</v>
      </c>
    </row>
    <row r="29" spans="2:24" ht="13.9" customHeight="1" x14ac:dyDescent="0.15">
      <c r="B29" s="1">
        <f>B28+1</f>
        <v>19</v>
      </c>
      <c r="C29" s="6"/>
      <c r="D29" s="6"/>
      <c r="E29" s="120"/>
      <c r="F29" s="120" t="s">
        <v>106</v>
      </c>
      <c r="G29" s="120"/>
      <c r="H29" s="120"/>
      <c r="I29" s="120"/>
      <c r="J29" s="120"/>
      <c r="K29" s="24"/>
      <c r="L29" s="24"/>
      <c r="M29" s="24">
        <v>4</v>
      </c>
      <c r="N29" s="104"/>
    </row>
    <row r="30" spans="2:24" ht="13.5" customHeight="1" x14ac:dyDescent="0.15">
      <c r="B30" s="1">
        <f>B29+1</f>
        <v>20</v>
      </c>
      <c r="C30" s="6"/>
      <c r="D30" s="6"/>
      <c r="E30" s="120"/>
      <c r="F30" s="120" t="s">
        <v>95</v>
      </c>
      <c r="G30" s="120"/>
      <c r="H30" s="120"/>
      <c r="I30" s="120"/>
      <c r="J30" s="120"/>
      <c r="K30" s="24" t="s">
        <v>148</v>
      </c>
      <c r="L30" s="24">
        <v>1680</v>
      </c>
      <c r="M30" s="24">
        <v>930</v>
      </c>
      <c r="N30" s="104">
        <v>505</v>
      </c>
    </row>
    <row r="31" spans="2:24" ht="13.9" customHeight="1" x14ac:dyDescent="0.15">
      <c r="B31" s="1">
        <f>B30+1</f>
        <v>21</v>
      </c>
      <c r="C31" s="6"/>
      <c r="D31" s="6"/>
      <c r="E31" s="120"/>
      <c r="F31" s="120" t="s">
        <v>96</v>
      </c>
      <c r="G31" s="120"/>
      <c r="H31" s="120"/>
      <c r="I31" s="120"/>
      <c r="J31" s="120"/>
      <c r="K31" s="24">
        <v>9900</v>
      </c>
      <c r="L31" s="24">
        <v>17150</v>
      </c>
      <c r="M31" s="24">
        <v>16150</v>
      </c>
      <c r="N31" s="104">
        <v>12800</v>
      </c>
    </row>
    <row r="32" spans="2:24" ht="13.9" customHeight="1" x14ac:dyDescent="0.15">
      <c r="B32" s="1">
        <f>B31+1</f>
        <v>22</v>
      </c>
      <c r="C32" s="6"/>
      <c r="D32" s="6"/>
      <c r="E32" s="120"/>
      <c r="F32" s="120" t="s">
        <v>231</v>
      </c>
      <c r="G32" s="120"/>
      <c r="H32" s="120"/>
      <c r="I32" s="120"/>
      <c r="J32" s="120"/>
      <c r="K32" s="24"/>
      <c r="L32" s="24"/>
      <c r="M32" s="24">
        <v>5</v>
      </c>
      <c r="N32" s="104"/>
    </row>
    <row r="33" spans="2:25" ht="13.9" customHeight="1" x14ac:dyDescent="0.15">
      <c r="B33" s="1">
        <f>B32+1</f>
        <v>23</v>
      </c>
      <c r="C33" s="6"/>
      <c r="D33" s="6"/>
      <c r="E33" s="120"/>
      <c r="F33" s="120" t="s">
        <v>70</v>
      </c>
      <c r="G33" s="120"/>
      <c r="H33" s="120"/>
      <c r="I33" s="120"/>
      <c r="J33" s="120"/>
      <c r="K33" s="24">
        <v>10</v>
      </c>
      <c r="L33" s="24"/>
      <c r="M33" s="24"/>
      <c r="N33" s="104"/>
    </row>
    <row r="34" spans="2:25" ht="13.5" customHeight="1" x14ac:dyDescent="0.15">
      <c r="B34" s="1">
        <f>B33+1</f>
        <v>24</v>
      </c>
      <c r="C34" s="6"/>
      <c r="D34" s="6"/>
      <c r="E34" s="120"/>
      <c r="F34" s="120" t="s">
        <v>18</v>
      </c>
      <c r="G34" s="120"/>
      <c r="H34" s="120"/>
      <c r="I34" s="120"/>
      <c r="J34" s="120"/>
      <c r="K34" s="24">
        <v>30</v>
      </c>
      <c r="L34" s="24">
        <v>80</v>
      </c>
      <c r="M34" s="24">
        <v>135</v>
      </c>
      <c r="N34" s="104">
        <v>95</v>
      </c>
    </row>
    <row r="35" spans="2:25" ht="13.5" customHeight="1" x14ac:dyDescent="0.15">
      <c r="B35" s="1">
        <f>B34+1</f>
        <v>25</v>
      </c>
      <c r="C35" s="6"/>
      <c r="D35" s="6"/>
      <c r="E35" s="120"/>
      <c r="F35" s="120" t="s">
        <v>98</v>
      </c>
      <c r="G35" s="120"/>
      <c r="H35" s="120"/>
      <c r="I35" s="120"/>
      <c r="J35" s="120"/>
      <c r="K35" s="24">
        <v>220</v>
      </c>
      <c r="L35" s="24">
        <v>270</v>
      </c>
      <c r="M35" s="24">
        <v>180</v>
      </c>
      <c r="N35" s="104">
        <v>60</v>
      </c>
    </row>
    <row r="36" spans="2:25" ht="13.5" customHeight="1" x14ac:dyDescent="0.15">
      <c r="B36" s="1">
        <f>B35+1</f>
        <v>26</v>
      </c>
      <c r="C36" s="6"/>
      <c r="D36" s="6"/>
      <c r="E36" s="120"/>
      <c r="F36" s="120" t="s">
        <v>100</v>
      </c>
      <c r="G36" s="120"/>
      <c r="H36" s="120"/>
      <c r="I36" s="120"/>
      <c r="J36" s="120"/>
      <c r="K36" s="24">
        <v>10</v>
      </c>
      <c r="L36" s="24">
        <v>30</v>
      </c>
      <c r="M36" s="24">
        <v>45</v>
      </c>
      <c r="N36" s="104">
        <v>65</v>
      </c>
    </row>
    <row r="37" spans="2:25" ht="13.5" customHeight="1" x14ac:dyDescent="0.15">
      <c r="B37" s="1">
        <f>B36+1</f>
        <v>27</v>
      </c>
      <c r="C37" s="6"/>
      <c r="D37" s="6"/>
      <c r="E37" s="120"/>
      <c r="F37" s="120" t="s">
        <v>198</v>
      </c>
      <c r="G37" s="120"/>
      <c r="H37" s="120"/>
      <c r="I37" s="120"/>
      <c r="J37" s="120"/>
      <c r="K37" s="24">
        <v>25</v>
      </c>
      <c r="L37" s="24">
        <v>40</v>
      </c>
      <c r="M37" s="24">
        <v>140</v>
      </c>
      <c r="N37" s="104">
        <v>20</v>
      </c>
    </row>
    <row r="38" spans="2:25" ht="13.9" customHeight="1" x14ac:dyDescent="0.15">
      <c r="B38" s="1">
        <f>B37+1</f>
        <v>28</v>
      </c>
      <c r="C38" s="6"/>
      <c r="D38" s="6"/>
      <c r="E38" s="120"/>
      <c r="F38" s="120" t="s">
        <v>97</v>
      </c>
      <c r="G38" s="120"/>
      <c r="H38" s="120"/>
      <c r="I38" s="120"/>
      <c r="J38" s="120"/>
      <c r="K38" s="24"/>
      <c r="L38" s="24" t="s">
        <v>148</v>
      </c>
      <c r="M38" s="24"/>
      <c r="N38" s="104"/>
    </row>
    <row r="39" spans="2:25" ht="13.5" customHeight="1" x14ac:dyDescent="0.15">
      <c r="B39" s="1">
        <f>B38+1</f>
        <v>29</v>
      </c>
      <c r="C39" s="6"/>
      <c r="D39" s="6"/>
      <c r="E39" s="120"/>
      <c r="F39" s="120" t="s">
        <v>115</v>
      </c>
      <c r="G39" s="120"/>
      <c r="H39" s="120"/>
      <c r="I39" s="120"/>
      <c r="J39" s="120"/>
      <c r="K39" s="24">
        <v>5</v>
      </c>
      <c r="L39" s="24">
        <v>15</v>
      </c>
      <c r="M39" s="24">
        <v>5</v>
      </c>
      <c r="N39" s="104">
        <v>20</v>
      </c>
    </row>
    <row r="40" spans="2:25" ht="13.9" customHeight="1" x14ac:dyDescent="0.15">
      <c r="B40" s="1">
        <f>B39+1</f>
        <v>30</v>
      </c>
      <c r="C40" s="6"/>
      <c r="D40" s="6"/>
      <c r="E40" s="120"/>
      <c r="F40" s="120" t="s">
        <v>230</v>
      </c>
      <c r="G40" s="120"/>
      <c r="H40" s="120"/>
      <c r="I40" s="120"/>
      <c r="J40" s="120"/>
      <c r="K40" s="24">
        <v>5</v>
      </c>
      <c r="L40" s="24"/>
      <c r="M40" s="24"/>
      <c r="N40" s="104"/>
    </row>
    <row r="41" spans="2:25" ht="13.9" customHeight="1" x14ac:dyDescent="0.15">
      <c r="B41" s="1">
        <f>B40+1</f>
        <v>31</v>
      </c>
      <c r="C41" s="6"/>
      <c r="D41" s="6"/>
      <c r="E41" s="120"/>
      <c r="F41" s="120" t="s">
        <v>19</v>
      </c>
      <c r="G41" s="120"/>
      <c r="H41" s="120"/>
      <c r="I41" s="120"/>
      <c r="J41" s="120"/>
      <c r="K41" s="24"/>
      <c r="L41" s="24"/>
      <c r="M41" s="24">
        <v>10</v>
      </c>
      <c r="N41" s="104"/>
    </row>
    <row r="42" spans="2:25" ht="13.5" customHeight="1" x14ac:dyDescent="0.15">
      <c r="B42" s="1">
        <f>B41+1</f>
        <v>32</v>
      </c>
      <c r="C42" s="6"/>
      <c r="D42" s="6"/>
      <c r="E42" s="120"/>
      <c r="F42" s="120" t="s">
        <v>20</v>
      </c>
      <c r="G42" s="120"/>
      <c r="H42" s="120"/>
      <c r="I42" s="120"/>
      <c r="J42" s="120"/>
      <c r="K42" s="24">
        <v>575</v>
      </c>
      <c r="L42" s="24">
        <v>1250</v>
      </c>
      <c r="M42" s="24">
        <v>750</v>
      </c>
      <c r="N42" s="52">
        <v>180</v>
      </c>
    </row>
    <row r="43" spans="2:25" ht="13.9" customHeight="1" x14ac:dyDescent="0.15">
      <c r="B43" s="1">
        <f>B42+1</f>
        <v>33</v>
      </c>
      <c r="C43" s="6"/>
      <c r="D43" s="6"/>
      <c r="E43" s="120"/>
      <c r="F43" s="120" t="s">
        <v>21</v>
      </c>
      <c r="G43" s="120"/>
      <c r="H43" s="120"/>
      <c r="I43" s="120"/>
      <c r="J43" s="120"/>
      <c r="K43" s="24">
        <v>10</v>
      </c>
      <c r="L43" s="24">
        <v>50</v>
      </c>
      <c r="M43" s="24">
        <v>25</v>
      </c>
      <c r="N43" s="104">
        <v>5</v>
      </c>
    </row>
    <row r="44" spans="2:25" ht="13.5" customHeight="1" x14ac:dyDescent="0.15">
      <c r="B44" s="1">
        <f>B43+1</f>
        <v>34</v>
      </c>
      <c r="C44" s="2" t="s">
        <v>75</v>
      </c>
      <c r="D44" s="2" t="s">
        <v>76</v>
      </c>
      <c r="E44" s="120"/>
      <c r="F44" s="120" t="s">
        <v>92</v>
      </c>
      <c r="G44" s="120"/>
      <c r="H44" s="120"/>
      <c r="I44" s="120"/>
      <c r="J44" s="120"/>
      <c r="K44" s="24" t="s">
        <v>148</v>
      </c>
      <c r="L44" s="24">
        <v>5</v>
      </c>
      <c r="M44" s="24"/>
      <c r="N44" s="104">
        <v>45</v>
      </c>
    </row>
    <row r="45" spans="2:25" ht="13.9" customHeight="1" x14ac:dyDescent="0.15">
      <c r="B45" s="1">
        <f>B44+1</f>
        <v>35</v>
      </c>
      <c r="C45" s="6"/>
      <c r="D45" s="6"/>
      <c r="E45" s="120"/>
      <c r="F45" s="120" t="s">
        <v>139</v>
      </c>
      <c r="G45" s="120"/>
      <c r="H45" s="120"/>
      <c r="I45" s="120"/>
      <c r="J45" s="120"/>
      <c r="K45" s="24">
        <v>5</v>
      </c>
      <c r="L45" s="24">
        <v>10</v>
      </c>
      <c r="M45" s="24">
        <v>15</v>
      </c>
      <c r="N45" s="104">
        <v>55</v>
      </c>
    </row>
    <row r="46" spans="2:25" ht="13.9" customHeight="1" x14ac:dyDescent="0.15">
      <c r="B46" s="1">
        <f>B45+1</f>
        <v>36</v>
      </c>
      <c r="C46" s="6"/>
      <c r="D46" s="6"/>
      <c r="E46" s="120"/>
      <c r="F46" s="120" t="s">
        <v>200</v>
      </c>
      <c r="G46" s="120"/>
      <c r="H46" s="120"/>
      <c r="I46" s="120"/>
      <c r="J46" s="120"/>
      <c r="K46" s="24"/>
      <c r="L46" s="24"/>
      <c r="M46" s="24">
        <v>5</v>
      </c>
      <c r="N46" s="104"/>
      <c r="U46">
        <f>COUNTA(K44:K46)</f>
        <v>2</v>
      </c>
      <c r="V46">
        <f>COUNTA(L44:L46)</f>
        <v>2</v>
      </c>
      <c r="W46">
        <f>COUNTA(M44:M46)</f>
        <v>2</v>
      </c>
      <c r="X46">
        <f>COUNTA(N44:N46)</f>
        <v>2</v>
      </c>
    </row>
    <row r="47" spans="2:25" ht="13.5" customHeight="1" x14ac:dyDescent="0.15">
      <c r="B47" s="1">
        <f>B46+1</f>
        <v>37</v>
      </c>
      <c r="C47" s="2" t="s">
        <v>84</v>
      </c>
      <c r="D47" s="2" t="s">
        <v>26</v>
      </c>
      <c r="E47" s="120"/>
      <c r="F47" s="120" t="s">
        <v>229</v>
      </c>
      <c r="G47" s="120"/>
      <c r="H47" s="120"/>
      <c r="I47" s="120"/>
      <c r="J47" s="120"/>
      <c r="K47" s="24"/>
      <c r="L47" s="24"/>
      <c r="M47" s="24" t="s">
        <v>148</v>
      </c>
      <c r="N47" s="104"/>
    </row>
    <row r="48" spans="2:25" ht="13.9" customHeight="1" x14ac:dyDescent="0.15">
      <c r="B48" s="1">
        <f>B47+1</f>
        <v>38</v>
      </c>
      <c r="C48" s="139"/>
      <c r="D48" s="139"/>
      <c r="E48" s="120"/>
      <c r="F48" s="120" t="s">
        <v>201</v>
      </c>
      <c r="G48" s="120"/>
      <c r="H48" s="120"/>
      <c r="I48" s="120"/>
      <c r="J48" s="120"/>
      <c r="K48" s="24">
        <v>40</v>
      </c>
      <c r="L48" s="24" t="s">
        <v>148</v>
      </c>
      <c r="M48" s="24">
        <v>880</v>
      </c>
      <c r="N48" s="104"/>
      <c r="Y48" s="111"/>
    </row>
    <row r="49" spans="2:29" ht="13.9" customHeight="1" x14ac:dyDescent="0.15">
      <c r="B49" s="1">
        <f>B48+1</f>
        <v>39</v>
      </c>
      <c r="C49" s="6"/>
      <c r="D49" s="6"/>
      <c r="E49" s="120"/>
      <c r="F49" s="120" t="s">
        <v>165</v>
      </c>
      <c r="G49" s="120"/>
      <c r="H49" s="120"/>
      <c r="I49" s="120"/>
      <c r="J49" s="120"/>
      <c r="K49" s="24">
        <v>20</v>
      </c>
      <c r="L49" s="24">
        <v>50</v>
      </c>
      <c r="M49" s="24">
        <v>20</v>
      </c>
      <c r="N49" s="104">
        <v>185</v>
      </c>
      <c r="Y49" s="111"/>
    </row>
    <row r="50" spans="2:29" ht="13.9" customHeight="1" x14ac:dyDescent="0.15">
      <c r="B50" s="1">
        <f>B49+1</f>
        <v>40</v>
      </c>
      <c r="C50" s="6"/>
      <c r="D50" s="6"/>
      <c r="E50" s="120"/>
      <c r="F50" s="120" t="s">
        <v>132</v>
      </c>
      <c r="G50" s="120"/>
      <c r="H50" s="120"/>
      <c r="I50" s="120"/>
      <c r="J50" s="120"/>
      <c r="K50" s="24">
        <v>5</v>
      </c>
      <c r="L50" s="24">
        <v>5</v>
      </c>
      <c r="M50" s="24"/>
      <c r="N50" s="104" t="s">
        <v>148</v>
      </c>
      <c r="U50" s="112">
        <f>COUNTA($K11:$K50)</f>
        <v>27</v>
      </c>
      <c r="V50" s="112">
        <f>COUNTA($L11:$L50)</f>
        <v>31</v>
      </c>
      <c r="W50" s="112">
        <f>COUNTA($M11:$M50)</f>
        <v>33</v>
      </c>
      <c r="X50" s="112">
        <f>COUNTA($N11:$N50)</f>
        <v>31</v>
      </c>
      <c r="Y50" s="112"/>
      <c r="Z50" s="112"/>
      <c r="AA50" s="112"/>
      <c r="AB50" s="112"/>
      <c r="AC50" s="111"/>
    </row>
    <row r="51" spans="2:29" ht="13.9" customHeight="1" x14ac:dyDescent="0.15">
      <c r="B51" s="1">
        <f>B50+1</f>
        <v>41</v>
      </c>
      <c r="C51" s="6"/>
      <c r="D51" s="6"/>
      <c r="E51" s="120"/>
      <c r="F51" s="120" t="s">
        <v>228</v>
      </c>
      <c r="G51" s="120"/>
      <c r="H51" s="120"/>
      <c r="I51" s="120"/>
      <c r="J51" s="120"/>
      <c r="K51" s="24">
        <v>10</v>
      </c>
      <c r="L51" s="24">
        <v>10</v>
      </c>
      <c r="M51" s="24" t="s">
        <v>148</v>
      </c>
      <c r="N51" s="104"/>
      <c r="Y51" s="113"/>
    </row>
    <row r="52" spans="2:29" ht="13.9" customHeight="1" x14ac:dyDescent="0.15">
      <c r="B52" s="1">
        <f>B51+1</f>
        <v>42</v>
      </c>
      <c r="C52" s="6"/>
      <c r="D52" s="6"/>
      <c r="E52" s="120"/>
      <c r="F52" s="120" t="s">
        <v>227</v>
      </c>
      <c r="G52" s="120"/>
      <c r="H52" s="120"/>
      <c r="I52" s="120"/>
      <c r="J52" s="120"/>
      <c r="K52" s="24"/>
      <c r="L52" s="24">
        <v>5</v>
      </c>
      <c r="M52" s="24"/>
      <c r="N52" s="104"/>
      <c r="Y52" s="113"/>
    </row>
    <row r="53" spans="2:29" ht="13.5" customHeight="1" x14ac:dyDescent="0.15">
      <c r="B53" s="1">
        <f>B52+1</f>
        <v>43</v>
      </c>
      <c r="C53" s="6"/>
      <c r="D53" s="6"/>
      <c r="E53" s="120"/>
      <c r="F53" s="120" t="s">
        <v>226</v>
      </c>
      <c r="G53" s="120"/>
      <c r="H53" s="120"/>
      <c r="I53" s="120"/>
      <c r="J53" s="120"/>
      <c r="K53" s="24">
        <v>30</v>
      </c>
      <c r="L53" s="24" t="s">
        <v>148</v>
      </c>
      <c r="M53" s="24">
        <v>80</v>
      </c>
      <c r="N53" s="104">
        <v>40</v>
      </c>
      <c r="Y53" s="113"/>
    </row>
    <row r="54" spans="2:29" ht="13.5" customHeight="1" x14ac:dyDescent="0.15">
      <c r="B54" s="1">
        <f>B53+1</f>
        <v>44</v>
      </c>
      <c r="C54" s="6"/>
      <c r="D54" s="6"/>
      <c r="E54" s="120"/>
      <c r="F54" s="120" t="s">
        <v>225</v>
      </c>
      <c r="G54" s="120"/>
      <c r="H54" s="120"/>
      <c r="I54" s="120"/>
      <c r="J54" s="120"/>
      <c r="K54" s="24"/>
      <c r="L54" s="24"/>
      <c r="M54" s="24" t="s">
        <v>148</v>
      </c>
      <c r="N54" s="104" t="s">
        <v>148</v>
      </c>
      <c r="Y54" s="113"/>
    </row>
    <row r="55" spans="2:29" ht="13.5" customHeight="1" x14ac:dyDescent="0.15">
      <c r="B55" s="1">
        <f>B54+1</f>
        <v>45</v>
      </c>
      <c r="C55" s="6"/>
      <c r="D55" s="6"/>
      <c r="E55" s="120"/>
      <c r="F55" s="120" t="s">
        <v>224</v>
      </c>
      <c r="G55" s="120"/>
      <c r="H55" s="120"/>
      <c r="I55" s="120"/>
      <c r="J55" s="120"/>
      <c r="K55" s="24">
        <v>80</v>
      </c>
      <c r="L55" s="24"/>
      <c r="M55" s="24"/>
      <c r="N55" s="104"/>
      <c r="Y55" s="113"/>
    </row>
    <row r="56" spans="2:29" ht="13.5" customHeight="1" x14ac:dyDescent="0.15">
      <c r="B56" s="1">
        <f>B55+1</f>
        <v>46</v>
      </c>
      <c r="C56" s="6"/>
      <c r="D56" s="6"/>
      <c r="E56" s="120"/>
      <c r="F56" s="120" t="s">
        <v>223</v>
      </c>
      <c r="G56" s="120"/>
      <c r="H56" s="120"/>
      <c r="I56" s="120"/>
      <c r="J56" s="120"/>
      <c r="K56" s="24">
        <v>160</v>
      </c>
      <c r="L56" s="24">
        <v>100</v>
      </c>
      <c r="M56" s="24"/>
      <c r="N56" s="104" t="s">
        <v>148</v>
      </c>
      <c r="Y56" s="113"/>
    </row>
    <row r="57" spans="2:29" ht="13.9" customHeight="1" x14ac:dyDescent="0.15">
      <c r="B57" s="1">
        <f>B56+1</f>
        <v>47</v>
      </c>
      <c r="C57" s="6"/>
      <c r="D57" s="6"/>
      <c r="E57" s="120"/>
      <c r="F57" s="120" t="s">
        <v>222</v>
      </c>
      <c r="G57" s="120"/>
      <c r="H57" s="120"/>
      <c r="I57" s="120"/>
      <c r="J57" s="120"/>
      <c r="K57" s="24"/>
      <c r="L57" s="24" t="s">
        <v>148</v>
      </c>
      <c r="M57" s="24">
        <v>40</v>
      </c>
      <c r="N57" s="104">
        <v>150</v>
      </c>
      <c r="Y57" s="111"/>
    </row>
    <row r="58" spans="2:29" ht="13.5" customHeight="1" x14ac:dyDescent="0.15">
      <c r="B58" s="1">
        <f>B57+1</f>
        <v>48</v>
      </c>
      <c r="C58" s="6"/>
      <c r="D58" s="6"/>
      <c r="E58" s="120"/>
      <c r="F58" s="120" t="s">
        <v>101</v>
      </c>
      <c r="G58" s="120"/>
      <c r="H58" s="120"/>
      <c r="I58" s="120"/>
      <c r="J58" s="120"/>
      <c r="K58" s="24" t="s">
        <v>148</v>
      </c>
      <c r="L58" s="24">
        <v>640</v>
      </c>
      <c r="M58" s="24">
        <v>260</v>
      </c>
      <c r="N58" s="104">
        <v>560</v>
      </c>
      <c r="Y58" s="113"/>
    </row>
    <row r="59" spans="2:29" ht="13.5" customHeight="1" x14ac:dyDescent="0.15">
      <c r="B59" s="1">
        <f>B58+1</f>
        <v>49</v>
      </c>
      <c r="C59" s="6"/>
      <c r="D59" s="6"/>
      <c r="E59" s="120"/>
      <c r="F59" s="120" t="s">
        <v>137</v>
      </c>
      <c r="G59" s="120"/>
      <c r="H59" s="120"/>
      <c r="I59" s="120"/>
      <c r="J59" s="120"/>
      <c r="K59" s="24">
        <v>96</v>
      </c>
      <c r="L59" s="24"/>
      <c r="M59" s="24"/>
      <c r="N59" s="104"/>
      <c r="Y59" s="111"/>
    </row>
    <row r="60" spans="2:29" ht="13.9" customHeight="1" x14ac:dyDescent="0.15">
      <c r="B60" s="1">
        <f>B59+1</f>
        <v>50</v>
      </c>
      <c r="C60" s="6"/>
      <c r="D60" s="6"/>
      <c r="E60" s="120"/>
      <c r="F60" s="120" t="s">
        <v>221</v>
      </c>
      <c r="G60" s="120"/>
      <c r="H60" s="120"/>
      <c r="I60" s="120"/>
      <c r="J60" s="120"/>
      <c r="K60" s="24">
        <v>15</v>
      </c>
      <c r="L60" s="106">
        <v>35</v>
      </c>
      <c r="M60" s="24">
        <v>45</v>
      </c>
      <c r="N60" s="104">
        <v>70</v>
      </c>
      <c r="Y60" s="111"/>
    </row>
    <row r="61" spans="2:29" ht="13.5" customHeight="1" x14ac:dyDescent="0.15">
      <c r="B61" s="1">
        <f>B60+1</f>
        <v>51</v>
      </c>
      <c r="C61" s="6"/>
      <c r="D61" s="6"/>
      <c r="E61" s="120"/>
      <c r="F61" s="120" t="s">
        <v>220</v>
      </c>
      <c r="G61" s="120"/>
      <c r="H61" s="120"/>
      <c r="I61" s="120"/>
      <c r="J61" s="120"/>
      <c r="K61" s="24" t="s">
        <v>148</v>
      </c>
      <c r="L61" s="106"/>
      <c r="M61" s="106"/>
      <c r="N61" s="104"/>
      <c r="Y61" s="111"/>
    </row>
    <row r="62" spans="2:29" ht="13.9" customHeight="1" x14ac:dyDescent="0.15">
      <c r="B62" s="1">
        <f>B61+1</f>
        <v>52</v>
      </c>
      <c r="C62" s="6"/>
      <c r="D62" s="6"/>
      <c r="E62" s="120"/>
      <c r="F62" s="120" t="s">
        <v>102</v>
      </c>
      <c r="G62" s="120"/>
      <c r="H62" s="120"/>
      <c r="I62" s="120"/>
      <c r="J62" s="120"/>
      <c r="K62" s="24">
        <v>240</v>
      </c>
      <c r="L62" s="24">
        <v>500</v>
      </c>
      <c r="M62" s="24">
        <v>300</v>
      </c>
      <c r="N62" s="104">
        <v>140</v>
      </c>
      <c r="Y62" s="111"/>
    </row>
    <row r="63" spans="2:29" ht="13.5" customHeight="1" x14ac:dyDescent="0.15">
      <c r="B63" s="1">
        <f>B62+1</f>
        <v>53</v>
      </c>
      <c r="C63" s="6"/>
      <c r="D63" s="6"/>
      <c r="E63" s="120"/>
      <c r="F63" s="120" t="s">
        <v>103</v>
      </c>
      <c r="G63" s="120"/>
      <c r="H63" s="120"/>
      <c r="I63" s="120"/>
      <c r="J63" s="120"/>
      <c r="K63" s="24">
        <v>35</v>
      </c>
      <c r="L63" s="24">
        <v>150</v>
      </c>
      <c r="M63" s="24">
        <v>155</v>
      </c>
      <c r="N63" s="104">
        <v>65</v>
      </c>
      <c r="Y63" s="111"/>
    </row>
    <row r="64" spans="2:29" ht="13.5" customHeight="1" x14ac:dyDescent="0.15">
      <c r="B64" s="1">
        <f>B63+1</f>
        <v>54</v>
      </c>
      <c r="C64" s="6"/>
      <c r="D64" s="6"/>
      <c r="E64" s="120"/>
      <c r="F64" s="120" t="s">
        <v>219</v>
      </c>
      <c r="G64" s="120"/>
      <c r="H64" s="120"/>
      <c r="I64" s="120"/>
      <c r="J64" s="120"/>
      <c r="K64" s="24">
        <v>30</v>
      </c>
      <c r="L64" s="24">
        <v>40</v>
      </c>
      <c r="M64" s="24">
        <v>30</v>
      </c>
      <c r="N64" s="104">
        <v>60</v>
      </c>
      <c r="Y64" s="111"/>
    </row>
    <row r="65" spans="2:25" ht="13.9" customHeight="1" x14ac:dyDescent="0.15">
      <c r="B65" s="1">
        <f>B64+1</f>
        <v>55</v>
      </c>
      <c r="C65" s="6"/>
      <c r="D65" s="6"/>
      <c r="E65" s="120"/>
      <c r="F65" s="120" t="s">
        <v>138</v>
      </c>
      <c r="G65" s="120"/>
      <c r="H65" s="120"/>
      <c r="I65" s="120"/>
      <c r="J65" s="120"/>
      <c r="K65" s="24">
        <v>112</v>
      </c>
      <c r="L65" s="24">
        <v>40</v>
      </c>
      <c r="M65" s="24"/>
      <c r="N65" s="104">
        <v>8</v>
      </c>
      <c r="Y65" s="111"/>
    </row>
    <row r="66" spans="2:25" ht="13.5" customHeight="1" x14ac:dyDescent="0.15">
      <c r="B66" s="1">
        <f>B65+1</f>
        <v>56</v>
      </c>
      <c r="C66" s="6"/>
      <c r="D66" s="6"/>
      <c r="E66" s="120"/>
      <c r="F66" s="120" t="s">
        <v>218</v>
      </c>
      <c r="G66" s="120"/>
      <c r="H66" s="120"/>
      <c r="I66" s="120"/>
      <c r="J66" s="120"/>
      <c r="K66" s="24"/>
      <c r="L66" s="24"/>
      <c r="M66" s="24"/>
      <c r="N66" s="104" t="s">
        <v>148</v>
      </c>
      <c r="Y66" s="111"/>
    </row>
    <row r="67" spans="2:25" ht="13.5" customHeight="1" x14ac:dyDescent="0.15">
      <c r="B67" s="1">
        <f>B66+1</f>
        <v>57</v>
      </c>
      <c r="C67" s="6"/>
      <c r="D67" s="6"/>
      <c r="E67" s="120"/>
      <c r="F67" s="120" t="s">
        <v>28</v>
      </c>
      <c r="G67" s="120"/>
      <c r="H67" s="120"/>
      <c r="I67" s="120"/>
      <c r="J67" s="120"/>
      <c r="K67" s="24">
        <v>32</v>
      </c>
      <c r="L67" s="24"/>
      <c r="M67" s="24" t="s">
        <v>148</v>
      </c>
      <c r="N67" s="104">
        <v>16</v>
      </c>
      <c r="Y67" s="111"/>
    </row>
    <row r="68" spans="2:25" ht="13.5" customHeight="1" x14ac:dyDescent="0.15">
      <c r="B68" s="1">
        <f>B67+1</f>
        <v>58</v>
      </c>
      <c r="C68" s="6"/>
      <c r="D68" s="6"/>
      <c r="E68" s="120"/>
      <c r="F68" s="120" t="s">
        <v>29</v>
      </c>
      <c r="G68" s="120"/>
      <c r="H68" s="120"/>
      <c r="I68" s="120"/>
      <c r="J68" s="120"/>
      <c r="K68" s="24">
        <v>48</v>
      </c>
      <c r="L68" s="24">
        <v>96</v>
      </c>
      <c r="M68" s="24">
        <v>16</v>
      </c>
      <c r="N68" s="104">
        <v>16</v>
      </c>
      <c r="Y68" s="111"/>
    </row>
    <row r="69" spans="2:25" ht="13.5" customHeight="1" x14ac:dyDescent="0.15">
      <c r="B69" s="1">
        <f>B68+1</f>
        <v>59</v>
      </c>
      <c r="C69" s="6"/>
      <c r="D69" s="6"/>
      <c r="E69" s="120"/>
      <c r="F69" s="120" t="s">
        <v>30</v>
      </c>
      <c r="G69" s="120"/>
      <c r="H69" s="120"/>
      <c r="I69" s="120"/>
      <c r="J69" s="120"/>
      <c r="K69" s="24"/>
      <c r="L69" s="24">
        <v>16</v>
      </c>
      <c r="M69" s="24">
        <v>24</v>
      </c>
      <c r="N69" s="104" t="s">
        <v>148</v>
      </c>
      <c r="Y69" s="111"/>
    </row>
    <row r="70" spans="2:25" ht="13.9" customHeight="1" x14ac:dyDescent="0.15">
      <c r="B70" s="1">
        <f>B69+1</f>
        <v>60</v>
      </c>
      <c r="C70" s="6"/>
      <c r="D70" s="6"/>
      <c r="E70" s="120"/>
      <c r="F70" s="120" t="s">
        <v>217</v>
      </c>
      <c r="G70" s="120"/>
      <c r="H70" s="120"/>
      <c r="I70" s="120"/>
      <c r="J70" s="120"/>
      <c r="K70" s="24"/>
      <c r="L70" s="24" t="s">
        <v>148</v>
      </c>
      <c r="M70" s="24">
        <v>16</v>
      </c>
      <c r="N70" s="104">
        <v>4</v>
      </c>
      <c r="Y70" s="111"/>
    </row>
    <row r="71" spans="2:25" ht="13.9" customHeight="1" x14ac:dyDescent="0.15">
      <c r="B71" s="1">
        <f>B70+1</f>
        <v>61</v>
      </c>
      <c r="C71" s="6"/>
      <c r="D71" s="6"/>
      <c r="E71" s="120"/>
      <c r="F71" s="120" t="s">
        <v>216</v>
      </c>
      <c r="G71" s="120"/>
      <c r="H71" s="120"/>
      <c r="I71" s="120"/>
      <c r="J71" s="120"/>
      <c r="K71" s="24" t="s">
        <v>148</v>
      </c>
      <c r="L71" s="24"/>
      <c r="M71" s="24"/>
      <c r="N71" s="104"/>
      <c r="Y71" s="111"/>
    </row>
    <row r="72" spans="2:25" ht="13.9" customHeight="1" x14ac:dyDescent="0.15">
      <c r="B72" s="1">
        <f>B71+1</f>
        <v>62</v>
      </c>
      <c r="C72" s="6"/>
      <c r="D72" s="6"/>
      <c r="E72" s="120"/>
      <c r="F72" s="120" t="s">
        <v>215</v>
      </c>
      <c r="G72" s="120"/>
      <c r="H72" s="120"/>
      <c r="I72" s="120"/>
      <c r="J72" s="120"/>
      <c r="K72" s="24">
        <v>5</v>
      </c>
      <c r="L72" s="24"/>
      <c r="M72" s="24"/>
      <c r="N72" s="104"/>
      <c r="Y72" s="111"/>
    </row>
    <row r="73" spans="2:25" ht="13.9" customHeight="1" x14ac:dyDescent="0.15">
      <c r="B73" s="1">
        <f>B72+1</f>
        <v>63</v>
      </c>
      <c r="C73" s="6"/>
      <c r="D73" s="6"/>
      <c r="E73" s="120"/>
      <c r="F73" s="120" t="s">
        <v>80</v>
      </c>
      <c r="G73" s="120"/>
      <c r="H73" s="120"/>
      <c r="I73" s="120"/>
      <c r="J73" s="120"/>
      <c r="K73" s="24">
        <v>20</v>
      </c>
      <c r="L73" s="24">
        <v>20</v>
      </c>
      <c r="M73" s="24">
        <v>80</v>
      </c>
      <c r="N73" s="104">
        <v>120</v>
      </c>
      <c r="Y73" s="111"/>
    </row>
    <row r="74" spans="2:25" ht="13.9" customHeight="1" x14ac:dyDescent="0.15">
      <c r="B74" s="1">
        <f>B73+1</f>
        <v>64</v>
      </c>
      <c r="C74" s="6"/>
      <c r="D74" s="6"/>
      <c r="E74" s="120"/>
      <c r="F74" s="120" t="s">
        <v>204</v>
      </c>
      <c r="G74" s="120"/>
      <c r="H74" s="120"/>
      <c r="I74" s="120"/>
      <c r="J74" s="120"/>
      <c r="K74" s="24"/>
      <c r="L74" s="24">
        <v>40</v>
      </c>
      <c r="M74" s="24">
        <v>40</v>
      </c>
      <c r="N74" s="104"/>
      <c r="Y74" s="111"/>
    </row>
    <row r="75" spans="2:25" ht="13.9" customHeight="1" x14ac:dyDescent="0.15">
      <c r="B75" s="1">
        <f>B74+1</f>
        <v>65</v>
      </c>
      <c r="C75" s="6"/>
      <c r="D75" s="6"/>
      <c r="E75" s="120"/>
      <c r="F75" s="120" t="s">
        <v>214</v>
      </c>
      <c r="G75" s="120"/>
      <c r="H75" s="120"/>
      <c r="I75" s="120"/>
      <c r="J75" s="120"/>
      <c r="K75" s="24"/>
      <c r="L75" s="24"/>
      <c r="M75" s="24" t="s">
        <v>148</v>
      </c>
      <c r="N75" s="104"/>
      <c r="Y75" s="111"/>
    </row>
    <row r="76" spans="2:25" ht="13.5" customHeight="1" x14ac:dyDescent="0.15">
      <c r="B76" s="1">
        <f>B75+1</f>
        <v>66</v>
      </c>
      <c r="C76" s="6"/>
      <c r="D76" s="6"/>
      <c r="E76" s="120"/>
      <c r="F76" s="120" t="s">
        <v>104</v>
      </c>
      <c r="G76" s="120"/>
      <c r="H76" s="120"/>
      <c r="I76" s="120"/>
      <c r="J76" s="120"/>
      <c r="K76" s="24">
        <v>1400</v>
      </c>
      <c r="L76" s="24">
        <v>1320</v>
      </c>
      <c r="M76" s="24">
        <v>1300</v>
      </c>
      <c r="N76" s="104">
        <v>2600</v>
      </c>
      <c r="Y76" s="111"/>
    </row>
    <row r="77" spans="2:25" ht="13.9" customHeight="1" x14ac:dyDescent="0.15">
      <c r="B77" s="1">
        <f>B76+1</f>
        <v>67</v>
      </c>
      <c r="C77" s="6"/>
      <c r="D77" s="6"/>
      <c r="E77" s="120"/>
      <c r="F77" s="120" t="s">
        <v>112</v>
      </c>
      <c r="G77" s="120"/>
      <c r="H77" s="120"/>
      <c r="I77" s="120"/>
      <c r="J77" s="120"/>
      <c r="K77" s="24">
        <v>20</v>
      </c>
      <c r="L77" s="24">
        <v>50</v>
      </c>
      <c r="M77" s="24">
        <v>5</v>
      </c>
      <c r="N77" s="104">
        <v>25</v>
      </c>
      <c r="Y77" s="111"/>
    </row>
    <row r="78" spans="2:25" ht="13.5" customHeight="1" x14ac:dyDescent="0.15">
      <c r="B78" s="1">
        <f>B77+1</f>
        <v>68</v>
      </c>
      <c r="C78" s="6"/>
      <c r="D78" s="6"/>
      <c r="E78" s="120"/>
      <c r="F78" s="120" t="s">
        <v>140</v>
      </c>
      <c r="G78" s="120"/>
      <c r="H78" s="120"/>
      <c r="I78" s="120"/>
      <c r="J78" s="120"/>
      <c r="K78" s="24"/>
      <c r="L78" s="24">
        <v>15</v>
      </c>
      <c r="M78" s="24"/>
      <c r="N78" s="104">
        <v>10</v>
      </c>
      <c r="Y78" s="111"/>
    </row>
    <row r="79" spans="2:25" ht="13.9" customHeight="1" x14ac:dyDescent="0.15">
      <c r="B79" s="1">
        <f>B78+1</f>
        <v>69</v>
      </c>
      <c r="C79" s="6"/>
      <c r="D79" s="6"/>
      <c r="E79" s="120"/>
      <c r="F79" s="120" t="s">
        <v>205</v>
      </c>
      <c r="G79" s="120"/>
      <c r="H79" s="120"/>
      <c r="I79" s="120"/>
      <c r="J79" s="120"/>
      <c r="K79" s="24">
        <v>10</v>
      </c>
      <c r="L79" s="24">
        <v>5</v>
      </c>
      <c r="M79" s="24">
        <v>5</v>
      </c>
      <c r="N79" s="104">
        <v>5</v>
      </c>
      <c r="Y79" s="111"/>
    </row>
    <row r="80" spans="2:25" ht="13.9" customHeight="1" x14ac:dyDescent="0.15">
      <c r="B80" s="1">
        <f>B79+1</f>
        <v>70</v>
      </c>
      <c r="C80" s="6"/>
      <c r="D80" s="6"/>
      <c r="E80" s="120"/>
      <c r="F80" s="120" t="s">
        <v>213</v>
      </c>
      <c r="G80" s="120"/>
      <c r="H80" s="120"/>
      <c r="I80" s="120"/>
      <c r="J80" s="120"/>
      <c r="K80" s="24">
        <v>5</v>
      </c>
      <c r="L80" s="24">
        <v>5</v>
      </c>
      <c r="M80" s="24"/>
      <c r="N80" s="104" t="s">
        <v>148</v>
      </c>
      <c r="Y80" s="111"/>
    </row>
    <row r="81" spans="2:25" ht="13.9" customHeight="1" x14ac:dyDescent="0.15">
      <c r="B81" s="1">
        <f>B80+1</f>
        <v>71</v>
      </c>
      <c r="C81" s="6"/>
      <c r="D81" s="6"/>
      <c r="E81" s="120"/>
      <c r="F81" s="120" t="s">
        <v>31</v>
      </c>
      <c r="G81" s="120"/>
      <c r="H81" s="120"/>
      <c r="I81" s="120"/>
      <c r="J81" s="120"/>
      <c r="K81" s="24">
        <v>150</v>
      </c>
      <c r="L81" s="24">
        <v>500</v>
      </c>
      <c r="M81" s="24">
        <v>450</v>
      </c>
      <c r="N81" s="104">
        <v>190</v>
      </c>
      <c r="Y81" s="111"/>
    </row>
    <row r="82" spans="2:25" ht="13.9" customHeight="1" x14ac:dyDescent="0.15">
      <c r="B82" s="1">
        <f>B81+1</f>
        <v>72</v>
      </c>
      <c r="C82" s="2" t="s">
        <v>32</v>
      </c>
      <c r="D82" s="2" t="s">
        <v>33</v>
      </c>
      <c r="E82" s="120"/>
      <c r="F82" s="120" t="s">
        <v>212</v>
      </c>
      <c r="G82" s="120"/>
      <c r="H82" s="120"/>
      <c r="I82" s="120"/>
      <c r="J82" s="120"/>
      <c r="K82" s="24"/>
      <c r="L82" s="24"/>
      <c r="M82" s="24"/>
      <c r="N82" s="104">
        <v>1</v>
      </c>
    </row>
    <row r="83" spans="2:25" ht="14.25" customHeight="1" x14ac:dyDescent="0.15">
      <c r="B83" s="1">
        <f>B82+1</f>
        <v>73</v>
      </c>
      <c r="C83" s="6"/>
      <c r="D83" s="6"/>
      <c r="E83" s="120"/>
      <c r="F83" s="120" t="s">
        <v>172</v>
      </c>
      <c r="G83" s="120"/>
      <c r="H83" s="120"/>
      <c r="I83" s="120"/>
      <c r="J83" s="120"/>
      <c r="K83" s="24"/>
      <c r="L83" s="24">
        <v>2</v>
      </c>
      <c r="M83" s="24" t="s">
        <v>148</v>
      </c>
      <c r="N83" s="104">
        <v>4</v>
      </c>
    </row>
    <row r="84" spans="2:25" ht="13.5" customHeight="1" x14ac:dyDescent="0.15">
      <c r="B84" s="1">
        <f>B83+1</f>
        <v>74</v>
      </c>
      <c r="C84" s="6"/>
      <c r="D84" s="6"/>
      <c r="E84" s="120"/>
      <c r="F84" s="120" t="s">
        <v>211</v>
      </c>
      <c r="G84" s="120"/>
      <c r="H84" s="120"/>
      <c r="I84" s="120"/>
      <c r="J84" s="120"/>
      <c r="K84" s="24"/>
      <c r="L84" s="24" t="s">
        <v>148</v>
      </c>
      <c r="M84" s="24"/>
      <c r="N84" s="104">
        <v>1</v>
      </c>
    </row>
    <row r="85" spans="2:25" ht="13.5" customHeight="1" x14ac:dyDescent="0.15">
      <c r="B85" s="1">
        <f>B84+1</f>
        <v>75</v>
      </c>
      <c r="C85" s="6"/>
      <c r="D85" s="6"/>
      <c r="E85" s="120"/>
      <c r="F85" s="120" t="s">
        <v>210</v>
      </c>
      <c r="G85" s="120"/>
      <c r="H85" s="120"/>
      <c r="I85" s="120"/>
      <c r="J85" s="120"/>
      <c r="K85" s="24">
        <v>1</v>
      </c>
      <c r="L85" s="24"/>
      <c r="M85" s="24"/>
      <c r="N85" s="104"/>
    </row>
    <row r="86" spans="2:25" ht="13.9" customHeight="1" x14ac:dyDescent="0.15">
      <c r="B86" s="1">
        <f>B85+1</f>
        <v>76</v>
      </c>
      <c r="C86" s="6"/>
      <c r="D86" s="6"/>
      <c r="E86" s="120"/>
      <c r="F86" s="120" t="s">
        <v>206</v>
      </c>
      <c r="G86" s="120"/>
      <c r="H86" s="120"/>
      <c r="I86" s="120"/>
      <c r="J86" s="120"/>
      <c r="K86" s="24">
        <v>7</v>
      </c>
      <c r="L86" s="24">
        <v>5</v>
      </c>
      <c r="M86" s="24">
        <v>2</v>
      </c>
      <c r="N86" s="104">
        <v>3</v>
      </c>
    </row>
    <row r="87" spans="2:25" ht="13.9" customHeight="1" x14ac:dyDescent="0.15">
      <c r="B87" s="1">
        <f>B86+1</f>
        <v>77</v>
      </c>
      <c r="C87" s="6"/>
      <c r="D87" s="6"/>
      <c r="E87" s="120"/>
      <c r="F87" s="120" t="s">
        <v>209</v>
      </c>
      <c r="G87" s="120"/>
      <c r="H87" s="120"/>
      <c r="I87" s="120"/>
      <c r="J87" s="120"/>
      <c r="K87" s="24">
        <v>5</v>
      </c>
      <c r="L87" s="24">
        <v>2</v>
      </c>
      <c r="M87" s="24">
        <v>3</v>
      </c>
      <c r="N87" s="104">
        <v>3</v>
      </c>
    </row>
    <row r="88" spans="2:25" ht="13.5" customHeight="1" x14ac:dyDescent="0.15">
      <c r="B88" s="1">
        <f>B87+1</f>
        <v>78</v>
      </c>
      <c r="C88" s="2" t="s">
        <v>128</v>
      </c>
      <c r="D88" s="2" t="s">
        <v>208</v>
      </c>
      <c r="E88" s="120"/>
      <c r="F88" s="120" t="s">
        <v>207</v>
      </c>
      <c r="G88" s="120"/>
      <c r="H88" s="120"/>
      <c r="I88" s="120"/>
      <c r="J88" s="120"/>
      <c r="K88" s="24" t="s">
        <v>148</v>
      </c>
      <c r="L88" s="24"/>
      <c r="M88" s="24" t="s">
        <v>148</v>
      </c>
      <c r="N88" s="104" t="s">
        <v>148</v>
      </c>
    </row>
    <row r="89" spans="2:25" ht="13.5" customHeight="1" x14ac:dyDescent="0.15">
      <c r="B89" s="1">
        <f>B88+1</f>
        <v>79</v>
      </c>
      <c r="C89" s="6"/>
      <c r="D89" s="2" t="s">
        <v>35</v>
      </c>
      <c r="E89" s="120"/>
      <c r="F89" s="120" t="s">
        <v>111</v>
      </c>
      <c r="G89" s="120"/>
      <c r="H89" s="120"/>
      <c r="I89" s="120"/>
      <c r="J89" s="120"/>
      <c r="K89" s="24">
        <v>6</v>
      </c>
      <c r="L89" s="24">
        <v>5</v>
      </c>
      <c r="M89" s="24">
        <v>12</v>
      </c>
      <c r="N89" s="104">
        <v>8</v>
      </c>
    </row>
    <row r="90" spans="2:25" ht="13.5" customHeight="1" x14ac:dyDescent="0.15">
      <c r="B90" s="1">
        <f>B89+1</f>
        <v>80</v>
      </c>
      <c r="C90" s="6"/>
      <c r="D90" s="7"/>
      <c r="E90" s="120"/>
      <c r="F90" s="120" t="s">
        <v>36</v>
      </c>
      <c r="G90" s="120"/>
      <c r="H90" s="120"/>
      <c r="I90" s="120"/>
      <c r="J90" s="120"/>
      <c r="K90" s="24">
        <v>10</v>
      </c>
      <c r="L90" s="24">
        <v>20</v>
      </c>
      <c r="M90" s="24">
        <v>15</v>
      </c>
      <c r="N90" s="104">
        <v>25</v>
      </c>
    </row>
    <row r="91" spans="2:25" ht="13.5" customHeight="1" x14ac:dyDescent="0.15">
      <c r="B91" s="1">
        <f>B90+1</f>
        <v>81</v>
      </c>
      <c r="C91" s="7"/>
      <c r="D91" s="8" t="s">
        <v>37</v>
      </c>
      <c r="E91" s="120"/>
      <c r="F91" s="120" t="s">
        <v>38</v>
      </c>
      <c r="G91" s="120"/>
      <c r="H91" s="120"/>
      <c r="I91" s="120"/>
      <c r="J91" s="120"/>
      <c r="K91" s="24">
        <v>55</v>
      </c>
      <c r="L91" s="24">
        <v>40</v>
      </c>
      <c r="M91" s="24">
        <v>65</v>
      </c>
      <c r="N91" s="104">
        <v>20</v>
      </c>
    </row>
    <row r="92" spans="2:25" ht="13.5" customHeight="1" x14ac:dyDescent="0.15">
      <c r="B92" s="1">
        <f>B91+1</f>
        <v>82</v>
      </c>
      <c r="C92" s="2" t="s">
        <v>0</v>
      </c>
      <c r="D92" s="8" t="s">
        <v>39</v>
      </c>
      <c r="E92" s="120"/>
      <c r="F92" s="120" t="s">
        <v>40</v>
      </c>
      <c r="G92" s="120"/>
      <c r="H92" s="120"/>
      <c r="I92" s="120"/>
      <c r="J92" s="120"/>
      <c r="K92" s="24">
        <v>15</v>
      </c>
      <c r="L92" s="24">
        <v>20</v>
      </c>
      <c r="M92" s="24">
        <v>35</v>
      </c>
      <c r="N92" s="104">
        <v>10</v>
      </c>
      <c r="U92">
        <f>COUNTA(K82:K92)</f>
        <v>8</v>
      </c>
      <c r="V92">
        <f>COUNTA(L82:L92)</f>
        <v>8</v>
      </c>
      <c r="W92">
        <f>COUNTA(M82:M92)</f>
        <v>8</v>
      </c>
      <c r="X92">
        <f>COUNTA(N82:N92)</f>
        <v>10</v>
      </c>
    </row>
    <row r="93" spans="2:25" ht="13.5" customHeight="1" x14ac:dyDescent="0.15">
      <c r="B93" s="1">
        <f>B92+1</f>
        <v>83</v>
      </c>
      <c r="C93" s="132" t="s">
        <v>41</v>
      </c>
      <c r="D93" s="133"/>
      <c r="E93" s="120"/>
      <c r="F93" s="120" t="s">
        <v>42</v>
      </c>
      <c r="G93" s="120"/>
      <c r="H93" s="120"/>
      <c r="I93" s="120"/>
      <c r="J93" s="120"/>
      <c r="K93" s="24">
        <v>50</v>
      </c>
      <c r="L93" s="24">
        <v>150</v>
      </c>
      <c r="M93" s="24" t="s">
        <v>148</v>
      </c>
      <c r="N93" s="104">
        <v>125</v>
      </c>
    </row>
    <row r="94" spans="2:25" ht="13.5" customHeight="1" x14ac:dyDescent="0.15">
      <c r="B94" s="1">
        <f>B93+1</f>
        <v>84</v>
      </c>
      <c r="C94" s="3"/>
      <c r="D94" s="75"/>
      <c r="E94" s="120"/>
      <c r="F94" s="120" t="s">
        <v>43</v>
      </c>
      <c r="G94" s="120"/>
      <c r="H94" s="120"/>
      <c r="I94" s="120"/>
      <c r="J94" s="120"/>
      <c r="K94" s="24" t="s">
        <v>148</v>
      </c>
      <c r="L94" s="24">
        <v>125</v>
      </c>
      <c r="M94" s="24">
        <v>50</v>
      </c>
      <c r="N94" s="104" t="s">
        <v>148</v>
      </c>
    </row>
    <row r="95" spans="2:25" ht="13.9" customHeight="1" thickBot="1" x14ac:dyDescent="0.2">
      <c r="B95" s="1">
        <f>B94+1</f>
        <v>85</v>
      </c>
      <c r="C95" s="3"/>
      <c r="D95" s="75"/>
      <c r="E95" s="120"/>
      <c r="F95" s="120" t="s">
        <v>73</v>
      </c>
      <c r="G95" s="120"/>
      <c r="H95" s="120"/>
      <c r="I95" s="120"/>
      <c r="J95" s="120"/>
      <c r="K95" s="24">
        <v>25</v>
      </c>
      <c r="L95" s="24"/>
      <c r="M95" s="24">
        <v>25</v>
      </c>
      <c r="N95" s="107">
        <v>50</v>
      </c>
    </row>
    <row r="96" spans="2:25" ht="13.9" customHeight="1" x14ac:dyDescent="0.15">
      <c r="B96" s="76"/>
      <c r="C96" s="77"/>
      <c r="D96" s="77"/>
      <c r="E96" s="23"/>
      <c r="F96" s="23"/>
      <c r="G96" s="23"/>
      <c r="H96" s="23"/>
      <c r="I96" s="23"/>
      <c r="J96" s="23"/>
      <c r="K96" s="23"/>
      <c r="L96" s="23"/>
      <c r="M96" s="23"/>
      <c r="N96" s="23"/>
      <c r="U96">
        <f>COUNTA(K11:K95)</f>
        <v>60</v>
      </c>
      <c r="V96">
        <f>COUNTA(L11:L95)</f>
        <v>63</v>
      </c>
      <c r="W96">
        <f>COUNTA(M11:M95)</f>
        <v>64</v>
      </c>
      <c r="X96">
        <f>COUNTA(N11:N95)</f>
        <v>66</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SUM(U11:U22,K23:K95)</f>
        <v>14726</v>
      </c>
      <c r="V100">
        <f>SUM(V11:V22,L23:L95)</f>
        <v>27226</v>
      </c>
      <c r="W100">
        <f>SUM(W11:W22,M23:M95)</f>
        <v>24267</v>
      </c>
      <c r="X100">
        <f>SUM(X11:X22,N23:N95)</f>
        <v>23144</v>
      </c>
    </row>
    <row r="101" spans="2:24" ht="18" customHeight="1" thickBot="1" x14ac:dyDescent="0.2">
      <c r="B101" s="65"/>
      <c r="C101" s="9"/>
      <c r="D101" s="125" t="s">
        <v>3</v>
      </c>
      <c r="E101" s="125"/>
      <c r="F101" s="125"/>
      <c r="G101" s="125"/>
      <c r="H101" s="9"/>
      <c r="I101" s="9"/>
      <c r="J101" s="67"/>
      <c r="K101" s="29" t="str">
        <f>K5</f>
        <v>2024.5.30</v>
      </c>
      <c r="L101" s="29" t="str">
        <f>L5</f>
        <v>2024.5.30</v>
      </c>
      <c r="M101" s="29" t="str">
        <f>M5</f>
        <v>2024.5.30</v>
      </c>
      <c r="N101" s="47" t="str">
        <f>N5</f>
        <v>2024.5.30</v>
      </c>
    </row>
    <row r="102" spans="2:24" ht="19.899999999999999" customHeight="1" thickTop="1" x14ac:dyDescent="0.15">
      <c r="B102" s="135" t="s">
        <v>45</v>
      </c>
      <c r="C102" s="136"/>
      <c r="D102" s="136"/>
      <c r="E102" s="136"/>
      <c r="F102" s="136"/>
      <c r="G102" s="136"/>
      <c r="H102" s="136"/>
      <c r="I102" s="136"/>
      <c r="J102" s="73"/>
      <c r="K102" s="30">
        <f>SUM(K103:K111)</f>
        <v>14726</v>
      </c>
      <c r="L102" s="30">
        <f>SUM(L103:L111)</f>
        <v>27226</v>
      </c>
      <c r="M102" s="30">
        <f>SUM(M103:M111)</f>
        <v>24267</v>
      </c>
      <c r="N102" s="108">
        <f>SUM(N103:N111)</f>
        <v>23144</v>
      </c>
    </row>
    <row r="103" spans="2:24" ht="13.9" customHeight="1" x14ac:dyDescent="0.15">
      <c r="B103" s="123" t="s">
        <v>46</v>
      </c>
      <c r="C103" s="124"/>
      <c r="D103" s="137"/>
      <c r="E103" s="12"/>
      <c r="F103" s="13"/>
      <c r="G103" s="122" t="s">
        <v>14</v>
      </c>
      <c r="H103" s="122"/>
      <c r="I103" s="13"/>
      <c r="J103" s="14"/>
      <c r="K103" s="4">
        <f>SUM(U$11:U$22)</f>
        <v>809</v>
      </c>
      <c r="L103" s="4">
        <f>SUM(V$11:V$22)</f>
        <v>2175</v>
      </c>
      <c r="M103" s="4">
        <f>SUM(W$11:W$22)</f>
        <v>1729</v>
      </c>
      <c r="N103" s="5">
        <f>SUM(X$11:X$22)</f>
        <v>4190</v>
      </c>
    </row>
    <row r="104" spans="2:24" ht="13.9" customHeight="1" x14ac:dyDescent="0.15">
      <c r="B104" s="78"/>
      <c r="C104" s="56"/>
      <c r="D104" s="79"/>
      <c r="E104" s="15"/>
      <c r="F104" s="120"/>
      <c r="G104" s="122" t="s">
        <v>23</v>
      </c>
      <c r="H104" s="122"/>
      <c r="I104" s="114"/>
      <c r="J104" s="16"/>
      <c r="K104" s="4">
        <f>SUM(K$23)</f>
        <v>260</v>
      </c>
      <c r="L104" s="4">
        <f>SUM(L$23)</f>
        <v>370</v>
      </c>
      <c r="M104" s="4">
        <f>SUM(M$23)</f>
        <v>160</v>
      </c>
      <c r="N104" s="5">
        <f>SUM(N$23)</f>
        <v>475</v>
      </c>
    </row>
    <row r="105" spans="2:24" ht="13.9" customHeight="1" x14ac:dyDescent="0.15">
      <c r="B105" s="78"/>
      <c r="C105" s="56"/>
      <c r="D105" s="79"/>
      <c r="E105" s="15"/>
      <c r="F105" s="120"/>
      <c r="G105" s="122" t="s">
        <v>25</v>
      </c>
      <c r="H105" s="122"/>
      <c r="I105" s="13"/>
      <c r="J105" s="14"/>
      <c r="K105" s="4">
        <f>SUM(K$24:K$25)</f>
        <v>10</v>
      </c>
      <c r="L105" s="4">
        <f>SUM(L$24:L$25)</f>
        <v>20</v>
      </c>
      <c r="M105" s="4">
        <f>SUM(M$24:M$25)</f>
        <v>5</v>
      </c>
      <c r="N105" s="5">
        <f>SUM(N$24:N$25)</f>
        <v>53</v>
      </c>
    </row>
    <row r="106" spans="2:24" ht="13.9" customHeight="1" x14ac:dyDescent="0.15">
      <c r="B106" s="78"/>
      <c r="C106" s="56"/>
      <c r="D106" s="79"/>
      <c r="E106" s="15"/>
      <c r="F106" s="120"/>
      <c r="G106" s="122" t="s">
        <v>78</v>
      </c>
      <c r="H106" s="122"/>
      <c r="I106" s="13"/>
      <c r="J106" s="14"/>
      <c r="K106" s="4">
        <f>SUM(K$26:K$26)</f>
        <v>115</v>
      </c>
      <c r="L106" s="4">
        <f>SUM(L$26:L$26)</f>
        <v>40</v>
      </c>
      <c r="M106" s="4">
        <f>SUM(M$26:M$26)</f>
        <v>20</v>
      </c>
      <c r="N106" s="5">
        <f>SUM(N$26:N$26)</f>
        <v>35</v>
      </c>
    </row>
    <row r="107" spans="2:24" ht="13.9" customHeight="1" x14ac:dyDescent="0.15">
      <c r="B107" s="78"/>
      <c r="C107" s="56"/>
      <c r="D107" s="79"/>
      <c r="E107" s="15"/>
      <c r="F107" s="120"/>
      <c r="G107" s="122" t="s">
        <v>79</v>
      </c>
      <c r="H107" s="122"/>
      <c r="I107" s="13"/>
      <c r="J107" s="14"/>
      <c r="K107" s="4">
        <f>SUM(K28:K43)</f>
        <v>10790</v>
      </c>
      <c r="L107" s="4">
        <f>SUM(L$28:L$43)</f>
        <v>20595</v>
      </c>
      <c r="M107" s="4">
        <f>SUM(M$28:M$43)</f>
        <v>18379</v>
      </c>
      <c r="N107" s="5">
        <f>SUM(N$28:N$43)</f>
        <v>13775</v>
      </c>
    </row>
    <row r="108" spans="2:24" ht="13.9" customHeight="1" x14ac:dyDescent="0.15">
      <c r="B108" s="78"/>
      <c r="C108" s="56"/>
      <c r="D108" s="79"/>
      <c r="E108" s="15"/>
      <c r="F108" s="120"/>
      <c r="G108" s="122" t="s">
        <v>76</v>
      </c>
      <c r="H108" s="122"/>
      <c r="I108" s="13"/>
      <c r="J108" s="14"/>
      <c r="K108" s="4">
        <f>SUM(K$44:K$46)</f>
        <v>5</v>
      </c>
      <c r="L108" s="4">
        <f>SUM(L$44:L$46)</f>
        <v>15</v>
      </c>
      <c r="M108" s="4">
        <f>SUM(M$44:M$46)</f>
        <v>20</v>
      </c>
      <c r="N108" s="5">
        <f>SUM(N$44:N$46)</f>
        <v>100</v>
      </c>
    </row>
    <row r="109" spans="2:24" ht="13.9" customHeight="1" x14ac:dyDescent="0.15">
      <c r="B109" s="78"/>
      <c r="C109" s="56"/>
      <c r="D109" s="79"/>
      <c r="E109" s="15"/>
      <c r="F109" s="120"/>
      <c r="G109" s="122" t="s">
        <v>26</v>
      </c>
      <c r="H109" s="122"/>
      <c r="I109" s="13"/>
      <c r="J109" s="14"/>
      <c r="K109" s="4">
        <f>SUM(K$47:K$81)</f>
        <v>2563</v>
      </c>
      <c r="L109" s="4">
        <f>SUM(L$47:L$81)</f>
        <v>3642</v>
      </c>
      <c r="M109" s="4">
        <f>SUM(M$47:M$81)</f>
        <v>3746</v>
      </c>
      <c r="N109" s="5">
        <f>SUM(N$47:N$81)</f>
        <v>4264</v>
      </c>
    </row>
    <row r="110" spans="2:24" ht="13.9" customHeight="1" x14ac:dyDescent="0.15">
      <c r="B110" s="78"/>
      <c r="C110" s="56"/>
      <c r="D110" s="79"/>
      <c r="E110" s="15"/>
      <c r="F110" s="120"/>
      <c r="G110" s="122" t="s">
        <v>47</v>
      </c>
      <c r="H110" s="122"/>
      <c r="I110" s="13"/>
      <c r="J110" s="14"/>
      <c r="K110" s="4">
        <f>SUM(K$27:K$27,K$93:K$94)</f>
        <v>50</v>
      </c>
      <c r="L110" s="4">
        <f>SUM(L$27:L$27,L$93:L$94)</f>
        <v>275</v>
      </c>
      <c r="M110" s="4">
        <f>SUM(M$27:M$27,M$93:M$94)</f>
        <v>51</v>
      </c>
      <c r="N110" s="5">
        <f>SUM(N$27:N$27,N$93:N$94)</f>
        <v>127</v>
      </c>
    </row>
    <row r="111" spans="2:24" ht="13.9" customHeight="1" thickBot="1" x14ac:dyDescent="0.2">
      <c r="B111" s="80"/>
      <c r="C111" s="81"/>
      <c r="D111" s="82"/>
      <c r="E111" s="17"/>
      <c r="F111" s="9"/>
      <c r="G111" s="125" t="s">
        <v>44</v>
      </c>
      <c r="H111" s="125"/>
      <c r="I111" s="18"/>
      <c r="J111" s="19"/>
      <c r="K111" s="10">
        <f>SUM(K$82:K$92,K$95)</f>
        <v>124</v>
      </c>
      <c r="L111" s="10">
        <f>SUM(L$82:L$92,L$95)</f>
        <v>94</v>
      </c>
      <c r="M111" s="10">
        <f>SUM(M$82:M$92,M$95)</f>
        <v>157</v>
      </c>
      <c r="N111" s="11">
        <f>SUM(N$82:N$92,N$95)</f>
        <v>125</v>
      </c>
    </row>
    <row r="112" spans="2:24" ht="18" customHeight="1" thickTop="1" x14ac:dyDescent="0.15">
      <c r="B112" s="126" t="s">
        <v>48</v>
      </c>
      <c r="C112" s="127"/>
      <c r="D112" s="128"/>
      <c r="E112" s="83"/>
      <c r="F112" s="116"/>
      <c r="G112" s="129" t="s">
        <v>49</v>
      </c>
      <c r="H112" s="129"/>
      <c r="I112" s="116"/>
      <c r="J112" s="117"/>
      <c r="K112" s="31" t="s">
        <v>50</v>
      </c>
      <c r="L112" s="37"/>
      <c r="M112" s="37"/>
      <c r="N112" s="49"/>
    </row>
    <row r="113" spans="2:14" ht="18" customHeight="1" x14ac:dyDescent="0.15">
      <c r="B113" s="84"/>
      <c r="C113" s="85"/>
      <c r="D113" s="85"/>
      <c r="E113" s="86"/>
      <c r="F113" s="118"/>
      <c r="G113" s="109"/>
      <c r="H113" s="109"/>
      <c r="I113" s="118"/>
      <c r="J113" s="87"/>
      <c r="K113" s="32" t="s">
        <v>51</v>
      </c>
      <c r="L113" s="38"/>
      <c r="M113" s="38"/>
      <c r="N113" s="41"/>
    </row>
    <row r="114" spans="2:14" ht="18" customHeight="1" x14ac:dyDescent="0.15">
      <c r="B114" s="78"/>
      <c r="C114" s="56"/>
      <c r="D114" s="56"/>
      <c r="E114" s="88"/>
      <c r="F114" s="22"/>
      <c r="G114" s="130" t="s">
        <v>52</v>
      </c>
      <c r="H114" s="130"/>
      <c r="I114" s="115"/>
      <c r="J114" s="119"/>
      <c r="K114" s="33" t="s">
        <v>53</v>
      </c>
      <c r="L114" s="39"/>
      <c r="M114" s="43"/>
      <c r="N114" s="39"/>
    </row>
    <row r="115" spans="2:14" ht="18" customHeight="1" x14ac:dyDescent="0.15">
      <c r="B115" s="78"/>
      <c r="C115" s="56"/>
      <c r="D115" s="56"/>
      <c r="E115" s="89"/>
      <c r="F115" s="56"/>
      <c r="G115" s="90"/>
      <c r="H115" s="90"/>
      <c r="I115" s="85"/>
      <c r="J115" s="91"/>
      <c r="K115" s="34" t="s">
        <v>87</v>
      </c>
      <c r="L115" s="40"/>
      <c r="M115" s="44"/>
      <c r="N115" s="40"/>
    </row>
    <row r="116" spans="2:14" ht="18" customHeight="1" x14ac:dyDescent="0.15">
      <c r="B116" s="78"/>
      <c r="C116" s="56"/>
      <c r="D116" s="56"/>
      <c r="E116" s="89"/>
      <c r="F116" s="56"/>
      <c r="G116" s="90"/>
      <c r="H116" s="90"/>
      <c r="I116" s="85"/>
      <c r="J116" s="91"/>
      <c r="K116" s="34" t="s">
        <v>81</v>
      </c>
      <c r="L116" s="38"/>
      <c r="M116" s="44"/>
      <c r="N116" s="40"/>
    </row>
    <row r="117" spans="2:14" ht="18" customHeight="1" x14ac:dyDescent="0.15">
      <c r="B117" s="78"/>
      <c r="C117" s="56"/>
      <c r="D117" s="56"/>
      <c r="E117" s="88"/>
      <c r="F117" s="22"/>
      <c r="G117" s="130" t="s">
        <v>54</v>
      </c>
      <c r="H117" s="130"/>
      <c r="I117" s="115"/>
      <c r="J117" s="119"/>
      <c r="K117" s="33" t="s">
        <v>91</v>
      </c>
      <c r="L117" s="39"/>
      <c r="M117" s="43"/>
      <c r="N117" s="39"/>
    </row>
    <row r="118" spans="2:14" ht="18" customHeight="1" x14ac:dyDescent="0.15">
      <c r="B118" s="78"/>
      <c r="C118" s="56"/>
      <c r="D118" s="56"/>
      <c r="E118" s="89"/>
      <c r="F118" s="56"/>
      <c r="G118" s="90"/>
      <c r="H118" s="90"/>
      <c r="I118" s="85"/>
      <c r="J118" s="91"/>
      <c r="K118" s="34" t="s">
        <v>88</v>
      </c>
      <c r="L118" s="40"/>
      <c r="M118" s="44"/>
      <c r="N118" s="40"/>
    </row>
    <row r="119" spans="2:14" ht="18" customHeight="1" x14ac:dyDescent="0.15">
      <c r="B119" s="78"/>
      <c r="C119" s="56"/>
      <c r="D119" s="56"/>
      <c r="E119" s="89"/>
      <c r="F119" s="56"/>
      <c r="G119" s="90"/>
      <c r="H119" s="90"/>
      <c r="I119" s="85"/>
      <c r="J119" s="91"/>
      <c r="K119" s="34" t="s">
        <v>89</v>
      </c>
      <c r="L119" s="40"/>
      <c r="M119" s="40"/>
      <c r="N119" s="40"/>
    </row>
    <row r="120" spans="2:14" ht="18" customHeight="1" x14ac:dyDescent="0.15">
      <c r="B120" s="78"/>
      <c r="C120" s="56"/>
      <c r="D120" s="56"/>
      <c r="E120" s="71"/>
      <c r="F120" s="72"/>
      <c r="G120" s="109"/>
      <c r="H120" s="109"/>
      <c r="I120" s="118"/>
      <c r="J120" s="87"/>
      <c r="K120" s="34" t="s">
        <v>90</v>
      </c>
      <c r="L120" s="41"/>
      <c r="M120" s="38"/>
      <c r="N120" s="41"/>
    </row>
    <row r="121" spans="2:14" ht="18" customHeight="1" x14ac:dyDescent="0.15">
      <c r="B121" s="92"/>
      <c r="C121" s="72"/>
      <c r="D121" s="72"/>
      <c r="E121" s="15"/>
      <c r="F121" s="120"/>
      <c r="G121" s="122" t="s">
        <v>55</v>
      </c>
      <c r="H121" s="122"/>
      <c r="I121" s="13"/>
      <c r="J121" s="14"/>
      <c r="K121" s="25" t="s">
        <v>141</v>
      </c>
      <c r="L121" s="42"/>
      <c r="M121" s="45"/>
      <c r="N121" s="42"/>
    </row>
    <row r="122" spans="2:14" ht="18" customHeight="1" x14ac:dyDescent="0.15">
      <c r="B122" s="123" t="s">
        <v>56</v>
      </c>
      <c r="C122" s="124"/>
      <c r="D122" s="124"/>
      <c r="E122" s="22"/>
      <c r="F122" s="22"/>
      <c r="G122" s="22"/>
      <c r="H122" s="22"/>
      <c r="I122" s="22"/>
      <c r="J122" s="22"/>
      <c r="K122" s="22"/>
      <c r="L122" s="22"/>
      <c r="M122" s="22"/>
      <c r="N122" s="50"/>
    </row>
    <row r="123" spans="2:14" ht="14.1" customHeight="1" x14ac:dyDescent="0.15">
      <c r="B123" s="93"/>
      <c r="C123" s="35" t="s">
        <v>57</v>
      </c>
      <c r="D123" s="94"/>
      <c r="E123" s="35"/>
      <c r="F123" s="35"/>
      <c r="G123" s="35"/>
      <c r="H123" s="35"/>
      <c r="I123" s="35"/>
      <c r="J123" s="35"/>
      <c r="K123" s="35"/>
      <c r="L123" s="35"/>
      <c r="M123" s="35"/>
      <c r="N123" s="51"/>
    </row>
    <row r="124" spans="2:14" ht="14.1" customHeight="1" x14ac:dyDescent="0.15">
      <c r="B124" s="93"/>
      <c r="C124" s="35" t="s">
        <v>58</v>
      </c>
      <c r="D124" s="94"/>
      <c r="E124" s="35"/>
      <c r="F124" s="35"/>
      <c r="G124" s="35"/>
      <c r="H124" s="35"/>
      <c r="I124" s="35"/>
      <c r="J124" s="35"/>
      <c r="K124" s="35"/>
      <c r="L124" s="35"/>
      <c r="M124" s="35"/>
      <c r="N124" s="51"/>
    </row>
    <row r="125" spans="2:14" ht="14.1" customHeight="1" x14ac:dyDescent="0.15">
      <c r="B125" s="93"/>
      <c r="C125" s="35" t="s">
        <v>59</v>
      </c>
      <c r="D125" s="94"/>
      <c r="E125" s="35"/>
      <c r="F125" s="35"/>
      <c r="G125" s="35"/>
      <c r="H125" s="35"/>
      <c r="I125" s="35"/>
      <c r="J125" s="35"/>
      <c r="K125" s="35"/>
      <c r="L125" s="35"/>
      <c r="M125" s="35"/>
      <c r="N125" s="51"/>
    </row>
    <row r="126" spans="2:14" ht="14.1" customHeight="1" x14ac:dyDescent="0.15">
      <c r="B126" s="93"/>
      <c r="C126" s="35" t="s">
        <v>119</v>
      </c>
      <c r="D126" s="94"/>
      <c r="E126" s="35"/>
      <c r="F126" s="35"/>
      <c r="G126" s="35"/>
      <c r="H126" s="35"/>
      <c r="I126" s="35"/>
      <c r="J126" s="35"/>
      <c r="K126" s="35"/>
      <c r="L126" s="35"/>
      <c r="M126" s="35"/>
      <c r="N126" s="51"/>
    </row>
    <row r="127" spans="2:14" ht="14.1" customHeight="1" x14ac:dyDescent="0.15">
      <c r="B127" s="95"/>
      <c r="C127" s="35" t="s">
        <v>120</v>
      </c>
      <c r="D127" s="35"/>
      <c r="E127" s="35"/>
      <c r="F127" s="35"/>
      <c r="G127" s="35"/>
      <c r="H127" s="35"/>
      <c r="I127" s="35"/>
      <c r="J127" s="35"/>
      <c r="K127" s="35"/>
      <c r="L127" s="35"/>
      <c r="M127" s="35"/>
      <c r="N127" s="51"/>
    </row>
    <row r="128" spans="2:14" ht="14.1" customHeight="1" x14ac:dyDescent="0.15">
      <c r="B128" s="95"/>
      <c r="C128" s="35" t="s">
        <v>116</v>
      </c>
      <c r="D128" s="35"/>
      <c r="E128" s="35"/>
      <c r="F128" s="35"/>
      <c r="G128" s="35"/>
      <c r="H128" s="35"/>
      <c r="I128" s="35"/>
      <c r="J128" s="35"/>
      <c r="K128" s="35"/>
      <c r="L128" s="35"/>
      <c r="M128" s="35"/>
      <c r="N128" s="51"/>
    </row>
    <row r="129" spans="2:14" ht="14.1" customHeight="1" x14ac:dyDescent="0.15">
      <c r="B129" s="95"/>
      <c r="C129" s="35" t="s">
        <v>85</v>
      </c>
      <c r="D129" s="35"/>
      <c r="E129" s="35"/>
      <c r="F129" s="35"/>
      <c r="G129" s="35"/>
      <c r="H129" s="35"/>
      <c r="I129" s="35"/>
      <c r="J129" s="35"/>
      <c r="K129" s="35"/>
      <c r="L129" s="35"/>
      <c r="M129" s="35"/>
      <c r="N129" s="51"/>
    </row>
    <row r="130" spans="2:14" ht="14.1" customHeight="1" x14ac:dyDescent="0.15">
      <c r="B130" s="95"/>
      <c r="C130" s="35" t="s">
        <v>86</v>
      </c>
      <c r="D130" s="35"/>
      <c r="E130" s="35"/>
      <c r="F130" s="35"/>
      <c r="G130" s="35"/>
      <c r="H130" s="35"/>
      <c r="I130" s="35"/>
      <c r="J130" s="35"/>
      <c r="K130" s="35"/>
      <c r="L130" s="35"/>
      <c r="M130" s="35"/>
      <c r="N130" s="51"/>
    </row>
    <row r="131" spans="2:14" ht="14.1" customHeight="1" x14ac:dyDescent="0.15">
      <c r="B131" s="95"/>
      <c r="C131" s="35" t="s">
        <v>77</v>
      </c>
      <c r="D131" s="35"/>
      <c r="E131" s="35"/>
      <c r="F131" s="35"/>
      <c r="G131" s="35"/>
      <c r="H131" s="35"/>
      <c r="I131" s="35"/>
      <c r="J131" s="35"/>
      <c r="K131" s="35"/>
      <c r="L131" s="35"/>
      <c r="M131" s="35"/>
      <c r="N131" s="51"/>
    </row>
    <row r="132" spans="2:14" ht="14.1" customHeight="1" x14ac:dyDescent="0.15">
      <c r="B132" s="95"/>
      <c r="C132" s="35" t="s">
        <v>125</v>
      </c>
      <c r="D132" s="35"/>
      <c r="E132" s="35"/>
      <c r="F132" s="35"/>
      <c r="G132" s="35"/>
      <c r="H132" s="35"/>
      <c r="I132" s="35"/>
      <c r="J132" s="35"/>
      <c r="K132" s="35"/>
      <c r="L132" s="35"/>
      <c r="M132" s="35"/>
      <c r="N132" s="51"/>
    </row>
    <row r="133" spans="2:14" ht="14.1" customHeight="1" x14ac:dyDescent="0.15">
      <c r="B133" s="95"/>
      <c r="C133" s="35" t="s">
        <v>121</v>
      </c>
      <c r="D133" s="35"/>
      <c r="E133" s="35"/>
      <c r="F133" s="35"/>
      <c r="G133" s="35"/>
      <c r="H133" s="35"/>
      <c r="I133" s="35"/>
      <c r="J133" s="35"/>
      <c r="K133" s="35"/>
      <c r="L133" s="35"/>
      <c r="M133" s="35"/>
      <c r="N133" s="51"/>
    </row>
    <row r="134" spans="2:14" ht="14.1" customHeight="1" x14ac:dyDescent="0.15">
      <c r="B134" s="95"/>
      <c r="C134" s="35" t="s">
        <v>122</v>
      </c>
      <c r="D134" s="35"/>
      <c r="E134" s="35"/>
      <c r="F134" s="35"/>
      <c r="G134" s="35"/>
      <c r="H134" s="35"/>
      <c r="I134" s="35"/>
      <c r="J134" s="35"/>
      <c r="K134" s="35"/>
      <c r="L134" s="35"/>
      <c r="M134" s="35"/>
      <c r="N134" s="51"/>
    </row>
    <row r="135" spans="2:14" ht="14.1" customHeight="1" x14ac:dyDescent="0.15">
      <c r="B135" s="95"/>
      <c r="C135" s="35" t="s">
        <v>123</v>
      </c>
      <c r="D135" s="35"/>
      <c r="E135" s="35"/>
      <c r="F135" s="35"/>
      <c r="G135" s="35"/>
      <c r="H135" s="35"/>
      <c r="I135" s="35"/>
      <c r="J135" s="35"/>
      <c r="K135" s="35"/>
      <c r="L135" s="35"/>
      <c r="M135" s="35"/>
      <c r="N135" s="51"/>
    </row>
    <row r="136" spans="2:14" ht="14.1" customHeight="1" x14ac:dyDescent="0.15">
      <c r="B136" s="95"/>
      <c r="C136" s="35" t="s">
        <v>113</v>
      </c>
      <c r="D136" s="35"/>
      <c r="E136" s="35"/>
      <c r="F136" s="35"/>
      <c r="G136" s="35"/>
      <c r="H136" s="35"/>
      <c r="I136" s="35"/>
      <c r="J136" s="35"/>
      <c r="K136" s="35"/>
      <c r="L136" s="35"/>
      <c r="M136" s="35"/>
      <c r="N136" s="51"/>
    </row>
    <row r="137" spans="2:14" ht="14.1" customHeight="1" x14ac:dyDescent="0.15">
      <c r="B137" s="95"/>
      <c r="C137" s="35" t="s">
        <v>124</v>
      </c>
      <c r="D137" s="35"/>
      <c r="E137" s="35"/>
      <c r="F137" s="35"/>
      <c r="G137" s="35"/>
      <c r="H137" s="35"/>
      <c r="I137" s="35"/>
      <c r="J137" s="35"/>
      <c r="K137" s="35"/>
      <c r="L137" s="35"/>
      <c r="M137" s="35"/>
      <c r="N137" s="51"/>
    </row>
    <row r="138" spans="2:14" ht="14.1" customHeight="1" x14ac:dyDescent="0.15">
      <c r="B138" s="95"/>
      <c r="C138" s="35" t="s">
        <v>142</v>
      </c>
      <c r="D138" s="35"/>
      <c r="E138" s="35"/>
      <c r="F138" s="35"/>
      <c r="G138" s="35"/>
      <c r="H138" s="35"/>
      <c r="I138" s="35"/>
      <c r="J138" s="35"/>
      <c r="K138" s="35"/>
      <c r="L138" s="35"/>
      <c r="M138" s="35"/>
      <c r="N138" s="51"/>
    </row>
    <row r="139" spans="2:14" ht="14.1" customHeight="1" x14ac:dyDescent="0.15">
      <c r="B139" s="95"/>
      <c r="C139" s="35" t="s">
        <v>118</v>
      </c>
      <c r="D139" s="35"/>
      <c r="E139" s="35"/>
      <c r="F139" s="35"/>
      <c r="G139" s="35"/>
      <c r="H139" s="35"/>
      <c r="I139" s="35"/>
      <c r="J139" s="35"/>
      <c r="K139" s="35"/>
      <c r="L139" s="35"/>
      <c r="M139" s="35"/>
      <c r="N139" s="51"/>
    </row>
    <row r="140" spans="2:14" x14ac:dyDescent="0.15">
      <c r="B140" s="96"/>
      <c r="C140" s="35" t="s">
        <v>130</v>
      </c>
      <c r="N140" s="55"/>
    </row>
    <row r="141" spans="2:14" x14ac:dyDescent="0.15">
      <c r="B141" s="96"/>
      <c r="C141" s="35" t="s">
        <v>126</v>
      </c>
      <c r="N141" s="55"/>
    </row>
    <row r="142" spans="2:14" ht="14.1" customHeight="1" x14ac:dyDescent="0.15">
      <c r="B142" s="95"/>
      <c r="C142" s="35" t="s">
        <v>105</v>
      </c>
      <c r="D142" s="35"/>
      <c r="E142" s="35"/>
      <c r="F142" s="35"/>
      <c r="G142" s="35"/>
      <c r="H142" s="35"/>
      <c r="I142" s="35"/>
      <c r="J142" s="35"/>
      <c r="K142" s="35"/>
      <c r="L142" s="35"/>
      <c r="M142" s="35"/>
      <c r="N142" s="51"/>
    </row>
    <row r="143" spans="2:14" ht="18" customHeight="1" x14ac:dyDescent="0.15">
      <c r="B143" s="95"/>
      <c r="C143" s="35" t="s">
        <v>60</v>
      </c>
      <c r="D143" s="35"/>
      <c r="E143" s="35"/>
      <c r="F143" s="35"/>
      <c r="G143" s="35"/>
      <c r="H143" s="35"/>
      <c r="I143" s="35"/>
      <c r="J143" s="35"/>
      <c r="K143" s="35"/>
      <c r="L143" s="35"/>
      <c r="M143" s="35"/>
      <c r="N143" s="51"/>
    </row>
    <row r="144" spans="2:14" x14ac:dyDescent="0.15">
      <c r="B144" s="96"/>
      <c r="C144" s="35" t="s">
        <v>117</v>
      </c>
      <c r="N144" s="55"/>
    </row>
    <row r="145" spans="2:14" x14ac:dyDescent="0.15">
      <c r="B145" s="96"/>
      <c r="C145" s="35" t="s">
        <v>135</v>
      </c>
      <c r="N145" s="55"/>
    </row>
    <row r="146" spans="2:14" ht="14.25" thickBot="1" x14ac:dyDescent="0.2">
      <c r="B146" s="97"/>
      <c r="C146" s="36" t="s">
        <v>127</v>
      </c>
      <c r="D146" s="53"/>
      <c r="E146" s="53"/>
      <c r="F146" s="53"/>
      <c r="G146" s="53"/>
      <c r="H146" s="53"/>
      <c r="I146" s="53"/>
      <c r="J146" s="53"/>
      <c r="K146" s="53"/>
      <c r="L146" s="53"/>
      <c r="M146" s="53"/>
      <c r="N146" s="54"/>
    </row>
  </sheetData>
  <mergeCells count="27">
    <mergeCell ref="G106:H106"/>
    <mergeCell ref="G107:H107"/>
    <mergeCell ref="G108:H108"/>
    <mergeCell ref="D9:F9"/>
    <mergeCell ref="D4:G4"/>
    <mergeCell ref="D5:G5"/>
    <mergeCell ref="D6:G6"/>
    <mergeCell ref="D7:F7"/>
    <mergeCell ref="D8:F8"/>
    <mergeCell ref="G109:H109"/>
    <mergeCell ref="G10:H10"/>
    <mergeCell ref="C93:D93"/>
    <mergeCell ref="D100:G100"/>
    <mergeCell ref="D101:G101"/>
    <mergeCell ref="B102:I102"/>
    <mergeCell ref="B103:D103"/>
    <mergeCell ref="G103:H103"/>
    <mergeCell ref="G104:H104"/>
    <mergeCell ref="G105:H105"/>
    <mergeCell ref="G121:H121"/>
    <mergeCell ref="B122:D122"/>
    <mergeCell ref="G110:H110"/>
    <mergeCell ref="G111:H111"/>
    <mergeCell ref="B112:D112"/>
    <mergeCell ref="G112:H112"/>
    <mergeCell ref="G114:H114"/>
    <mergeCell ref="G117:H117"/>
  </mergeCells>
  <phoneticPr fontId="23"/>
  <conditionalFormatting sqref="O11:O95">
    <cfRule type="expression" dxfId="29"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539F-60A2-48A9-86B7-B127B5E2242B}">
  <sheetPr>
    <tabColor rgb="FFC00000"/>
  </sheetPr>
  <dimension ref="B1:AC15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W4" sqref="W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302</v>
      </c>
      <c r="L5" s="27" t="str">
        <f>K5</f>
        <v>2024.6.7</v>
      </c>
      <c r="M5" s="27" t="str">
        <f>K5</f>
        <v>2024.6.7</v>
      </c>
      <c r="N5" s="103" t="str">
        <f>K5</f>
        <v>2024.6.7</v>
      </c>
    </row>
    <row r="6" spans="2:24" ht="18" customHeight="1" x14ac:dyDescent="0.15">
      <c r="B6" s="60"/>
      <c r="C6" s="120"/>
      <c r="D6" s="122" t="s">
        <v>4</v>
      </c>
      <c r="E6" s="122"/>
      <c r="F6" s="122"/>
      <c r="G6" s="122"/>
      <c r="H6" s="120"/>
      <c r="I6" s="120"/>
      <c r="J6" s="61"/>
      <c r="K6" s="98">
        <v>0.4284722222222222</v>
      </c>
      <c r="L6" s="98">
        <v>0.40972222222222221</v>
      </c>
      <c r="M6" s="98">
        <v>0.39513888888888887</v>
      </c>
      <c r="N6" s="99">
        <v>0.37569444444444444</v>
      </c>
    </row>
    <row r="7" spans="2:24" ht="18" customHeight="1" x14ac:dyDescent="0.15">
      <c r="B7" s="60"/>
      <c r="C7" s="120"/>
      <c r="D7" s="122" t="s">
        <v>5</v>
      </c>
      <c r="E7" s="138"/>
      <c r="F7" s="138"/>
      <c r="G7" s="62" t="s">
        <v>6</v>
      </c>
      <c r="H7" s="120"/>
      <c r="I7" s="120"/>
      <c r="J7" s="61"/>
      <c r="K7" s="100">
        <v>2.35</v>
      </c>
      <c r="L7" s="100">
        <v>1.71</v>
      </c>
      <c r="M7" s="100">
        <v>1.76</v>
      </c>
      <c r="N7" s="101">
        <v>1.73</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301</v>
      </c>
      <c r="G11" s="120"/>
      <c r="H11" s="120"/>
      <c r="I11" s="120"/>
      <c r="J11" s="120"/>
      <c r="K11" s="20"/>
      <c r="L11" s="20"/>
      <c r="M11" s="20"/>
      <c r="N11" s="21" t="s">
        <v>145</v>
      </c>
      <c r="P11" t="s">
        <v>15</v>
      </c>
      <c r="Q11">
        <f>IF(K11="",0,VALUE(MID(K11,2,LEN(K11)-2)))</f>
        <v>0</v>
      </c>
      <c r="R11">
        <f>IF(L11="",0,VALUE(MID(L11,2,LEN(L11)-2)))</f>
        <v>0</v>
      </c>
      <c r="S11">
        <f>IF(M11="",0,VALUE(MID(M11,2,LEN(M11)-2)))</f>
        <v>0</v>
      </c>
      <c r="T11" t="e">
        <f>IF(N11="",0,VALUE(MID(N11,2,LEN(N11)-2)))</f>
        <v>#VALUE!</v>
      </c>
      <c r="U11">
        <f>IF(K11="＋",0,IF(K11="(＋)",0,ABS(K11)))</f>
        <v>0</v>
      </c>
      <c r="V11">
        <f>IF(L11="＋",0,IF(L11="(＋)",0,ABS(L11)))</f>
        <v>0</v>
      </c>
      <c r="W11">
        <f>IF(M11="＋",0,IF(M11="(＋)",0,ABS(M11)))</f>
        <v>0</v>
      </c>
      <c r="X11">
        <f>IF(N11="＋",0,IF(N11="(＋)",0,ABS(N11)))</f>
        <v>0</v>
      </c>
    </row>
    <row r="12" spans="2:24" ht="13.5" customHeight="1" x14ac:dyDescent="0.15">
      <c r="B12" s="1">
        <f>B11+1</f>
        <v>2</v>
      </c>
      <c r="C12" s="3"/>
      <c r="D12" s="6"/>
      <c r="E12" s="120"/>
      <c r="F12" s="120" t="s">
        <v>99</v>
      </c>
      <c r="G12" s="120"/>
      <c r="H12" s="120"/>
      <c r="I12" s="120"/>
      <c r="J12" s="120"/>
      <c r="K12" s="20" t="s">
        <v>300</v>
      </c>
      <c r="L12" s="20" t="s">
        <v>299</v>
      </c>
      <c r="M12" s="20" t="s">
        <v>298</v>
      </c>
      <c r="N12" s="21" t="s">
        <v>298</v>
      </c>
      <c r="P12" t="s">
        <v>15</v>
      </c>
      <c r="Q12">
        <f>IF(K12="",0,VALUE(MID(K12,2,LEN(K12)-2)))</f>
        <v>300</v>
      </c>
      <c r="R12">
        <f>IF(L12="",0,VALUE(MID(L12,2,LEN(L12)-2)))</f>
        <v>325</v>
      </c>
      <c r="S12">
        <f>IF(M12="",0,VALUE(MID(M12,2,LEN(M12)-2)))</f>
        <v>500</v>
      </c>
      <c r="T12">
        <f>IF(N12="",0,VALUE(MID(N12,2,LEN(N12)-2)))</f>
        <v>500</v>
      </c>
      <c r="U12">
        <f>IF(K12="＋",0,IF(K12="(＋)",0,ABS(K12)))</f>
        <v>300</v>
      </c>
      <c r="V12">
        <f>IF(L12="＋",0,IF(L12="(＋)",0,ABS(L12)))</f>
        <v>325</v>
      </c>
      <c r="W12">
        <f>IF(M12="＋",0,IF(M12="(＋)",0,ABS(M12)))</f>
        <v>500</v>
      </c>
      <c r="X12">
        <f>IF(N12="＋",0,IF(N12="(＋)",0,ABS(N12)))</f>
        <v>500</v>
      </c>
    </row>
    <row r="13" spans="2:24" ht="13.5" customHeight="1" x14ac:dyDescent="0.15">
      <c r="B13" s="1">
        <f>B12+1</f>
        <v>3</v>
      </c>
      <c r="C13" s="3"/>
      <c r="D13" s="6"/>
      <c r="E13" s="120"/>
      <c r="F13" s="120" t="s">
        <v>179</v>
      </c>
      <c r="G13" s="120"/>
      <c r="H13" s="120"/>
      <c r="I13" s="120"/>
      <c r="J13" s="120"/>
      <c r="K13" s="20"/>
      <c r="L13" s="20" t="s">
        <v>145</v>
      </c>
      <c r="M13" s="20"/>
      <c r="N13" s="21" t="s">
        <v>151</v>
      </c>
      <c r="P13" t="s">
        <v>15</v>
      </c>
      <c r="Q13">
        <f>IF(K13="",0,VALUE(MID(K13,2,LEN(K13)-2)))</f>
        <v>0</v>
      </c>
      <c r="R13" t="e">
        <f>IF(L13="",0,VALUE(MID(L13,2,LEN(L13)-2)))</f>
        <v>#VALUE!</v>
      </c>
      <c r="S13">
        <f>IF(M13="",0,VALUE(MID(M13,2,LEN(M13)-2)))</f>
        <v>0</v>
      </c>
      <c r="T13">
        <f>IF(N13="",0,VALUE(MID(N13,2,LEN(N13)-2)))</f>
        <v>25</v>
      </c>
      <c r="U13">
        <f>IF(K13="＋",0,IF(K13="(＋)",0,ABS(K13)))</f>
        <v>0</v>
      </c>
      <c r="V13">
        <f>IF(L13="＋",0,IF(L13="(＋)",0,ABS(L13)))</f>
        <v>0</v>
      </c>
      <c r="W13">
        <f>IF(M13="＋",0,IF(M13="(＋)",0,ABS(M13)))</f>
        <v>0</v>
      </c>
      <c r="X13">
        <f>IF(N13="＋",0,IF(N13="(＋)",0,ABS(N13)))</f>
        <v>25</v>
      </c>
    </row>
    <row r="14" spans="2:24" ht="13.5" customHeight="1" x14ac:dyDescent="0.15">
      <c r="B14" s="1">
        <f>B13+1</f>
        <v>4</v>
      </c>
      <c r="C14" s="3"/>
      <c r="D14" s="6"/>
      <c r="E14" s="120"/>
      <c r="F14" s="120" t="s">
        <v>297</v>
      </c>
      <c r="G14" s="120"/>
      <c r="H14" s="120"/>
      <c r="I14" s="120"/>
      <c r="J14" s="120"/>
      <c r="K14" s="20"/>
      <c r="L14" s="20"/>
      <c r="M14" s="20" t="s">
        <v>145</v>
      </c>
      <c r="N14" s="21" t="s">
        <v>145</v>
      </c>
      <c r="P14" t="s">
        <v>15</v>
      </c>
      <c r="Q14">
        <f>IF(K14="",0,VALUE(MID(K14,2,LEN(K14)-2)))</f>
        <v>0</v>
      </c>
      <c r="R14">
        <f>IF(L14="",0,VALUE(MID(L14,2,LEN(L14)-2)))</f>
        <v>0</v>
      </c>
      <c r="S14" t="e">
        <f>IF(M14="",0,VALUE(MID(M14,2,LEN(M14)-2)))</f>
        <v>#VALUE!</v>
      </c>
      <c r="T14" t="e">
        <f>IF(N14="",0,VALUE(MID(N14,2,LEN(N14)-2)))</f>
        <v>#VALUE!</v>
      </c>
      <c r="U14">
        <f>IF(K14="＋",0,IF(K14="(＋)",0,ABS(K14)))</f>
        <v>0</v>
      </c>
      <c r="V14">
        <f>IF(L14="＋",0,IF(L14="(＋)",0,ABS(L14)))</f>
        <v>0</v>
      </c>
      <c r="W14">
        <f>IF(M14="＋",0,IF(M14="(＋)",0,ABS(M14)))</f>
        <v>0</v>
      </c>
      <c r="X14">
        <f>IF(N14="＋",0,IF(N14="(＋)",0,ABS(N14)))</f>
        <v>0</v>
      </c>
    </row>
    <row r="15" spans="2:24" ht="13.9" customHeight="1" x14ac:dyDescent="0.15">
      <c r="B15" s="1">
        <f>B14+1</f>
        <v>5</v>
      </c>
      <c r="C15" s="3"/>
      <c r="D15" s="6"/>
      <c r="E15" s="120"/>
      <c r="F15" s="120" t="s">
        <v>180</v>
      </c>
      <c r="G15" s="120"/>
      <c r="H15" s="120"/>
      <c r="I15" s="120"/>
      <c r="J15" s="120"/>
      <c r="K15" s="20" t="s">
        <v>145</v>
      </c>
      <c r="L15" s="20"/>
      <c r="M15" s="20" t="s">
        <v>296</v>
      </c>
      <c r="N15" s="21" t="s">
        <v>151</v>
      </c>
      <c r="P15" s="74" t="s">
        <v>181</v>
      </c>
      <c r="Q15" t="str">
        <f>K15</f>
        <v>(＋)</v>
      </c>
      <c r="R15">
        <f>L15</f>
        <v>0</v>
      </c>
      <c r="S15" t="str">
        <f>M15</f>
        <v>(75)</v>
      </c>
      <c r="T15" t="str">
        <f>N15</f>
        <v>(25)</v>
      </c>
      <c r="U15">
        <f>IF(K15="＋",0,IF(K15="(＋)",0,ABS(K15)))</f>
        <v>0</v>
      </c>
      <c r="V15">
        <f>IF(L15="＋",0,IF(L15="(＋)",0,ABS(L15)))</f>
        <v>0</v>
      </c>
      <c r="W15">
        <f>IF(M15="＋",0,IF(M15="(＋)",0,ABS(M15)))</f>
        <v>75</v>
      </c>
      <c r="X15">
        <f>IF(N15="＋",0,IF(N15="(＋)",0,ABS(N15)))</f>
        <v>25</v>
      </c>
    </row>
    <row r="16" spans="2:24" ht="13.9" customHeight="1" x14ac:dyDescent="0.15">
      <c r="B16" s="1">
        <f>B15+1</f>
        <v>6</v>
      </c>
      <c r="C16" s="3"/>
      <c r="D16" s="6"/>
      <c r="E16" s="120"/>
      <c r="F16" s="120" t="s">
        <v>16</v>
      </c>
      <c r="G16" s="120"/>
      <c r="H16" s="120"/>
      <c r="I16" s="120"/>
      <c r="J16" s="120"/>
      <c r="K16" s="20" t="s">
        <v>295</v>
      </c>
      <c r="L16" s="20" t="s">
        <v>294</v>
      </c>
      <c r="M16" s="20" t="s">
        <v>293</v>
      </c>
      <c r="N16" s="21" t="s">
        <v>292</v>
      </c>
      <c r="P16" t="s">
        <v>15</v>
      </c>
      <c r="Q16">
        <f>IF(K16="",0,VALUE(MID(K16,2,LEN(K16)-2)))</f>
        <v>5</v>
      </c>
      <c r="R16">
        <f>IF(L16="",0,VALUE(MID(L16,2,LEN(L16)-2)))</f>
        <v>1</v>
      </c>
      <c r="S16">
        <f>IF(M16="",0,VALUE(MID(M16,2,LEN(M16)-2)))</f>
        <v>33</v>
      </c>
      <c r="T16">
        <f>IF(N16="",0,VALUE(MID(N16,2,LEN(N16)-2)))</f>
        <v>10</v>
      </c>
      <c r="U16">
        <f>IF(K16="＋",0,IF(K16="(＋)",0,ABS(K16)))</f>
        <v>250</v>
      </c>
      <c r="V16">
        <f>IF(L16="＋",0,IF(L16="(＋)",0,ABS(L16)))</f>
        <v>216</v>
      </c>
      <c r="W16">
        <f>IF(M16="＋",0,IF(M16="(＋)",0,ABS(M16)))</f>
        <v>1332</v>
      </c>
      <c r="X16">
        <f>IF(N16="＋",0,IF(N16="(＋)",0,ABS(N16)))</f>
        <v>2105</v>
      </c>
    </row>
    <row r="17" spans="2:24" ht="13.5" customHeight="1" x14ac:dyDescent="0.15">
      <c r="B17" s="1">
        <f>B16+1</f>
        <v>7</v>
      </c>
      <c r="C17" s="3"/>
      <c r="D17" s="6"/>
      <c r="E17" s="120"/>
      <c r="F17" s="120" t="s">
        <v>185</v>
      </c>
      <c r="G17" s="120"/>
      <c r="H17" s="120"/>
      <c r="I17" s="120"/>
      <c r="J17" s="120"/>
      <c r="K17" s="20"/>
      <c r="L17" s="20"/>
      <c r="M17" s="20" t="s">
        <v>291</v>
      </c>
      <c r="N17" s="21" t="s">
        <v>290</v>
      </c>
      <c r="P17" t="s">
        <v>15</v>
      </c>
      <c r="Q17">
        <f>IF(K17="",0,VALUE(MID(K17,2,LEN(K17)-2)))</f>
        <v>0</v>
      </c>
      <c r="R17">
        <f>IF(L17="",0,VALUE(MID(L17,2,LEN(L17)-2)))</f>
        <v>0</v>
      </c>
      <c r="S17">
        <f>IF(M17="",0,VALUE(MID(M17,2,LEN(M17)-2)))</f>
        <v>1</v>
      </c>
      <c r="T17" t="e">
        <f>IF(N17="",0,VALUE(MID(N17,2,LEN(N17)-2)))</f>
        <v>#VALUE!</v>
      </c>
      <c r="U17">
        <f>IF(K17="＋",0,IF(K17="(＋)",0,ABS(K17)))</f>
        <v>0</v>
      </c>
      <c r="V17">
        <f>IF(L17="＋",0,IF(L17="(＋)",0,ABS(L17)))</f>
        <v>0</v>
      </c>
      <c r="W17">
        <f>IF(M17="＋",0,IF(M17="(＋)",0,ABS(M17)))</f>
        <v>312</v>
      </c>
      <c r="X17">
        <f>IF(N17="＋",0,IF(N17="(＋)",0,ABS(N17)))</f>
        <v>80</v>
      </c>
    </row>
    <row r="18" spans="2:24" ht="13.5" customHeight="1" x14ac:dyDescent="0.15">
      <c r="B18" s="1">
        <f>B17+1</f>
        <v>8</v>
      </c>
      <c r="C18" s="3"/>
      <c r="D18" s="6"/>
      <c r="E18" s="120"/>
      <c r="F18" s="120" t="s">
        <v>107</v>
      </c>
      <c r="G18" s="120"/>
      <c r="H18" s="120"/>
      <c r="I18" s="120"/>
      <c r="J18" s="120"/>
      <c r="K18" s="20" t="s">
        <v>289</v>
      </c>
      <c r="L18" s="20" t="s">
        <v>288</v>
      </c>
      <c r="M18" s="20" t="s">
        <v>287</v>
      </c>
      <c r="N18" s="21" t="s">
        <v>286</v>
      </c>
      <c r="P18" t="s">
        <v>15</v>
      </c>
      <c r="Q18">
        <f>IF(K18="",0,VALUE(MID(K18,2,LEN(K18)-2)))</f>
        <v>4</v>
      </c>
      <c r="R18">
        <f>IF(L18="",0,VALUE(MID(L18,2,LEN(L18)-2)))</f>
        <v>8</v>
      </c>
      <c r="S18">
        <f>IF(M18="",0,VALUE(MID(M18,2,LEN(M18)-2)))</f>
        <v>9</v>
      </c>
      <c r="T18">
        <f>IF(N18="",0,VALUE(MID(N18,2,LEN(N18)-2)))</f>
        <v>9</v>
      </c>
      <c r="U18">
        <f>IF(K18="＋",0,IF(K18="(＋)",0,ABS(K18)))</f>
        <v>144</v>
      </c>
      <c r="V18">
        <f>IF(L18="＋",0,IF(L18="(＋)",0,ABS(L18)))</f>
        <v>380</v>
      </c>
      <c r="W18">
        <f>IF(M18="＋",0,IF(M18="(＋)",0,ABS(M18)))</f>
        <v>291</v>
      </c>
      <c r="X18">
        <f>IF(N18="＋",0,IF(N18="(＋)",0,ABS(N18)))</f>
        <v>392</v>
      </c>
    </row>
    <row r="19" spans="2:24" ht="13.9" customHeight="1" x14ac:dyDescent="0.15">
      <c r="B19" s="1">
        <f>B18+1</f>
        <v>9</v>
      </c>
      <c r="C19" s="3"/>
      <c r="D19" s="6"/>
      <c r="E19" s="120"/>
      <c r="F19" s="120" t="s">
        <v>188</v>
      </c>
      <c r="G19" s="120"/>
      <c r="H19" s="120"/>
      <c r="I19" s="120"/>
      <c r="J19" s="120"/>
      <c r="K19" s="20" t="s">
        <v>145</v>
      </c>
      <c r="L19" s="20"/>
      <c r="M19" s="20"/>
      <c r="N19" s="21"/>
      <c r="P19" s="74" t="s">
        <v>181</v>
      </c>
      <c r="Q19" t="str">
        <f>K19</f>
        <v>(＋)</v>
      </c>
      <c r="R19">
        <f>L19</f>
        <v>0</v>
      </c>
      <c r="S19">
        <f>M19</f>
        <v>0</v>
      </c>
      <c r="T19">
        <f>N19</f>
        <v>0</v>
      </c>
      <c r="U19">
        <f>IF(K19="＋",0,IF(K19="(＋)",0,ABS(K19)))</f>
        <v>0</v>
      </c>
      <c r="V19">
        <f>IF(L19="＋",0,IF(L19="(＋)",0,ABS(L19)))</f>
        <v>0</v>
      </c>
      <c r="W19">
        <f>IF(M19="＋",0,IF(M19="(＋)",0,ABS(M19)))</f>
        <v>0</v>
      </c>
      <c r="X19">
        <f>IF(N19="＋",0,IF(N19="(＋)",0,ABS(N19)))</f>
        <v>0</v>
      </c>
    </row>
    <row r="20" spans="2:24" ht="13.9" customHeight="1" x14ac:dyDescent="0.15">
      <c r="B20" s="1">
        <f>B19+1</f>
        <v>10</v>
      </c>
      <c r="C20" s="3"/>
      <c r="D20" s="6"/>
      <c r="E20" s="120"/>
      <c r="F20" s="120" t="s">
        <v>136</v>
      </c>
      <c r="G20" s="120"/>
      <c r="H20" s="120"/>
      <c r="I20" s="120"/>
      <c r="J20" s="120"/>
      <c r="K20" s="20" t="s">
        <v>151</v>
      </c>
      <c r="L20" s="20" t="s">
        <v>145</v>
      </c>
      <c r="M20" s="20" t="s">
        <v>151</v>
      </c>
      <c r="N20" s="21" t="s">
        <v>151</v>
      </c>
      <c r="P20" t="s">
        <v>15</v>
      </c>
      <c r="Q20">
        <f>IF(K20="",0,VALUE(MID(K20,2,LEN(K20)-2)))</f>
        <v>25</v>
      </c>
      <c r="R20" t="e">
        <f>IF(L20="",0,VALUE(MID(L20,2,LEN(L20)-2)))</f>
        <v>#VALUE!</v>
      </c>
      <c r="S20">
        <f>IF(M20="",0,VALUE(MID(M20,2,LEN(M20)-2)))</f>
        <v>25</v>
      </c>
      <c r="T20">
        <f>IF(N20="",0,VALUE(MID(N20,2,LEN(N20)-2)))</f>
        <v>25</v>
      </c>
      <c r="U20">
        <f>IF(K20="＋",0,IF(K20="(＋)",0,ABS(K20)))</f>
        <v>25</v>
      </c>
      <c r="V20">
        <f>IF(L20="＋",0,IF(L20="(＋)",0,ABS(L20)))</f>
        <v>0</v>
      </c>
      <c r="W20">
        <f>IF(M20="＋",0,IF(M20="(＋)",0,ABS(M20)))</f>
        <v>25</v>
      </c>
      <c r="X20">
        <f>IF(N20="＋",0,IF(N20="(＋)",0,ABS(N20)))</f>
        <v>25</v>
      </c>
    </row>
    <row r="21" spans="2:24" ht="13.5" customHeight="1" x14ac:dyDescent="0.15">
      <c r="B21" s="1">
        <f>B20+1</f>
        <v>11</v>
      </c>
      <c r="C21" s="3"/>
      <c r="D21" s="6"/>
      <c r="E21" s="120"/>
      <c r="F21" s="120" t="s">
        <v>238</v>
      </c>
      <c r="G21" s="140"/>
      <c r="H21" s="120"/>
      <c r="I21" s="120"/>
      <c r="J21" s="120"/>
      <c r="K21" s="20" t="s">
        <v>145</v>
      </c>
      <c r="L21" s="20" t="s">
        <v>151</v>
      </c>
      <c r="M21" s="20" t="s">
        <v>239</v>
      </c>
      <c r="N21" s="21" t="s">
        <v>151</v>
      </c>
      <c r="Q21" t="e">
        <f>IF(K21="",0,VALUE(MID(K21,2,LEN(K21)-2)))</f>
        <v>#VALUE!</v>
      </c>
      <c r="R21">
        <f>IF(L21="",0,VALUE(MID(L21,2,LEN(L21)-2)))</f>
        <v>25</v>
      </c>
      <c r="S21">
        <f>IF(M21="",0,VALUE(MID(M21,2,LEN(M21)-2)))</f>
        <v>50</v>
      </c>
      <c r="T21">
        <f>IF(N21="",0,VALUE(MID(N21,2,LEN(N21)-2)))</f>
        <v>25</v>
      </c>
      <c r="U21">
        <f>IF(K21="＋",0,IF(K21="(＋)",0,ABS(K21)))</f>
        <v>0</v>
      </c>
      <c r="V21">
        <f>IF(L21="＋",0,IF(L21="(＋)",0,ABS(L21)))</f>
        <v>25</v>
      </c>
      <c r="W21">
        <f>IF(M21="＋",0,IF(M21="(＋)",0,ABS(M21)))</f>
        <v>50</v>
      </c>
      <c r="X21">
        <f>IF(N21="＋",0,IF(N21="(＋)",0,ABS(N21)))</f>
        <v>25</v>
      </c>
    </row>
    <row r="22" spans="2:24" ht="13.9" customHeight="1" x14ac:dyDescent="0.15">
      <c r="B22" s="1">
        <f>B21+1</f>
        <v>12</v>
      </c>
      <c r="C22" s="3"/>
      <c r="D22" s="6"/>
      <c r="E22" s="120"/>
      <c r="F22" s="120" t="s">
        <v>192</v>
      </c>
      <c r="G22" s="120"/>
      <c r="H22" s="120"/>
      <c r="I22" s="120"/>
      <c r="J22" s="120"/>
      <c r="K22" s="20" t="s">
        <v>274</v>
      </c>
      <c r="L22" s="20"/>
      <c r="M22" s="20" t="s">
        <v>285</v>
      </c>
      <c r="N22" s="21" t="s">
        <v>152</v>
      </c>
      <c r="P22" s="74" t="s">
        <v>181</v>
      </c>
      <c r="Q22" t="str">
        <f>K22</f>
        <v>(6)</v>
      </c>
      <c r="R22">
        <f>L22</f>
        <v>0</v>
      </c>
      <c r="S22" t="str">
        <f>M22</f>
        <v>(2)</v>
      </c>
      <c r="T22" t="str">
        <f>N22</f>
        <v>(14)</v>
      </c>
      <c r="U22">
        <f>IF(K22="＋",0,IF(K22="(＋)",0,ABS(K22)))</f>
        <v>6</v>
      </c>
      <c r="V22">
        <f>IF(L22="＋",0,IF(L22="(＋)",0,ABS(L22)))</f>
        <v>0</v>
      </c>
      <c r="W22">
        <f>IF(M22="＋",0,IF(M22="(＋)",0,ABS(M22)))</f>
        <v>2</v>
      </c>
      <c r="X22">
        <f>IF(N22="＋",0,IF(N22="(＋)",0,ABS(N22)))</f>
        <v>14</v>
      </c>
    </row>
    <row r="23" spans="2:24" ht="13.9" customHeight="1" x14ac:dyDescent="0.15">
      <c r="B23" s="1">
        <f>B22+1</f>
        <v>13</v>
      </c>
      <c r="C23" s="3"/>
      <c r="D23" s="6"/>
      <c r="E23" s="120"/>
      <c r="F23" s="120" t="s">
        <v>193</v>
      </c>
      <c r="G23" s="120"/>
      <c r="H23" s="120"/>
      <c r="I23" s="120"/>
      <c r="J23" s="120"/>
      <c r="K23" s="20"/>
      <c r="L23" s="20" t="s">
        <v>145</v>
      </c>
      <c r="M23" s="20" t="s">
        <v>145</v>
      </c>
      <c r="N23" s="21"/>
      <c r="P23" t="s">
        <v>15</v>
      </c>
      <c r="Q23">
        <f>IF(K23="",0,VALUE(MID(K23,2,LEN(K23)-2)))</f>
        <v>0</v>
      </c>
      <c r="R23">
        <f>IF(L25="",0,VALUE(MID(L25,2,LEN(L25)-2)))</f>
        <v>0</v>
      </c>
      <c r="S23" t="e">
        <f>IF(M23="",0,VALUE(MID(M23,2,LEN(M23)-2)))</f>
        <v>#VALUE!</v>
      </c>
      <c r="T23">
        <f>IF(N23="",0,VALUE(MID(N23,2,LEN(N23)-2)))</f>
        <v>0</v>
      </c>
      <c r="U23">
        <f>IF(K23="＋",0,IF(K23="(＋)",0,ABS(K23)))</f>
        <v>0</v>
      </c>
      <c r="V23">
        <f>IF(L23="＋",0,IF(L23="(＋)",0,ABS(L23)))</f>
        <v>0</v>
      </c>
      <c r="W23">
        <f>IF(M23="＋",0,IF(M23="(＋)",0,ABS(M23)))</f>
        <v>0</v>
      </c>
      <c r="X23">
        <f>IF(N23="＋",0,IF(N23="(＋)",0,ABS(N23)))</f>
        <v>0</v>
      </c>
    </row>
    <row r="24" spans="2:24" ht="13.5" customHeight="1" x14ac:dyDescent="0.15">
      <c r="B24" s="1">
        <f>B23+1</f>
        <v>14</v>
      </c>
      <c r="C24" s="3"/>
      <c r="D24" s="6"/>
      <c r="E24" s="120"/>
      <c r="F24" s="120" t="s">
        <v>110</v>
      </c>
      <c r="G24" s="120"/>
      <c r="H24" s="120"/>
      <c r="I24" s="120"/>
      <c r="J24" s="120"/>
      <c r="K24" s="20" t="s">
        <v>145</v>
      </c>
      <c r="L24" s="20" t="s">
        <v>284</v>
      </c>
      <c r="M24" s="20"/>
      <c r="N24" s="21" t="s">
        <v>239</v>
      </c>
      <c r="U24">
        <f>IF(K24="＋",0,IF(K24="(＋)",0,ABS(K24)))</f>
        <v>0</v>
      </c>
      <c r="V24">
        <f>IF(L24="＋",0,IF(L24="(＋)",0,ABS(L24)))</f>
        <v>125</v>
      </c>
      <c r="W24">
        <f>IF(M24="＋",0,IF(M24="(＋)",0,ABS(M24)))</f>
        <v>0</v>
      </c>
      <c r="X24">
        <f>IF(N24="＋",0,IF(N24="(＋)",0,ABS(N24)))</f>
        <v>50</v>
      </c>
    </row>
    <row r="25" spans="2:24" ht="13.5" customHeight="1" x14ac:dyDescent="0.15">
      <c r="B25" s="1">
        <f>B24+1</f>
        <v>15</v>
      </c>
      <c r="C25" s="3"/>
      <c r="D25" s="6"/>
      <c r="E25" s="120"/>
      <c r="F25" s="120" t="s">
        <v>109</v>
      </c>
      <c r="G25" s="120"/>
      <c r="H25" s="120"/>
      <c r="I25" s="120"/>
      <c r="J25" s="120"/>
      <c r="K25" s="20" t="s">
        <v>151</v>
      </c>
      <c r="L25" s="20"/>
      <c r="M25" s="20"/>
      <c r="N25" s="21" t="s">
        <v>145</v>
      </c>
      <c r="P25" t="s">
        <v>15</v>
      </c>
      <c r="Q25">
        <f>IF(K25="",0,VALUE(MID(K25,2,LEN(K25)-2)))</f>
        <v>25</v>
      </c>
      <c r="R25" t="e">
        <f>IF(#REF!="",0,VALUE(MID(#REF!,2,LEN(#REF!)-2)))</f>
        <v>#REF!</v>
      </c>
      <c r="S25">
        <f>IF(M25="",0,VALUE(MID(M25,2,LEN(M25)-2)))</f>
        <v>0</v>
      </c>
      <c r="T25" t="e">
        <f>IF(N25="",0,VALUE(MID(N25,2,LEN(N25)-2)))</f>
        <v>#VALUE!</v>
      </c>
      <c r="U25">
        <f>IF(K25="＋",0,IF(K25="(＋)",0,ABS(K25)))</f>
        <v>25</v>
      </c>
      <c r="V25">
        <f>IF(L25="＋",0,IF(L25="(＋)",0,ABS(L25)))</f>
        <v>0</v>
      </c>
      <c r="W25">
        <f>IF(M25="＋",0,IF(M25="(＋)",0,ABS(M25)))</f>
        <v>0</v>
      </c>
      <c r="X25">
        <f>IF(N25="＋",0,IF(N25="(＋)",0,ABS(N25)))</f>
        <v>0</v>
      </c>
    </row>
    <row r="26" spans="2:24" ht="13.5" customHeight="1" x14ac:dyDescent="0.15">
      <c r="B26" s="1">
        <f>B25+1</f>
        <v>16</v>
      </c>
      <c r="C26" s="2" t="s">
        <v>22</v>
      </c>
      <c r="D26" s="2" t="s">
        <v>23</v>
      </c>
      <c r="E26" s="120"/>
      <c r="F26" s="120" t="s">
        <v>108</v>
      </c>
      <c r="G26" s="120"/>
      <c r="H26" s="120"/>
      <c r="I26" s="120"/>
      <c r="J26" s="120"/>
      <c r="K26" s="24">
        <v>1500</v>
      </c>
      <c r="L26" s="24">
        <v>475</v>
      </c>
      <c r="M26" s="24">
        <v>225</v>
      </c>
      <c r="N26" s="104">
        <v>950</v>
      </c>
      <c r="P26" s="74"/>
    </row>
    <row r="27" spans="2:24" ht="13.5" customHeight="1" x14ac:dyDescent="0.15">
      <c r="B27" s="1">
        <f>B26+1</f>
        <v>17</v>
      </c>
      <c r="C27" s="2" t="s">
        <v>24</v>
      </c>
      <c r="D27" s="2" t="s">
        <v>25</v>
      </c>
      <c r="E27" s="120"/>
      <c r="F27" s="120" t="s">
        <v>234</v>
      </c>
      <c r="G27" s="120"/>
      <c r="H27" s="120"/>
      <c r="I27" s="120"/>
      <c r="J27" s="120"/>
      <c r="K27" s="24"/>
      <c r="L27" s="24"/>
      <c r="M27" s="24">
        <v>1</v>
      </c>
      <c r="N27" s="104"/>
      <c r="P27" s="74"/>
      <c r="U27">
        <f>COUNTA(K11:K25)</f>
        <v>10</v>
      </c>
    </row>
    <row r="28" spans="2:24" ht="13.5" customHeight="1" x14ac:dyDescent="0.15">
      <c r="B28" s="1">
        <f>B27+1</f>
        <v>18</v>
      </c>
      <c r="C28" s="6"/>
      <c r="D28" s="6"/>
      <c r="E28" s="120"/>
      <c r="F28" s="120" t="s">
        <v>283</v>
      </c>
      <c r="G28" s="120"/>
      <c r="H28" s="120"/>
      <c r="I28" s="120"/>
      <c r="J28" s="120"/>
      <c r="K28" s="24"/>
      <c r="L28" s="24"/>
      <c r="M28" s="24"/>
      <c r="N28" s="105" t="s">
        <v>148</v>
      </c>
      <c r="P28" s="74"/>
    </row>
    <row r="29" spans="2:24" ht="13.5" customHeight="1" x14ac:dyDescent="0.15">
      <c r="B29" s="1">
        <f>B28+1</f>
        <v>19</v>
      </c>
      <c r="C29" s="6"/>
      <c r="D29" s="6"/>
      <c r="E29" s="120"/>
      <c r="F29" s="120" t="s">
        <v>94</v>
      </c>
      <c r="G29" s="120"/>
      <c r="H29" s="120"/>
      <c r="I29" s="120"/>
      <c r="J29" s="120"/>
      <c r="K29" s="24">
        <v>75</v>
      </c>
      <c r="L29" s="24">
        <v>25</v>
      </c>
      <c r="M29" s="24">
        <v>50</v>
      </c>
      <c r="N29" s="104">
        <v>50</v>
      </c>
      <c r="P29" s="74"/>
    </row>
    <row r="30" spans="2:24" ht="14.85" customHeight="1" x14ac:dyDescent="0.15">
      <c r="B30" s="1">
        <f>B29+1</f>
        <v>20</v>
      </c>
      <c r="C30" s="2" t="s">
        <v>83</v>
      </c>
      <c r="D30" s="2" t="s">
        <v>194</v>
      </c>
      <c r="E30" s="120"/>
      <c r="F30" s="120" t="s">
        <v>195</v>
      </c>
      <c r="G30" s="120"/>
      <c r="H30" s="120"/>
      <c r="I30" s="120"/>
      <c r="J30" s="120"/>
      <c r="K30" s="24" t="s">
        <v>148</v>
      </c>
      <c r="L30" s="24">
        <v>25</v>
      </c>
      <c r="M30" s="24" t="s">
        <v>148</v>
      </c>
      <c r="N30" s="104" t="s">
        <v>148</v>
      </c>
    </row>
    <row r="31" spans="2:24" ht="13.5" customHeight="1" x14ac:dyDescent="0.15">
      <c r="B31" s="1">
        <f>B30+1</f>
        <v>21</v>
      </c>
      <c r="C31" s="6"/>
      <c r="D31" s="8" t="s">
        <v>233</v>
      </c>
      <c r="E31" s="120"/>
      <c r="F31" s="120" t="s">
        <v>232</v>
      </c>
      <c r="G31" s="120"/>
      <c r="H31" s="120"/>
      <c r="I31" s="120"/>
      <c r="J31" s="120"/>
      <c r="K31" s="24" t="s">
        <v>148</v>
      </c>
      <c r="L31" s="24"/>
      <c r="M31" s="24"/>
      <c r="N31" s="104">
        <v>1</v>
      </c>
      <c r="U31">
        <f>COUNTA(K31)</f>
        <v>1</v>
      </c>
      <c r="V31">
        <f>COUNTA(L31)</f>
        <v>0</v>
      </c>
      <c r="W31">
        <f>COUNTA(M31)</f>
        <v>0</v>
      </c>
      <c r="X31">
        <f>COUNTA(N31)</f>
        <v>1</v>
      </c>
    </row>
    <row r="32" spans="2:24" ht="13.9" customHeight="1" x14ac:dyDescent="0.15">
      <c r="B32" s="1">
        <f>B31+1</f>
        <v>22</v>
      </c>
      <c r="C32" s="6"/>
      <c r="D32" s="2" t="s">
        <v>17</v>
      </c>
      <c r="E32" s="120"/>
      <c r="F32" s="120" t="s">
        <v>114</v>
      </c>
      <c r="G32" s="120"/>
      <c r="H32" s="120"/>
      <c r="I32" s="120"/>
      <c r="J32" s="120"/>
      <c r="K32" s="24" t="s">
        <v>148</v>
      </c>
      <c r="L32" s="24" t="s">
        <v>148</v>
      </c>
      <c r="M32" s="24">
        <v>50</v>
      </c>
      <c r="N32" s="104" t="s">
        <v>148</v>
      </c>
    </row>
    <row r="33" spans="2:25" ht="13.5" customHeight="1" x14ac:dyDescent="0.15">
      <c r="B33" s="1">
        <f>B32+1</f>
        <v>23</v>
      </c>
      <c r="C33" s="6"/>
      <c r="D33" s="6"/>
      <c r="E33" s="120"/>
      <c r="F33" s="120" t="s">
        <v>95</v>
      </c>
      <c r="G33" s="120"/>
      <c r="H33" s="120"/>
      <c r="I33" s="120"/>
      <c r="J33" s="120"/>
      <c r="K33" s="24">
        <v>350</v>
      </c>
      <c r="L33" s="24">
        <v>875</v>
      </c>
      <c r="M33" s="24">
        <v>650</v>
      </c>
      <c r="N33" s="104">
        <v>1075</v>
      </c>
    </row>
    <row r="34" spans="2:25" ht="13.9" customHeight="1" x14ac:dyDescent="0.15">
      <c r="B34" s="1">
        <f>B33+1</f>
        <v>24</v>
      </c>
      <c r="C34" s="6"/>
      <c r="D34" s="6"/>
      <c r="E34" s="120"/>
      <c r="F34" s="120" t="s">
        <v>96</v>
      </c>
      <c r="G34" s="120"/>
      <c r="H34" s="120"/>
      <c r="I34" s="120"/>
      <c r="J34" s="120"/>
      <c r="K34" s="24">
        <v>5650</v>
      </c>
      <c r="L34" s="24">
        <v>14000</v>
      </c>
      <c r="M34" s="24">
        <v>10000</v>
      </c>
      <c r="N34" s="104">
        <v>12750</v>
      </c>
    </row>
    <row r="35" spans="2:25" ht="13.9" customHeight="1" x14ac:dyDescent="0.15">
      <c r="B35" s="1">
        <f>B34+1</f>
        <v>25</v>
      </c>
      <c r="C35" s="6"/>
      <c r="D35" s="6"/>
      <c r="E35" s="120"/>
      <c r="F35" s="120" t="s">
        <v>197</v>
      </c>
      <c r="G35" s="120"/>
      <c r="H35" s="120"/>
      <c r="I35" s="120"/>
      <c r="J35" s="120"/>
      <c r="K35" s="24" t="s">
        <v>148</v>
      </c>
      <c r="L35" s="24"/>
      <c r="M35" s="24" t="s">
        <v>148</v>
      </c>
      <c r="N35" s="104"/>
    </row>
    <row r="36" spans="2:25" ht="13.9" customHeight="1" x14ac:dyDescent="0.15">
      <c r="B36" s="1">
        <f>B35+1</f>
        <v>26</v>
      </c>
      <c r="C36" s="6"/>
      <c r="D36" s="6"/>
      <c r="E36" s="120"/>
      <c r="F36" s="120" t="s">
        <v>70</v>
      </c>
      <c r="G36" s="120"/>
      <c r="H36" s="120"/>
      <c r="I36" s="120"/>
      <c r="J36" s="120"/>
      <c r="K36" s="24"/>
      <c r="L36" s="24">
        <v>75</v>
      </c>
      <c r="M36" s="24"/>
      <c r="N36" s="104"/>
    </row>
    <row r="37" spans="2:25" ht="13.5" customHeight="1" x14ac:dyDescent="0.15">
      <c r="B37" s="1">
        <f>B36+1</f>
        <v>27</v>
      </c>
      <c r="C37" s="6"/>
      <c r="D37" s="6"/>
      <c r="E37" s="120"/>
      <c r="F37" s="120" t="s">
        <v>18</v>
      </c>
      <c r="G37" s="120"/>
      <c r="H37" s="120"/>
      <c r="I37" s="120"/>
      <c r="J37" s="120"/>
      <c r="K37" s="24">
        <v>150</v>
      </c>
      <c r="L37" s="24">
        <v>25</v>
      </c>
      <c r="M37" s="24">
        <v>50</v>
      </c>
      <c r="N37" s="104">
        <v>100</v>
      </c>
    </row>
    <row r="38" spans="2:25" ht="13.5" customHeight="1" x14ac:dyDescent="0.15">
      <c r="B38" s="1">
        <f>B37+1</f>
        <v>28</v>
      </c>
      <c r="C38" s="6"/>
      <c r="D38" s="6"/>
      <c r="E38" s="120"/>
      <c r="F38" s="120" t="s">
        <v>98</v>
      </c>
      <c r="G38" s="120"/>
      <c r="H38" s="120"/>
      <c r="I38" s="120"/>
      <c r="J38" s="120"/>
      <c r="K38" s="24" t="s">
        <v>148</v>
      </c>
      <c r="L38" s="24" t="s">
        <v>148</v>
      </c>
      <c r="M38" s="24" t="s">
        <v>148</v>
      </c>
      <c r="N38" s="104" t="s">
        <v>148</v>
      </c>
    </row>
    <row r="39" spans="2:25" ht="13.5" customHeight="1" x14ac:dyDescent="0.15">
      <c r="B39" s="1">
        <f>B38+1</f>
        <v>29</v>
      </c>
      <c r="C39" s="6"/>
      <c r="D39" s="6"/>
      <c r="E39" s="120"/>
      <c r="F39" s="120" t="s">
        <v>100</v>
      </c>
      <c r="G39" s="120"/>
      <c r="H39" s="120"/>
      <c r="I39" s="120"/>
      <c r="J39" s="120"/>
      <c r="K39" s="24">
        <v>75</v>
      </c>
      <c r="L39" s="24">
        <v>125</v>
      </c>
      <c r="M39" s="24">
        <v>50</v>
      </c>
      <c r="N39" s="104">
        <v>100</v>
      </c>
    </row>
    <row r="40" spans="2:25" ht="13.5" customHeight="1" x14ac:dyDescent="0.15">
      <c r="B40" s="1">
        <f>B39+1</f>
        <v>30</v>
      </c>
      <c r="C40" s="6"/>
      <c r="D40" s="6"/>
      <c r="E40" s="120"/>
      <c r="F40" s="120" t="s">
        <v>198</v>
      </c>
      <c r="G40" s="120"/>
      <c r="H40" s="120"/>
      <c r="I40" s="120"/>
      <c r="J40" s="120"/>
      <c r="K40" s="24">
        <v>150</v>
      </c>
      <c r="L40" s="24">
        <v>100</v>
      </c>
      <c r="M40" s="24"/>
      <c r="N40" s="104"/>
    </row>
    <row r="41" spans="2:25" ht="13.9" customHeight="1" x14ac:dyDescent="0.15">
      <c r="B41" s="1">
        <f>B40+1</f>
        <v>31</v>
      </c>
      <c r="C41" s="6"/>
      <c r="D41" s="6"/>
      <c r="E41" s="120"/>
      <c r="F41" s="120" t="s">
        <v>97</v>
      </c>
      <c r="G41" s="120"/>
      <c r="H41" s="120"/>
      <c r="I41" s="120"/>
      <c r="J41" s="120"/>
      <c r="K41" s="24"/>
      <c r="L41" s="24"/>
      <c r="M41" s="24" t="s">
        <v>148</v>
      </c>
      <c r="N41" s="104" t="s">
        <v>148</v>
      </c>
    </row>
    <row r="42" spans="2:25" ht="13.5" customHeight="1" x14ac:dyDescent="0.15">
      <c r="B42" s="1">
        <f>B41+1</f>
        <v>32</v>
      </c>
      <c r="C42" s="6"/>
      <c r="D42" s="6"/>
      <c r="E42" s="120"/>
      <c r="F42" s="120" t="s">
        <v>115</v>
      </c>
      <c r="G42" s="120"/>
      <c r="H42" s="120"/>
      <c r="I42" s="120"/>
      <c r="J42" s="120"/>
      <c r="K42" s="24" t="s">
        <v>148</v>
      </c>
      <c r="L42" s="24" t="s">
        <v>148</v>
      </c>
      <c r="M42" s="24">
        <v>25</v>
      </c>
      <c r="N42" s="104">
        <v>25</v>
      </c>
    </row>
    <row r="43" spans="2:25" ht="13.9" customHeight="1" x14ac:dyDescent="0.15">
      <c r="B43" s="1">
        <f>B42+1</f>
        <v>33</v>
      </c>
      <c r="C43" s="6"/>
      <c r="D43" s="6"/>
      <c r="E43" s="120"/>
      <c r="F43" s="120" t="s">
        <v>199</v>
      </c>
      <c r="G43" s="120"/>
      <c r="H43" s="120"/>
      <c r="I43" s="120"/>
      <c r="J43" s="120"/>
      <c r="K43" s="24"/>
      <c r="L43" s="24"/>
      <c r="M43" s="24"/>
      <c r="N43" s="104" t="s">
        <v>148</v>
      </c>
      <c r="Y43" s="121"/>
    </row>
    <row r="44" spans="2:25" ht="13.9" customHeight="1" x14ac:dyDescent="0.15">
      <c r="B44" s="1">
        <f>B43+1</f>
        <v>34</v>
      </c>
      <c r="C44" s="6"/>
      <c r="D44" s="6"/>
      <c r="E44" s="120"/>
      <c r="F44" s="120" t="s">
        <v>19</v>
      </c>
      <c r="G44" s="120"/>
      <c r="H44" s="120"/>
      <c r="I44" s="120"/>
      <c r="J44" s="120"/>
      <c r="K44" s="24">
        <v>750</v>
      </c>
      <c r="L44" s="24">
        <v>500</v>
      </c>
      <c r="M44" s="24">
        <v>500</v>
      </c>
      <c r="N44" s="104">
        <v>200</v>
      </c>
    </row>
    <row r="45" spans="2:25" ht="13.5" customHeight="1" x14ac:dyDescent="0.15">
      <c r="B45" s="1">
        <f>B44+1</f>
        <v>35</v>
      </c>
      <c r="C45" s="6"/>
      <c r="D45" s="6"/>
      <c r="E45" s="120"/>
      <c r="F45" s="120" t="s">
        <v>20</v>
      </c>
      <c r="G45" s="120"/>
      <c r="H45" s="120"/>
      <c r="I45" s="120"/>
      <c r="J45" s="120"/>
      <c r="K45" s="24">
        <v>3000</v>
      </c>
      <c r="L45" s="24">
        <v>2000</v>
      </c>
      <c r="M45" s="24">
        <v>1000</v>
      </c>
      <c r="N45" s="52">
        <v>800</v>
      </c>
    </row>
    <row r="46" spans="2:25" ht="13.9" customHeight="1" x14ac:dyDescent="0.15">
      <c r="B46" s="1">
        <f>B45+1</f>
        <v>36</v>
      </c>
      <c r="C46" s="6"/>
      <c r="D46" s="6"/>
      <c r="E46" s="120"/>
      <c r="F46" s="120" t="s">
        <v>21</v>
      </c>
      <c r="G46" s="120"/>
      <c r="H46" s="120"/>
      <c r="I46" s="120"/>
      <c r="J46" s="120"/>
      <c r="K46" s="24" t="s">
        <v>148</v>
      </c>
      <c r="L46" s="24">
        <v>25</v>
      </c>
      <c r="M46" s="24" t="s">
        <v>148</v>
      </c>
      <c r="N46" s="104"/>
    </row>
    <row r="47" spans="2:25" ht="13.5" customHeight="1" x14ac:dyDescent="0.15">
      <c r="B47" s="1">
        <f>B46+1</f>
        <v>37</v>
      </c>
      <c r="C47" s="2" t="s">
        <v>75</v>
      </c>
      <c r="D47" s="2" t="s">
        <v>76</v>
      </c>
      <c r="E47" s="120"/>
      <c r="F47" s="120" t="s">
        <v>92</v>
      </c>
      <c r="G47" s="120"/>
      <c r="H47" s="120"/>
      <c r="I47" s="120"/>
      <c r="J47" s="120"/>
      <c r="K47" s="24"/>
      <c r="L47" s="24" t="s">
        <v>148</v>
      </c>
      <c r="M47" s="24" t="s">
        <v>148</v>
      </c>
      <c r="N47" s="104">
        <v>25</v>
      </c>
    </row>
    <row r="48" spans="2:25" ht="13.9" customHeight="1" x14ac:dyDescent="0.15">
      <c r="B48" s="1">
        <f>B47+1</f>
        <v>38</v>
      </c>
      <c r="C48" s="6"/>
      <c r="D48" s="6"/>
      <c r="E48" s="120"/>
      <c r="F48" s="120" t="s">
        <v>139</v>
      </c>
      <c r="G48" s="120"/>
      <c r="H48" s="120"/>
      <c r="I48" s="120"/>
      <c r="J48" s="120"/>
      <c r="K48" s="24" t="s">
        <v>148</v>
      </c>
      <c r="L48" s="24">
        <v>25</v>
      </c>
      <c r="M48" s="24" t="s">
        <v>148</v>
      </c>
      <c r="N48" s="104" t="s">
        <v>148</v>
      </c>
    </row>
    <row r="49" spans="2:29" ht="13.9" customHeight="1" x14ac:dyDescent="0.15">
      <c r="B49" s="1">
        <f>B48+1</f>
        <v>39</v>
      </c>
      <c r="C49" s="6"/>
      <c r="D49" s="6"/>
      <c r="E49" s="120"/>
      <c r="F49" s="120" t="s">
        <v>200</v>
      </c>
      <c r="G49" s="120"/>
      <c r="H49" s="120"/>
      <c r="I49" s="120"/>
      <c r="J49" s="120"/>
      <c r="K49" s="24">
        <v>25</v>
      </c>
      <c r="L49" s="24"/>
      <c r="M49" s="24"/>
      <c r="N49" s="104"/>
      <c r="U49">
        <f>COUNTA(K47:K49)</f>
        <v>2</v>
      </c>
      <c r="V49">
        <f>COUNTA(L47:L49)</f>
        <v>2</v>
      </c>
      <c r="W49">
        <f>COUNTA(M47:M49)</f>
        <v>2</v>
      </c>
      <c r="X49">
        <f>COUNTA(N47:N49)</f>
        <v>2</v>
      </c>
    </row>
    <row r="50" spans="2:29" ht="13.5" customHeight="1" x14ac:dyDescent="0.15">
      <c r="B50" s="1">
        <f>B49+1</f>
        <v>40</v>
      </c>
      <c r="C50" s="2" t="s">
        <v>84</v>
      </c>
      <c r="D50" s="2" t="s">
        <v>26</v>
      </c>
      <c r="E50" s="120"/>
      <c r="F50" s="120" t="s">
        <v>282</v>
      </c>
      <c r="G50" s="120"/>
      <c r="H50" s="120"/>
      <c r="I50" s="120"/>
      <c r="J50" s="120"/>
      <c r="K50" s="24" t="s">
        <v>148</v>
      </c>
      <c r="L50" s="24"/>
      <c r="M50" s="24"/>
      <c r="N50" s="104" t="s">
        <v>148</v>
      </c>
    </row>
    <row r="51" spans="2:29" ht="13.9" customHeight="1" x14ac:dyDescent="0.15">
      <c r="B51" s="1">
        <f>B50+1</f>
        <v>41</v>
      </c>
      <c r="C51" s="139"/>
      <c r="D51" s="139"/>
      <c r="E51" s="120"/>
      <c r="F51" s="120" t="s">
        <v>201</v>
      </c>
      <c r="G51" s="120"/>
      <c r="H51" s="120"/>
      <c r="I51" s="120"/>
      <c r="J51" s="120"/>
      <c r="K51" s="24" t="s">
        <v>148</v>
      </c>
      <c r="L51" s="24" t="s">
        <v>148</v>
      </c>
      <c r="M51" s="24">
        <v>1400</v>
      </c>
      <c r="N51" s="104" t="s">
        <v>148</v>
      </c>
      <c r="Y51" s="111"/>
    </row>
    <row r="52" spans="2:29" ht="13.9" customHeight="1" x14ac:dyDescent="0.15">
      <c r="B52" s="1">
        <f>B51+1</f>
        <v>42</v>
      </c>
      <c r="C52" s="6"/>
      <c r="D52" s="6"/>
      <c r="E52" s="120"/>
      <c r="F52" s="120" t="s">
        <v>165</v>
      </c>
      <c r="G52" s="120"/>
      <c r="H52" s="120"/>
      <c r="I52" s="120"/>
      <c r="J52" s="120"/>
      <c r="K52" s="24" t="s">
        <v>148</v>
      </c>
      <c r="L52" s="24"/>
      <c r="M52" s="24"/>
      <c r="N52" s="104" t="s">
        <v>148</v>
      </c>
      <c r="Y52" s="111"/>
    </row>
    <row r="53" spans="2:29" ht="13.9" customHeight="1" x14ac:dyDescent="0.15">
      <c r="B53" s="1">
        <f>B52+1</f>
        <v>43</v>
      </c>
      <c r="C53" s="6"/>
      <c r="D53" s="6"/>
      <c r="E53" s="120"/>
      <c r="F53" s="120" t="s">
        <v>281</v>
      </c>
      <c r="G53" s="120"/>
      <c r="H53" s="120"/>
      <c r="I53" s="120"/>
      <c r="J53" s="120"/>
      <c r="K53" s="24"/>
      <c r="L53" s="24"/>
      <c r="M53" s="24" t="s">
        <v>148</v>
      </c>
      <c r="N53" s="104"/>
      <c r="U53" s="111">
        <f>SUM($U11:$U25,$K26:$K54)</f>
        <v>12475</v>
      </c>
      <c r="V53" s="111">
        <f>SUM($V11:$V25,$L26:$L54)</f>
        <v>19346</v>
      </c>
      <c r="W53" s="111">
        <f>SUM($W11:$W25,$M26:$M54)</f>
        <v>16613</v>
      </c>
      <c r="X53" s="111">
        <f>SUM($X11:$X25,$N26:$N54)</f>
        <v>19317</v>
      </c>
      <c r="Y53" s="111"/>
      <c r="Z53" s="111"/>
      <c r="AA53" s="111"/>
      <c r="AB53" s="111"/>
      <c r="AC53" s="111"/>
    </row>
    <row r="54" spans="2:29" ht="13.5" customHeight="1" x14ac:dyDescent="0.15">
      <c r="B54" s="1">
        <f>B53+1</f>
        <v>44</v>
      </c>
      <c r="C54" s="6"/>
      <c r="D54" s="6"/>
      <c r="E54" s="120"/>
      <c r="F54" s="120" t="s">
        <v>280</v>
      </c>
      <c r="G54" s="120"/>
      <c r="H54" s="120"/>
      <c r="I54" s="120"/>
      <c r="J54" s="120"/>
      <c r="K54" s="24"/>
      <c r="L54" s="24"/>
      <c r="M54" s="24">
        <v>25</v>
      </c>
      <c r="N54" s="104"/>
      <c r="Y54" s="113"/>
    </row>
    <row r="55" spans="2:29" ht="13.9" customHeight="1" x14ac:dyDescent="0.15">
      <c r="B55" s="1">
        <f>B54+1</f>
        <v>45</v>
      </c>
      <c r="C55" s="6"/>
      <c r="D55" s="6"/>
      <c r="E55" s="120"/>
      <c r="F55" s="120" t="s">
        <v>228</v>
      </c>
      <c r="G55" s="120"/>
      <c r="H55" s="120"/>
      <c r="I55" s="120"/>
      <c r="J55" s="120"/>
      <c r="K55" s="24"/>
      <c r="L55" s="24">
        <v>25</v>
      </c>
      <c r="M55" s="24" t="s">
        <v>148</v>
      </c>
      <c r="N55" s="104" t="s">
        <v>148</v>
      </c>
      <c r="Y55" s="113"/>
    </row>
    <row r="56" spans="2:29" ht="13.9" customHeight="1" x14ac:dyDescent="0.15">
      <c r="B56" s="1">
        <f>B55+1</f>
        <v>46</v>
      </c>
      <c r="C56" s="6"/>
      <c r="D56" s="6"/>
      <c r="E56" s="120"/>
      <c r="F56" s="120" t="s">
        <v>227</v>
      </c>
      <c r="G56" s="120"/>
      <c r="H56" s="120"/>
      <c r="I56" s="120"/>
      <c r="J56" s="120"/>
      <c r="K56" s="24"/>
      <c r="L56" s="24" t="s">
        <v>148</v>
      </c>
      <c r="M56" s="24"/>
      <c r="N56" s="104"/>
      <c r="Y56" s="113"/>
    </row>
    <row r="57" spans="2:29" ht="13.5" customHeight="1" x14ac:dyDescent="0.15">
      <c r="B57" s="1">
        <f>B56+1</f>
        <v>47</v>
      </c>
      <c r="C57" s="6"/>
      <c r="D57" s="6"/>
      <c r="E57" s="120"/>
      <c r="F57" s="120" t="s">
        <v>226</v>
      </c>
      <c r="G57" s="120"/>
      <c r="H57" s="120"/>
      <c r="I57" s="120"/>
      <c r="J57" s="120"/>
      <c r="K57" s="24" t="s">
        <v>148</v>
      </c>
      <c r="L57" s="24">
        <v>200</v>
      </c>
      <c r="M57" s="24" t="s">
        <v>148</v>
      </c>
      <c r="N57" s="104" t="s">
        <v>148</v>
      </c>
      <c r="Y57" s="113"/>
    </row>
    <row r="58" spans="2:29" ht="13.5" customHeight="1" x14ac:dyDescent="0.15">
      <c r="B58" s="1">
        <f>B57+1</f>
        <v>48</v>
      </c>
      <c r="C58" s="6"/>
      <c r="D58" s="6"/>
      <c r="E58" s="120"/>
      <c r="F58" s="120" t="s">
        <v>279</v>
      </c>
      <c r="G58" s="120"/>
      <c r="H58" s="120"/>
      <c r="I58" s="120"/>
      <c r="J58" s="120"/>
      <c r="K58" s="24"/>
      <c r="L58" s="24"/>
      <c r="M58" s="24" t="s">
        <v>148</v>
      </c>
      <c r="N58" s="104"/>
      <c r="Y58" s="113"/>
    </row>
    <row r="59" spans="2:29" ht="13.5" customHeight="1" x14ac:dyDescent="0.15">
      <c r="B59" s="1">
        <f>B58+1</f>
        <v>49</v>
      </c>
      <c r="C59" s="6"/>
      <c r="D59" s="6"/>
      <c r="E59" s="120"/>
      <c r="F59" s="120" t="s">
        <v>225</v>
      </c>
      <c r="G59" s="120"/>
      <c r="H59" s="120"/>
      <c r="I59" s="120"/>
      <c r="J59" s="120"/>
      <c r="K59" s="24"/>
      <c r="L59" s="24"/>
      <c r="M59" s="24" t="s">
        <v>148</v>
      </c>
      <c r="N59" s="104" t="s">
        <v>148</v>
      </c>
      <c r="Y59" s="113"/>
    </row>
    <row r="60" spans="2:29" ht="13.5" customHeight="1" x14ac:dyDescent="0.15">
      <c r="B60" s="1">
        <f>B59+1</f>
        <v>50</v>
      </c>
      <c r="C60" s="6"/>
      <c r="D60" s="6"/>
      <c r="E60" s="120"/>
      <c r="F60" s="120" t="s">
        <v>223</v>
      </c>
      <c r="G60" s="120"/>
      <c r="H60" s="120"/>
      <c r="I60" s="120"/>
      <c r="J60" s="120"/>
      <c r="K60" s="24"/>
      <c r="L60" s="24" t="s">
        <v>148</v>
      </c>
      <c r="M60" s="24" t="s">
        <v>148</v>
      </c>
      <c r="N60" s="104" t="s">
        <v>148</v>
      </c>
      <c r="Y60" s="113"/>
    </row>
    <row r="61" spans="2:29" ht="13.9" customHeight="1" x14ac:dyDescent="0.15">
      <c r="B61" s="1">
        <f>B60+1</f>
        <v>51</v>
      </c>
      <c r="C61" s="6"/>
      <c r="D61" s="6"/>
      <c r="E61" s="120"/>
      <c r="F61" s="120" t="s">
        <v>222</v>
      </c>
      <c r="G61" s="120"/>
      <c r="H61" s="120"/>
      <c r="I61" s="120"/>
      <c r="J61" s="120"/>
      <c r="K61" s="24">
        <v>175</v>
      </c>
      <c r="L61" s="24" t="s">
        <v>148</v>
      </c>
      <c r="M61" s="24" t="s">
        <v>148</v>
      </c>
      <c r="N61" s="104" t="s">
        <v>148</v>
      </c>
      <c r="Y61" s="111"/>
    </row>
    <row r="62" spans="2:29" ht="13.5" customHeight="1" x14ac:dyDescent="0.15">
      <c r="B62" s="1">
        <f>B61+1</f>
        <v>52</v>
      </c>
      <c r="C62" s="6"/>
      <c r="D62" s="6"/>
      <c r="E62" s="120"/>
      <c r="F62" s="120" t="s">
        <v>101</v>
      </c>
      <c r="G62" s="120"/>
      <c r="H62" s="120"/>
      <c r="I62" s="120"/>
      <c r="J62" s="120"/>
      <c r="K62" s="24" t="s">
        <v>148</v>
      </c>
      <c r="L62" s="24">
        <v>2000</v>
      </c>
      <c r="M62" s="24" t="s">
        <v>148</v>
      </c>
      <c r="N62" s="104">
        <v>1100</v>
      </c>
      <c r="Y62" s="113"/>
    </row>
    <row r="63" spans="2:29" ht="13.9" customHeight="1" x14ac:dyDescent="0.15">
      <c r="B63" s="1">
        <f>B62+1</f>
        <v>53</v>
      </c>
      <c r="C63" s="6"/>
      <c r="D63" s="6"/>
      <c r="E63" s="120"/>
      <c r="F63" s="120" t="s">
        <v>166</v>
      </c>
      <c r="G63" s="120"/>
      <c r="H63" s="120"/>
      <c r="I63" s="120"/>
      <c r="J63" s="120"/>
      <c r="K63" s="24" t="s">
        <v>148</v>
      </c>
      <c r="L63" s="24"/>
      <c r="M63" s="24"/>
      <c r="N63" s="104"/>
      <c r="Y63" s="111"/>
    </row>
    <row r="64" spans="2:29" ht="13.5" customHeight="1" x14ac:dyDescent="0.15">
      <c r="B64" s="1">
        <f>B63+1</f>
        <v>54</v>
      </c>
      <c r="C64" s="6"/>
      <c r="D64" s="6"/>
      <c r="E64" s="120"/>
      <c r="F64" s="120" t="s">
        <v>137</v>
      </c>
      <c r="G64" s="120"/>
      <c r="H64" s="120"/>
      <c r="I64" s="120"/>
      <c r="J64" s="120"/>
      <c r="K64" s="24">
        <v>256</v>
      </c>
      <c r="L64" s="24">
        <v>32</v>
      </c>
      <c r="M64" s="24" t="s">
        <v>148</v>
      </c>
      <c r="N64" s="104"/>
      <c r="Y64" s="111"/>
    </row>
    <row r="65" spans="2:25" ht="13.9" customHeight="1" x14ac:dyDescent="0.15">
      <c r="B65" s="1">
        <f>B64+1</f>
        <v>55</v>
      </c>
      <c r="C65" s="6"/>
      <c r="D65" s="6"/>
      <c r="E65" s="120"/>
      <c r="F65" s="120" t="s">
        <v>221</v>
      </c>
      <c r="G65" s="120"/>
      <c r="H65" s="120"/>
      <c r="I65" s="120"/>
      <c r="J65" s="120"/>
      <c r="K65" s="24">
        <v>75</v>
      </c>
      <c r="L65" s="106">
        <v>150</v>
      </c>
      <c r="M65" s="24" t="s">
        <v>148</v>
      </c>
      <c r="N65" s="104">
        <v>75</v>
      </c>
      <c r="Y65" s="111"/>
    </row>
    <row r="66" spans="2:25" ht="13.5" customHeight="1" x14ac:dyDescent="0.15">
      <c r="B66" s="1">
        <f>B65+1</f>
        <v>56</v>
      </c>
      <c r="C66" s="6"/>
      <c r="D66" s="6"/>
      <c r="E66" s="120"/>
      <c r="F66" s="120" t="s">
        <v>220</v>
      </c>
      <c r="G66" s="120"/>
      <c r="H66" s="120"/>
      <c r="I66" s="120"/>
      <c r="J66" s="120"/>
      <c r="K66" s="24">
        <v>16</v>
      </c>
      <c r="L66" s="106"/>
      <c r="M66" s="106"/>
      <c r="N66" s="104"/>
      <c r="Y66" s="111"/>
    </row>
    <row r="67" spans="2:25" ht="13.9" customHeight="1" x14ac:dyDescent="0.15">
      <c r="B67" s="1">
        <f>B66+1</f>
        <v>57</v>
      </c>
      <c r="C67" s="6"/>
      <c r="D67" s="6"/>
      <c r="E67" s="120"/>
      <c r="F67" s="120" t="s">
        <v>278</v>
      </c>
      <c r="G67" s="120"/>
      <c r="H67" s="120"/>
      <c r="I67" s="120"/>
      <c r="J67" s="120"/>
      <c r="K67" s="24" t="s">
        <v>148</v>
      </c>
      <c r="L67" s="24"/>
      <c r="M67" s="24"/>
      <c r="N67" s="104"/>
      <c r="Y67" s="111"/>
    </row>
    <row r="68" spans="2:25" ht="13.9" customHeight="1" x14ac:dyDescent="0.15">
      <c r="B68" s="1">
        <f>B67+1</f>
        <v>58</v>
      </c>
      <c r="C68" s="6"/>
      <c r="D68" s="6"/>
      <c r="E68" s="120"/>
      <c r="F68" s="120" t="s">
        <v>102</v>
      </c>
      <c r="G68" s="120"/>
      <c r="H68" s="120"/>
      <c r="I68" s="120"/>
      <c r="J68" s="120"/>
      <c r="K68" s="24">
        <v>100</v>
      </c>
      <c r="L68" s="24">
        <v>300</v>
      </c>
      <c r="M68" s="24">
        <v>100</v>
      </c>
      <c r="N68" s="104" t="s">
        <v>148</v>
      </c>
      <c r="Y68" s="111"/>
    </row>
    <row r="69" spans="2:25" ht="13.5" customHeight="1" x14ac:dyDescent="0.15">
      <c r="B69" s="1">
        <f>B68+1</f>
        <v>59</v>
      </c>
      <c r="C69" s="6"/>
      <c r="D69" s="6"/>
      <c r="E69" s="120"/>
      <c r="F69" s="120" t="s">
        <v>103</v>
      </c>
      <c r="G69" s="120"/>
      <c r="H69" s="120"/>
      <c r="I69" s="120"/>
      <c r="J69" s="120"/>
      <c r="K69" s="24">
        <v>125</v>
      </c>
      <c r="L69" s="24" t="s">
        <v>148</v>
      </c>
      <c r="M69" s="24">
        <v>150</v>
      </c>
      <c r="N69" s="104">
        <v>125</v>
      </c>
      <c r="Y69" s="111"/>
    </row>
    <row r="70" spans="2:25" ht="13.5" customHeight="1" x14ac:dyDescent="0.15">
      <c r="B70" s="1">
        <f>B69+1</f>
        <v>60</v>
      </c>
      <c r="C70" s="6"/>
      <c r="D70" s="6"/>
      <c r="E70" s="120"/>
      <c r="F70" s="120" t="s">
        <v>219</v>
      </c>
      <c r="G70" s="120"/>
      <c r="H70" s="120"/>
      <c r="I70" s="120"/>
      <c r="J70" s="120"/>
      <c r="K70" s="24">
        <v>75</v>
      </c>
      <c r="L70" s="24" t="s">
        <v>148</v>
      </c>
      <c r="M70" s="24"/>
      <c r="N70" s="104" t="s">
        <v>148</v>
      </c>
      <c r="Y70" s="111"/>
    </row>
    <row r="71" spans="2:25" ht="13.9" customHeight="1" x14ac:dyDescent="0.15">
      <c r="B71" s="1">
        <f>B70+1</f>
        <v>61</v>
      </c>
      <c r="C71" s="6"/>
      <c r="D71" s="6"/>
      <c r="E71" s="120"/>
      <c r="F71" s="120" t="s">
        <v>138</v>
      </c>
      <c r="G71" s="120"/>
      <c r="H71" s="120"/>
      <c r="I71" s="120"/>
      <c r="J71" s="120"/>
      <c r="K71" s="24">
        <v>32</v>
      </c>
      <c r="L71" s="24"/>
      <c r="M71" s="24">
        <v>240</v>
      </c>
      <c r="N71" s="104"/>
      <c r="Y71" s="111"/>
    </row>
    <row r="72" spans="2:25" ht="13.5" customHeight="1" x14ac:dyDescent="0.15">
      <c r="B72" s="1">
        <f>B71+1</f>
        <v>62</v>
      </c>
      <c r="C72" s="6"/>
      <c r="D72" s="6"/>
      <c r="E72" s="120"/>
      <c r="F72" s="120" t="s">
        <v>28</v>
      </c>
      <c r="G72" s="120"/>
      <c r="H72" s="120"/>
      <c r="I72" s="120"/>
      <c r="J72" s="120"/>
      <c r="K72" s="24" t="s">
        <v>148</v>
      </c>
      <c r="L72" s="24" t="s">
        <v>148</v>
      </c>
      <c r="M72" s="24"/>
      <c r="N72" s="104"/>
      <c r="Y72" s="111"/>
    </row>
    <row r="73" spans="2:25" ht="13.5" customHeight="1" x14ac:dyDescent="0.15">
      <c r="B73" s="1">
        <f>B72+1</f>
        <v>63</v>
      </c>
      <c r="C73" s="6"/>
      <c r="D73" s="6"/>
      <c r="E73" s="120"/>
      <c r="F73" s="120" t="s">
        <v>29</v>
      </c>
      <c r="G73" s="120"/>
      <c r="H73" s="120"/>
      <c r="I73" s="120"/>
      <c r="J73" s="120"/>
      <c r="K73" s="24" t="s">
        <v>148</v>
      </c>
      <c r="L73" s="24" t="s">
        <v>148</v>
      </c>
      <c r="M73" s="24">
        <v>32</v>
      </c>
      <c r="N73" s="104"/>
      <c r="Y73" s="111"/>
    </row>
    <row r="74" spans="2:25" ht="13.5" customHeight="1" x14ac:dyDescent="0.15">
      <c r="B74" s="1">
        <f>B73+1</f>
        <v>64</v>
      </c>
      <c r="C74" s="6"/>
      <c r="D74" s="6"/>
      <c r="E74" s="120"/>
      <c r="F74" s="120" t="s">
        <v>30</v>
      </c>
      <c r="G74" s="120"/>
      <c r="H74" s="120"/>
      <c r="I74" s="120"/>
      <c r="J74" s="120"/>
      <c r="K74" s="24" t="s">
        <v>148</v>
      </c>
      <c r="L74" s="24">
        <v>48</v>
      </c>
      <c r="M74" s="24" t="s">
        <v>148</v>
      </c>
      <c r="N74" s="104">
        <v>16</v>
      </c>
      <c r="Y74" s="111"/>
    </row>
    <row r="75" spans="2:25" ht="13.9" customHeight="1" x14ac:dyDescent="0.15">
      <c r="B75" s="1">
        <f>B74+1</f>
        <v>65</v>
      </c>
      <c r="C75" s="6"/>
      <c r="D75" s="6"/>
      <c r="E75" s="120"/>
      <c r="F75" s="120" t="s">
        <v>215</v>
      </c>
      <c r="G75" s="120"/>
      <c r="H75" s="120"/>
      <c r="I75" s="120"/>
      <c r="J75" s="120"/>
      <c r="K75" s="24" t="s">
        <v>148</v>
      </c>
      <c r="L75" s="24" t="s">
        <v>148</v>
      </c>
      <c r="M75" s="24" t="s">
        <v>148</v>
      </c>
      <c r="N75" s="104" t="s">
        <v>148</v>
      </c>
      <c r="Y75" s="111"/>
    </row>
    <row r="76" spans="2:25" ht="13.9" customHeight="1" x14ac:dyDescent="0.15">
      <c r="B76" s="1">
        <f>B75+1</f>
        <v>66</v>
      </c>
      <c r="C76" s="6"/>
      <c r="D76" s="6"/>
      <c r="E76" s="120"/>
      <c r="F76" s="120" t="s">
        <v>80</v>
      </c>
      <c r="G76" s="120"/>
      <c r="H76" s="120"/>
      <c r="I76" s="120"/>
      <c r="J76" s="120"/>
      <c r="K76" s="24"/>
      <c r="L76" s="24" t="s">
        <v>148</v>
      </c>
      <c r="M76" s="24" t="s">
        <v>148</v>
      </c>
      <c r="N76" s="104">
        <v>300</v>
      </c>
      <c r="Y76" s="111"/>
    </row>
    <row r="77" spans="2:25" ht="13.9" customHeight="1" x14ac:dyDescent="0.15">
      <c r="B77" s="1">
        <f>B76+1</f>
        <v>67</v>
      </c>
      <c r="C77" s="6"/>
      <c r="D77" s="6"/>
      <c r="E77" s="120"/>
      <c r="F77" s="120" t="s">
        <v>204</v>
      </c>
      <c r="G77" s="120"/>
      <c r="H77" s="120"/>
      <c r="I77" s="120"/>
      <c r="J77" s="120"/>
      <c r="K77" s="24"/>
      <c r="L77" s="24">
        <v>100</v>
      </c>
      <c r="M77" s="24">
        <v>100</v>
      </c>
      <c r="N77" s="104" t="s">
        <v>148</v>
      </c>
      <c r="Y77" s="111"/>
    </row>
    <row r="78" spans="2:25" ht="13.5" customHeight="1" x14ac:dyDescent="0.15">
      <c r="B78" s="1">
        <f>B77+1</f>
        <v>68</v>
      </c>
      <c r="C78" s="6"/>
      <c r="D78" s="6"/>
      <c r="E78" s="120"/>
      <c r="F78" s="120" t="s">
        <v>104</v>
      </c>
      <c r="G78" s="120"/>
      <c r="H78" s="120"/>
      <c r="I78" s="120"/>
      <c r="J78" s="120"/>
      <c r="K78" s="24">
        <v>1050</v>
      </c>
      <c r="L78" s="24">
        <v>1200</v>
      </c>
      <c r="M78" s="24">
        <v>1900</v>
      </c>
      <c r="N78" s="104">
        <v>1150</v>
      </c>
      <c r="Y78" s="111"/>
    </row>
    <row r="79" spans="2:25" ht="13.9" customHeight="1" x14ac:dyDescent="0.15">
      <c r="B79" s="1">
        <f>B78+1</f>
        <v>69</v>
      </c>
      <c r="C79" s="6"/>
      <c r="D79" s="6"/>
      <c r="E79" s="120"/>
      <c r="F79" s="120" t="s">
        <v>112</v>
      </c>
      <c r="G79" s="120"/>
      <c r="H79" s="120"/>
      <c r="I79" s="120"/>
      <c r="J79" s="120"/>
      <c r="K79" s="24" t="s">
        <v>148</v>
      </c>
      <c r="L79" s="24" t="s">
        <v>148</v>
      </c>
      <c r="M79" s="24" t="s">
        <v>148</v>
      </c>
      <c r="N79" s="104" t="s">
        <v>148</v>
      </c>
      <c r="Y79" s="111"/>
    </row>
    <row r="80" spans="2:25" ht="13.5" customHeight="1" x14ac:dyDescent="0.15">
      <c r="B80" s="1">
        <f>B79+1</f>
        <v>70</v>
      </c>
      <c r="C80" s="6"/>
      <c r="D80" s="6"/>
      <c r="E80" s="120"/>
      <c r="F80" s="120" t="s">
        <v>277</v>
      </c>
      <c r="G80" s="120"/>
      <c r="H80" s="120"/>
      <c r="I80" s="120"/>
      <c r="J80" s="120"/>
      <c r="K80" s="24"/>
      <c r="L80" s="24"/>
      <c r="M80" s="24">
        <v>25</v>
      </c>
      <c r="N80" s="104"/>
      <c r="Y80" s="111"/>
    </row>
    <row r="81" spans="2:25" ht="13.9" customHeight="1" x14ac:dyDescent="0.15">
      <c r="B81" s="1">
        <f>B80+1</f>
        <v>71</v>
      </c>
      <c r="C81" s="6"/>
      <c r="D81" s="6"/>
      <c r="E81" s="120"/>
      <c r="F81" s="120" t="s">
        <v>205</v>
      </c>
      <c r="G81" s="120"/>
      <c r="H81" s="120"/>
      <c r="I81" s="120"/>
      <c r="J81" s="120"/>
      <c r="K81" s="24">
        <v>50</v>
      </c>
      <c r="L81" s="24">
        <v>50</v>
      </c>
      <c r="M81" s="24">
        <v>25</v>
      </c>
      <c r="N81" s="104" t="s">
        <v>148</v>
      </c>
      <c r="Y81" s="111"/>
    </row>
    <row r="82" spans="2:25" ht="13.9" customHeight="1" x14ac:dyDescent="0.15">
      <c r="B82" s="1">
        <f>B81+1</f>
        <v>72</v>
      </c>
      <c r="C82" s="6"/>
      <c r="D82" s="6"/>
      <c r="E82" s="120"/>
      <c r="F82" s="120" t="s">
        <v>213</v>
      </c>
      <c r="G82" s="120"/>
      <c r="H82" s="120"/>
      <c r="I82" s="120"/>
      <c r="J82" s="120"/>
      <c r="K82" s="24"/>
      <c r="L82" s="24"/>
      <c r="M82" s="24" t="s">
        <v>148</v>
      </c>
      <c r="N82" s="104" t="s">
        <v>148</v>
      </c>
      <c r="Y82" s="111"/>
    </row>
    <row r="83" spans="2:25" ht="13.9" customHeight="1" x14ac:dyDescent="0.15">
      <c r="B83" s="1">
        <f>B82+1</f>
        <v>73</v>
      </c>
      <c r="C83" s="6"/>
      <c r="D83" s="6"/>
      <c r="E83" s="120"/>
      <c r="F83" s="120" t="s">
        <v>31</v>
      </c>
      <c r="G83" s="120"/>
      <c r="H83" s="120"/>
      <c r="I83" s="120"/>
      <c r="J83" s="120"/>
      <c r="K83" s="24">
        <v>200</v>
      </c>
      <c r="L83" s="24">
        <v>375</v>
      </c>
      <c r="M83" s="24">
        <v>175</v>
      </c>
      <c r="N83" s="104">
        <v>300</v>
      </c>
      <c r="Y83" s="111"/>
    </row>
    <row r="84" spans="2:25" ht="13.9" customHeight="1" x14ac:dyDescent="0.15">
      <c r="B84" s="1">
        <f>B83+1</f>
        <v>74</v>
      </c>
      <c r="C84" s="2" t="s">
        <v>32</v>
      </c>
      <c r="D84" s="2" t="s">
        <v>33</v>
      </c>
      <c r="E84" s="120"/>
      <c r="F84" s="120" t="s">
        <v>171</v>
      </c>
      <c r="G84" s="120"/>
      <c r="H84" s="120"/>
      <c r="I84" s="120"/>
      <c r="J84" s="120"/>
      <c r="K84" s="24">
        <v>1</v>
      </c>
      <c r="L84" s="24"/>
      <c r="M84" s="24" t="s">
        <v>148</v>
      </c>
      <c r="N84" s="104">
        <v>2</v>
      </c>
    </row>
    <row r="85" spans="2:25" ht="14.25" customHeight="1" x14ac:dyDescent="0.15">
      <c r="B85" s="1">
        <f>B84+1</f>
        <v>75</v>
      </c>
      <c r="C85" s="6"/>
      <c r="D85" s="6"/>
      <c r="E85" s="120"/>
      <c r="F85" s="120" t="s">
        <v>172</v>
      </c>
      <c r="G85" s="120"/>
      <c r="H85" s="120"/>
      <c r="I85" s="120"/>
      <c r="J85" s="120"/>
      <c r="K85" s="24"/>
      <c r="L85" s="24">
        <v>1</v>
      </c>
      <c r="M85" s="24" t="s">
        <v>148</v>
      </c>
      <c r="N85" s="104">
        <v>3</v>
      </c>
    </row>
    <row r="86" spans="2:25" ht="13.5" customHeight="1" x14ac:dyDescent="0.15">
      <c r="B86" s="1">
        <f>B85+1</f>
        <v>76</v>
      </c>
      <c r="C86" s="6"/>
      <c r="D86" s="6"/>
      <c r="E86" s="120"/>
      <c r="F86" s="120" t="s">
        <v>134</v>
      </c>
      <c r="G86" s="120"/>
      <c r="H86" s="120"/>
      <c r="I86" s="120"/>
      <c r="J86" s="120"/>
      <c r="K86" s="24">
        <v>1</v>
      </c>
      <c r="L86" s="24"/>
      <c r="M86" s="24"/>
      <c r="N86" s="104">
        <v>2</v>
      </c>
    </row>
    <row r="87" spans="2:25" ht="13.9" customHeight="1" x14ac:dyDescent="0.15">
      <c r="B87" s="1">
        <f>B86+1</f>
        <v>77</v>
      </c>
      <c r="C87" s="6"/>
      <c r="D87" s="6"/>
      <c r="E87" s="120"/>
      <c r="F87" s="120" t="s">
        <v>206</v>
      </c>
      <c r="G87" s="120"/>
      <c r="H87" s="120"/>
      <c r="I87" s="120"/>
      <c r="J87" s="120"/>
      <c r="K87" s="24" t="s">
        <v>148</v>
      </c>
      <c r="L87" s="24">
        <v>1</v>
      </c>
      <c r="M87" s="24">
        <v>1</v>
      </c>
      <c r="N87" s="104">
        <v>2</v>
      </c>
    </row>
    <row r="88" spans="2:25" ht="13.9" customHeight="1" x14ac:dyDescent="0.15">
      <c r="B88" s="1">
        <f>B87+1</f>
        <v>78</v>
      </c>
      <c r="C88" s="6"/>
      <c r="D88" s="6"/>
      <c r="E88" s="120"/>
      <c r="F88" s="120" t="s">
        <v>133</v>
      </c>
      <c r="G88" s="120"/>
      <c r="H88" s="120"/>
      <c r="I88" s="120"/>
      <c r="J88" s="120"/>
      <c r="K88" s="24" t="s">
        <v>148</v>
      </c>
      <c r="L88" s="24"/>
      <c r="M88" s="24"/>
      <c r="N88" s="104"/>
    </row>
    <row r="89" spans="2:25" ht="13.9" customHeight="1" x14ac:dyDescent="0.15">
      <c r="B89" s="1">
        <f>B88+1</f>
        <v>79</v>
      </c>
      <c r="C89" s="6"/>
      <c r="D89" s="6"/>
      <c r="E89" s="120"/>
      <c r="F89" s="120" t="s">
        <v>209</v>
      </c>
      <c r="G89" s="120"/>
      <c r="H89" s="120"/>
      <c r="I89" s="120"/>
      <c r="J89" s="120"/>
      <c r="K89" s="24">
        <v>3</v>
      </c>
      <c r="L89" s="24">
        <v>7</v>
      </c>
      <c r="M89" s="24">
        <v>6</v>
      </c>
      <c r="N89" s="104">
        <v>8</v>
      </c>
    </row>
    <row r="90" spans="2:25" ht="13.5" customHeight="1" x14ac:dyDescent="0.15">
      <c r="B90" s="1">
        <f>B89+1</f>
        <v>80</v>
      </c>
      <c r="C90" s="6"/>
      <c r="D90" s="6"/>
      <c r="E90" s="120"/>
      <c r="F90" s="120" t="s">
        <v>34</v>
      </c>
      <c r="G90" s="120"/>
      <c r="H90" s="120"/>
      <c r="I90" s="120"/>
      <c r="J90" s="120"/>
      <c r="K90" s="24"/>
      <c r="L90" s="24" t="s">
        <v>148</v>
      </c>
      <c r="M90" s="24"/>
      <c r="N90" s="104" t="s">
        <v>148</v>
      </c>
    </row>
    <row r="91" spans="2:25" ht="13.5" customHeight="1" x14ac:dyDescent="0.15">
      <c r="B91" s="1">
        <f>B90+1</f>
        <v>81</v>
      </c>
      <c r="C91" s="2" t="s">
        <v>128</v>
      </c>
      <c r="D91" s="2" t="s">
        <v>71</v>
      </c>
      <c r="E91" s="120"/>
      <c r="F91" s="120" t="s">
        <v>93</v>
      </c>
      <c r="G91" s="120"/>
      <c r="H91" s="120"/>
      <c r="I91" s="120"/>
      <c r="J91" s="120"/>
      <c r="K91" s="24"/>
      <c r="L91" s="24" t="s">
        <v>148</v>
      </c>
      <c r="M91" s="24" t="s">
        <v>148</v>
      </c>
      <c r="N91" s="104" t="s">
        <v>148</v>
      </c>
    </row>
    <row r="92" spans="2:25" ht="13.5" customHeight="1" x14ac:dyDescent="0.15">
      <c r="B92" s="1">
        <f>B91+1</f>
        <v>82</v>
      </c>
      <c r="C92" s="6"/>
      <c r="D92" s="2" t="s">
        <v>35</v>
      </c>
      <c r="E92" s="120"/>
      <c r="F92" s="120" t="s">
        <v>111</v>
      </c>
      <c r="G92" s="120"/>
      <c r="H92" s="120"/>
      <c r="I92" s="120"/>
      <c r="J92" s="120"/>
      <c r="K92" s="24">
        <v>2</v>
      </c>
      <c r="L92" s="24">
        <v>3</v>
      </c>
      <c r="M92" s="24">
        <v>2</v>
      </c>
      <c r="N92" s="104">
        <v>9</v>
      </c>
    </row>
    <row r="93" spans="2:25" ht="13.5" customHeight="1" x14ac:dyDescent="0.15">
      <c r="B93" s="1">
        <f>B92+1</f>
        <v>83</v>
      </c>
      <c r="C93" s="6"/>
      <c r="D93" s="6"/>
      <c r="E93" s="120"/>
      <c r="F93" s="120" t="s">
        <v>276</v>
      </c>
      <c r="G93" s="120"/>
      <c r="H93" s="120"/>
      <c r="I93" s="120"/>
      <c r="J93" s="120"/>
      <c r="K93" s="24"/>
      <c r="L93" s="24" t="s">
        <v>148</v>
      </c>
      <c r="M93" s="24"/>
      <c r="N93" s="104"/>
    </row>
    <row r="94" spans="2:25" ht="13.5" customHeight="1" x14ac:dyDescent="0.15">
      <c r="B94" s="1">
        <f>B93+1</f>
        <v>84</v>
      </c>
      <c r="C94" s="6"/>
      <c r="D94" s="7"/>
      <c r="E94" s="120"/>
      <c r="F94" s="120" t="s">
        <v>36</v>
      </c>
      <c r="G94" s="120"/>
      <c r="H94" s="120"/>
      <c r="I94" s="120"/>
      <c r="J94" s="120"/>
      <c r="K94" s="24">
        <v>25</v>
      </c>
      <c r="L94" s="24" t="s">
        <v>148</v>
      </c>
      <c r="M94" s="24">
        <v>50</v>
      </c>
      <c r="N94" s="104">
        <v>50</v>
      </c>
    </row>
    <row r="95" spans="2:25" ht="13.5" customHeight="1" thickBot="1" x14ac:dyDescent="0.2">
      <c r="B95" s="1">
        <f>B94+1</f>
        <v>85</v>
      </c>
      <c r="C95" s="7"/>
      <c r="D95" s="8" t="s">
        <v>37</v>
      </c>
      <c r="E95" s="120"/>
      <c r="F95" s="120" t="s">
        <v>38</v>
      </c>
      <c r="G95" s="120"/>
      <c r="H95" s="120"/>
      <c r="I95" s="120"/>
      <c r="J95" s="120"/>
      <c r="K95" s="24">
        <v>25</v>
      </c>
      <c r="L95" s="24">
        <v>25</v>
      </c>
      <c r="M95" s="24">
        <v>50</v>
      </c>
      <c r="N95" s="104">
        <v>50</v>
      </c>
    </row>
    <row r="96" spans="2:25" ht="13.9" customHeight="1" x14ac:dyDescent="0.15">
      <c r="B96" s="76"/>
      <c r="C96" s="77"/>
      <c r="D96" s="77"/>
      <c r="E96" s="23"/>
      <c r="F96" s="23"/>
      <c r="G96" s="23"/>
      <c r="H96" s="23"/>
      <c r="I96" s="23"/>
      <c r="J96" s="23"/>
      <c r="K96" s="23"/>
      <c r="L96" s="23"/>
      <c r="M96" s="23"/>
      <c r="N96" s="23"/>
      <c r="U96">
        <f>COUNTA(K11:K107)</f>
        <v>66</v>
      </c>
      <c r="V96">
        <f>COUNTA(L11:L107)</f>
        <v>62</v>
      </c>
      <c r="W96">
        <f>COUNTA(M11:M107)</f>
        <v>68</v>
      </c>
      <c r="X96">
        <f>COUNTA(N11:N107)</f>
        <v>70</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SUM(U11:U25,K26:K107)</f>
        <v>14936</v>
      </c>
      <c r="V100">
        <f>SUM(V11:V25,L26:L107)</f>
        <v>24263</v>
      </c>
      <c r="W100">
        <f>SUM(W11:W25,M26:M107)</f>
        <v>19819</v>
      </c>
      <c r="X100">
        <f>SUM(X11:X25,N26:N107)</f>
        <v>23034</v>
      </c>
    </row>
    <row r="101" spans="2:24" ht="18" customHeight="1" thickBot="1" x14ac:dyDescent="0.2">
      <c r="B101" s="63"/>
      <c r="C101" s="22"/>
      <c r="D101" s="130" t="s">
        <v>3</v>
      </c>
      <c r="E101" s="130"/>
      <c r="F101" s="130"/>
      <c r="G101" s="130"/>
      <c r="H101" s="22"/>
      <c r="I101" s="22"/>
      <c r="J101" s="64"/>
      <c r="K101" s="153" t="str">
        <f>K5</f>
        <v>2024.6.7</v>
      </c>
      <c r="L101" s="153" t="str">
        <f>L5</f>
        <v>2024.6.7</v>
      </c>
      <c r="M101" s="153" t="str">
        <f>M5</f>
        <v>2024.6.7</v>
      </c>
      <c r="N101" s="152" t="str">
        <f>N5</f>
        <v>2024.6.7</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9" customHeight="1" x14ac:dyDescent="0.15">
      <c r="B103" s="1">
        <f>B95+1</f>
        <v>86</v>
      </c>
      <c r="C103" s="2" t="s">
        <v>0</v>
      </c>
      <c r="D103" s="2" t="s">
        <v>72</v>
      </c>
      <c r="E103" s="120"/>
      <c r="F103" s="120" t="s">
        <v>1</v>
      </c>
      <c r="G103" s="120"/>
      <c r="H103" s="120"/>
      <c r="I103" s="120"/>
      <c r="J103" s="120"/>
      <c r="K103" s="24" t="s">
        <v>148</v>
      </c>
      <c r="L103" s="24"/>
      <c r="M103" s="24"/>
      <c r="N103" s="104" t="s">
        <v>148</v>
      </c>
    </row>
    <row r="104" spans="2:24" ht="13.5" customHeight="1" x14ac:dyDescent="0.15">
      <c r="B104" s="1">
        <f>B103+1</f>
        <v>87</v>
      </c>
      <c r="C104" s="6"/>
      <c r="D104" s="8" t="s">
        <v>39</v>
      </c>
      <c r="E104" s="120"/>
      <c r="F104" s="120" t="s">
        <v>40</v>
      </c>
      <c r="G104" s="120"/>
      <c r="H104" s="120"/>
      <c r="I104" s="120"/>
      <c r="J104" s="120"/>
      <c r="K104" s="24" t="s">
        <v>148</v>
      </c>
      <c r="L104" s="24" t="s">
        <v>148</v>
      </c>
      <c r="M104" s="24" t="s">
        <v>148</v>
      </c>
      <c r="N104" s="104">
        <v>25</v>
      </c>
      <c r="U104">
        <f>COUNTA(K84:K104)</f>
        <v>12</v>
      </c>
      <c r="V104">
        <f>COUNTA(L84:L104)</f>
        <v>12</v>
      </c>
      <c r="W104">
        <f>COUNTA(M84:M104)</f>
        <v>11</v>
      </c>
      <c r="X104">
        <f>COUNTA(N84:N104)</f>
        <v>14</v>
      </c>
    </row>
    <row r="105" spans="2:24" ht="13.5" customHeight="1" x14ac:dyDescent="0.15">
      <c r="B105" s="1">
        <f>B104+1</f>
        <v>88</v>
      </c>
      <c r="C105" s="132" t="s">
        <v>41</v>
      </c>
      <c r="D105" s="133"/>
      <c r="E105" s="120"/>
      <c r="F105" s="120" t="s">
        <v>42</v>
      </c>
      <c r="G105" s="120"/>
      <c r="H105" s="120"/>
      <c r="I105" s="120"/>
      <c r="J105" s="120"/>
      <c r="K105" s="24">
        <v>75</v>
      </c>
      <c r="L105" s="24">
        <v>175</v>
      </c>
      <c r="M105" s="24">
        <v>175</v>
      </c>
      <c r="N105" s="104">
        <v>25</v>
      </c>
    </row>
    <row r="106" spans="2:24" ht="13.5" customHeight="1" x14ac:dyDescent="0.15">
      <c r="B106" s="1">
        <f>B105+1</f>
        <v>89</v>
      </c>
      <c r="C106" s="3"/>
      <c r="D106" s="75"/>
      <c r="E106" s="120"/>
      <c r="F106" s="120" t="s">
        <v>43</v>
      </c>
      <c r="G106" s="120"/>
      <c r="H106" s="120"/>
      <c r="I106" s="120"/>
      <c r="J106" s="120"/>
      <c r="K106" s="24">
        <v>100</v>
      </c>
      <c r="L106" s="24">
        <v>100</v>
      </c>
      <c r="M106" s="24">
        <v>100</v>
      </c>
      <c r="N106" s="104">
        <v>200</v>
      </c>
    </row>
    <row r="107" spans="2:24" ht="13.9" customHeight="1" thickBot="1" x14ac:dyDescent="0.2">
      <c r="B107" s="145">
        <f>B106+1</f>
        <v>90</v>
      </c>
      <c r="C107" s="144"/>
      <c r="D107" s="143"/>
      <c r="E107" s="9"/>
      <c r="F107" s="9" t="s">
        <v>73</v>
      </c>
      <c r="G107" s="9"/>
      <c r="H107" s="9"/>
      <c r="I107" s="9"/>
      <c r="J107" s="9"/>
      <c r="K107" s="142">
        <v>75</v>
      </c>
      <c r="L107" s="142">
        <v>125</v>
      </c>
      <c r="M107" s="142">
        <v>75</v>
      </c>
      <c r="N107" s="141">
        <v>275</v>
      </c>
    </row>
    <row r="108" spans="2:24" ht="19.899999999999999" customHeight="1" thickTop="1" x14ac:dyDescent="0.15">
      <c r="B108" s="135" t="s">
        <v>45</v>
      </c>
      <c r="C108" s="136"/>
      <c r="D108" s="136"/>
      <c r="E108" s="136"/>
      <c r="F108" s="136"/>
      <c r="G108" s="136"/>
      <c r="H108" s="136"/>
      <c r="I108" s="136"/>
      <c r="J108" s="73"/>
      <c r="K108" s="30">
        <f>SUM(K109:K117)</f>
        <v>14936</v>
      </c>
      <c r="L108" s="30">
        <f>SUM(L109:L117)</f>
        <v>24263</v>
      </c>
      <c r="M108" s="30">
        <f>SUM(M109:M117)</f>
        <v>19819</v>
      </c>
      <c r="N108" s="108">
        <f>SUM(N109:N117)</f>
        <v>23034</v>
      </c>
    </row>
    <row r="109" spans="2:24" ht="13.9" customHeight="1" x14ac:dyDescent="0.15">
      <c r="B109" s="123" t="s">
        <v>46</v>
      </c>
      <c r="C109" s="124"/>
      <c r="D109" s="137"/>
      <c r="E109" s="12"/>
      <c r="F109" s="13"/>
      <c r="G109" s="122" t="s">
        <v>14</v>
      </c>
      <c r="H109" s="122"/>
      <c r="I109" s="13"/>
      <c r="J109" s="14"/>
      <c r="K109" s="4">
        <f>SUM(U$11:U$25)</f>
        <v>750</v>
      </c>
      <c r="L109" s="4">
        <f>SUM(V$11:V$25)</f>
        <v>1071</v>
      </c>
      <c r="M109" s="4">
        <f>SUM(W$11:W$25)</f>
        <v>2587</v>
      </c>
      <c r="N109" s="5">
        <f>SUM(X$11:X$25)</f>
        <v>3241</v>
      </c>
    </row>
    <row r="110" spans="2:24" ht="13.9" customHeight="1" x14ac:dyDescent="0.15">
      <c r="B110" s="78"/>
      <c r="C110" s="56"/>
      <c r="D110" s="79"/>
      <c r="E110" s="15"/>
      <c r="F110" s="120"/>
      <c r="G110" s="122" t="s">
        <v>23</v>
      </c>
      <c r="H110" s="122"/>
      <c r="I110" s="114"/>
      <c r="J110" s="16"/>
      <c r="K110" s="4">
        <f>SUM(K$26)</f>
        <v>1500</v>
      </c>
      <c r="L110" s="4">
        <f>SUM(L$26)</f>
        <v>475</v>
      </c>
      <c r="M110" s="4">
        <f>SUM(M$26)</f>
        <v>225</v>
      </c>
      <c r="N110" s="5">
        <f>SUM(N$26)</f>
        <v>950</v>
      </c>
    </row>
    <row r="111" spans="2:24" ht="13.9" customHeight="1" x14ac:dyDescent="0.15">
      <c r="B111" s="78"/>
      <c r="C111" s="56"/>
      <c r="D111" s="79"/>
      <c r="E111" s="15"/>
      <c r="F111" s="120"/>
      <c r="G111" s="122" t="s">
        <v>25</v>
      </c>
      <c r="H111" s="122"/>
      <c r="I111" s="13"/>
      <c r="J111" s="14"/>
      <c r="K111" s="4">
        <f>SUM(K$27:K$29)</f>
        <v>75</v>
      </c>
      <c r="L111" s="4">
        <f>SUM(L$27:L$29)</f>
        <v>25</v>
      </c>
      <c r="M111" s="4">
        <f>SUM(M$27:M$29)</f>
        <v>51</v>
      </c>
      <c r="N111" s="5">
        <f>SUM(N$27:N$29)</f>
        <v>50</v>
      </c>
    </row>
    <row r="112" spans="2:24" ht="13.9" customHeight="1" x14ac:dyDescent="0.15">
      <c r="B112" s="78"/>
      <c r="C112" s="56"/>
      <c r="D112" s="79"/>
      <c r="E112" s="15"/>
      <c r="F112" s="120"/>
      <c r="G112" s="122" t="s">
        <v>78</v>
      </c>
      <c r="H112" s="122"/>
      <c r="I112" s="13"/>
      <c r="J112" s="14"/>
      <c r="K112" s="4">
        <f>SUM(K$30:K$30)</f>
        <v>0</v>
      </c>
      <c r="L112" s="4">
        <f>SUM(L$30:L$30)</f>
        <v>25</v>
      </c>
      <c r="M112" s="4">
        <f>SUM(M$30:M$30)</f>
        <v>0</v>
      </c>
      <c r="N112" s="5">
        <f>SUM(N$30:N$30)</f>
        <v>0</v>
      </c>
    </row>
    <row r="113" spans="2:14" ht="13.9" customHeight="1" x14ac:dyDescent="0.15">
      <c r="B113" s="78"/>
      <c r="C113" s="56"/>
      <c r="D113" s="79"/>
      <c r="E113" s="15"/>
      <c r="F113" s="120"/>
      <c r="G113" s="122" t="s">
        <v>79</v>
      </c>
      <c r="H113" s="122"/>
      <c r="I113" s="13"/>
      <c r="J113" s="14"/>
      <c r="K113" s="4">
        <f>SUM(K32:K46)</f>
        <v>10125</v>
      </c>
      <c r="L113" s="4">
        <f>SUM(L$32:L$46)</f>
        <v>17725</v>
      </c>
      <c r="M113" s="4">
        <f>SUM(M$32:M$46)</f>
        <v>12325</v>
      </c>
      <c r="N113" s="5">
        <f>SUM(N$32:N$46)</f>
        <v>15050</v>
      </c>
    </row>
    <row r="114" spans="2:14" ht="13.9" customHeight="1" x14ac:dyDescent="0.15">
      <c r="B114" s="78"/>
      <c r="C114" s="56"/>
      <c r="D114" s="79"/>
      <c r="E114" s="15"/>
      <c r="F114" s="120"/>
      <c r="G114" s="122" t="s">
        <v>76</v>
      </c>
      <c r="H114" s="122"/>
      <c r="I114" s="13"/>
      <c r="J114" s="14"/>
      <c r="K114" s="4">
        <f>SUM(K$47:K$49)</f>
        <v>25</v>
      </c>
      <c r="L114" s="4">
        <f>SUM(L$47:L$49)</f>
        <v>25</v>
      </c>
      <c r="M114" s="4">
        <f>SUM(M$47:M$49)</f>
        <v>0</v>
      </c>
      <c r="N114" s="5">
        <f>SUM(N$47:N$49)</f>
        <v>25</v>
      </c>
    </row>
    <row r="115" spans="2:14" ht="13.9" customHeight="1" x14ac:dyDescent="0.15">
      <c r="B115" s="78"/>
      <c r="C115" s="56"/>
      <c r="D115" s="79"/>
      <c r="E115" s="15"/>
      <c r="F115" s="120"/>
      <c r="G115" s="122" t="s">
        <v>26</v>
      </c>
      <c r="H115" s="122"/>
      <c r="I115" s="13"/>
      <c r="J115" s="14"/>
      <c r="K115" s="4">
        <f>SUM(K$50:K$83)</f>
        <v>2154</v>
      </c>
      <c r="L115" s="4">
        <f>SUM(L$50:L$83)</f>
        <v>4480</v>
      </c>
      <c r="M115" s="4">
        <f>SUM(M$50:M$83)</f>
        <v>4172</v>
      </c>
      <c r="N115" s="5">
        <f>SUM(N$50:N$83)</f>
        <v>3066</v>
      </c>
    </row>
    <row r="116" spans="2:14" ht="13.9" customHeight="1" x14ac:dyDescent="0.15">
      <c r="B116" s="78"/>
      <c r="C116" s="56"/>
      <c r="D116" s="79"/>
      <c r="E116" s="15"/>
      <c r="F116" s="120"/>
      <c r="G116" s="122" t="s">
        <v>47</v>
      </c>
      <c r="H116" s="122"/>
      <c r="I116" s="13"/>
      <c r="J116" s="14"/>
      <c r="K116" s="4">
        <f>SUM(K$31:K$31,K$105:K$106)</f>
        <v>175</v>
      </c>
      <c r="L116" s="4">
        <f>SUM(L$31:L$31,L$105:L$106)</f>
        <v>275</v>
      </c>
      <c r="M116" s="4">
        <f>SUM(M$31:M$31,M$105:M$106)</f>
        <v>275</v>
      </c>
      <c r="N116" s="5">
        <f>SUM(N$31:N$31,N$105:N$106)</f>
        <v>226</v>
      </c>
    </row>
    <row r="117" spans="2:14" ht="13.9" customHeight="1" thickBot="1" x14ac:dyDescent="0.2">
      <c r="B117" s="80"/>
      <c r="C117" s="81"/>
      <c r="D117" s="82"/>
      <c r="E117" s="17"/>
      <c r="F117" s="9"/>
      <c r="G117" s="125" t="s">
        <v>44</v>
      </c>
      <c r="H117" s="125"/>
      <c r="I117" s="18"/>
      <c r="J117" s="19"/>
      <c r="K117" s="10">
        <f>SUM(K$84:K$104,K$107)</f>
        <v>132</v>
      </c>
      <c r="L117" s="10">
        <f>SUM(L$84:L$104,L$107)</f>
        <v>162</v>
      </c>
      <c r="M117" s="10">
        <f>SUM(M$84:M$104,M$107)</f>
        <v>184</v>
      </c>
      <c r="N117" s="11">
        <f>SUM(N$84:N$104,N$107)</f>
        <v>426</v>
      </c>
    </row>
    <row r="118" spans="2:14" ht="18" customHeight="1" thickTop="1" x14ac:dyDescent="0.15">
      <c r="B118" s="126" t="s">
        <v>48</v>
      </c>
      <c r="C118" s="127"/>
      <c r="D118" s="128"/>
      <c r="E118" s="83"/>
      <c r="F118" s="116"/>
      <c r="G118" s="129" t="s">
        <v>49</v>
      </c>
      <c r="H118" s="129"/>
      <c r="I118" s="116"/>
      <c r="J118" s="117"/>
      <c r="K118" s="31" t="s">
        <v>50</v>
      </c>
      <c r="L118" s="37"/>
      <c r="M118" s="37"/>
      <c r="N118" s="49"/>
    </row>
    <row r="119" spans="2:14" ht="18" customHeight="1" x14ac:dyDescent="0.15">
      <c r="B119" s="84"/>
      <c r="C119" s="85"/>
      <c r="D119" s="85"/>
      <c r="E119" s="86"/>
      <c r="F119" s="118"/>
      <c r="G119" s="109"/>
      <c r="H119" s="109"/>
      <c r="I119" s="118"/>
      <c r="J119" s="87"/>
      <c r="K119" s="32" t="s">
        <v>51</v>
      </c>
      <c r="L119" s="38"/>
      <c r="M119" s="38"/>
      <c r="N119" s="41"/>
    </row>
    <row r="120" spans="2:14" ht="18" customHeight="1" x14ac:dyDescent="0.15">
      <c r="B120" s="78"/>
      <c r="C120" s="56"/>
      <c r="D120" s="56"/>
      <c r="E120" s="88"/>
      <c r="F120" s="22"/>
      <c r="G120" s="130" t="s">
        <v>52</v>
      </c>
      <c r="H120" s="130"/>
      <c r="I120" s="115"/>
      <c r="J120" s="119"/>
      <c r="K120" s="33" t="s">
        <v>53</v>
      </c>
      <c r="L120" s="39"/>
      <c r="M120" s="43"/>
      <c r="N120" s="39"/>
    </row>
    <row r="121" spans="2:14" ht="18" customHeight="1" x14ac:dyDescent="0.15">
      <c r="B121" s="78"/>
      <c r="C121" s="56"/>
      <c r="D121" s="56"/>
      <c r="E121" s="89"/>
      <c r="F121" s="56"/>
      <c r="G121" s="90"/>
      <c r="H121" s="90"/>
      <c r="I121" s="85"/>
      <c r="J121" s="91"/>
      <c r="K121" s="34" t="s">
        <v>87</v>
      </c>
      <c r="L121" s="40"/>
      <c r="M121" s="44"/>
      <c r="N121" s="40"/>
    </row>
    <row r="122" spans="2:14" ht="18" customHeight="1" x14ac:dyDescent="0.15">
      <c r="B122" s="78"/>
      <c r="C122" s="56"/>
      <c r="D122" s="56"/>
      <c r="E122" s="89"/>
      <c r="F122" s="56"/>
      <c r="G122" s="90"/>
      <c r="H122" s="90"/>
      <c r="I122" s="85"/>
      <c r="J122" s="91"/>
      <c r="K122" s="34" t="s">
        <v>81</v>
      </c>
      <c r="L122" s="38"/>
      <c r="M122" s="44"/>
      <c r="N122" s="40"/>
    </row>
    <row r="123" spans="2:14" ht="18" customHeight="1" x14ac:dyDescent="0.15">
      <c r="B123" s="78"/>
      <c r="C123" s="56"/>
      <c r="D123" s="56"/>
      <c r="E123" s="88"/>
      <c r="F123" s="22"/>
      <c r="G123" s="130" t="s">
        <v>54</v>
      </c>
      <c r="H123" s="130"/>
      <c r="I123" s="115"/>
      <c r="J123" s="119"/>
      <c r="K123" s="33" t="s">
        <v>91</v>
      </c>
      <c r="L123" s="39"/>
      <c r="M123" s="43"/>
      <c r="N123" s="39"/>
    </row>
    <row r="124" spans="2:14" ht="18" customHeight="1" x14ac:dyDescent="0.15">
      <c r="B124" s="78"/>
      <c r="C124" s="56"/>
      <c r="D124" s="56"/>
      <c r="E124" s="89"/>
      <c r="F124" s="56"/>
      <c r="G124" s="90"/>
      <c r="H124" s="90"/>
      <c r="I124" s="85"/>
      <c r="J124" s="91"/>
      <c r="K124" s="34" t="s">
        <v>88</v>
      </c>
      <c r="L124" s="40"/>
      <c r="M124" s="44"/>
      <c r="N124" s="40"/>
    </row>
    <row r="125" spans="2:14" ht="18" customHeight="1" x14ac:dyDescent="0.15">
      <c r="B125" s="78"/>
      <c r="C125" s="56"/>
      <c r="D125" s="56"/>
      <c r="E125" s="89"/>
      <c r="F125" s="56"/>
      <c r="G125" s="90"/>
      <c r="H125" s="90"/>
      <c r="I125" s="85"/>
      <c r="J125" s="91"/>
      <c r="K125" s="34" t="s">
        <v>89</v>
      </c>
      <c r="L125" s="40"/>
      <c r="M125" s="40"/>
      <c r="N125" s="40"/>
    </row>
    <row r="126" spans="2:14" ht="18" customHeight="1" x14ac:dyDescent="0.15">
      <c r="B126" s="78"/>
      <c r="C126" s="56"/>
      <c r="D126" s="56"/>
      <c r="E126" s="71"/>
      <c r="F126" s="72"/>
      <c r="G126" s="109"/>
      <c r="H126" s="109"/>
      <c r="I126" s="118"/>
      <c r="J126" s="87"/>
      <c r="K126" s="34" t="s">
        <v>90</v>
      </c>
      <c r="L126" s="41"/>
      <c r="M126" s="38"/>
      <c r="N126" s="41"/>
    </row>
    <row r="127" spans="2:14" ht="18" customHeight="1" x14ac:dyDescent="0.15">
      <c r="B127" s="92"/>
      <c r="C127" s="72"/>
      <c r="D127" s="72"/>
      <c r="E127" s="15"/>
      <c r="F127" s="120"/>
      <c r="G127" s="122" t="s">
        <v>55</v>
      </c>
      <c r="H127" s="122"/>
      <c r="I127" s="13"/>
      <c r="J127" s="14"/>
      <c r="K127" s="25" t="s">
        <v>141</v>
      </c>
      <c r="L127" s="42"/>
      <c r="M127" s="45"/>
      <c r="N127" s="42"/>
    </row>
    <row r="128" spans="2:14" ht="18" customHeight="1" x14ac:dyDescent="0.15">
      <c r="B128" s="123" t="s">
        <v>56</v>
      </c>
      <c r="C128" s="124"/>
      <c r="D128" s="124"/>
      <c r="E128" s="22"/>
      <c r="F128" s="22"/>
      <c r="G128" s="22"/>
      <c r="H128" s="22"/>
      <c r="I128" s="22"/>
      <c r="J128" s="22"/>
      <c r="K128" s="22"/>
      <c r="L128" s="22"/>
      <c r="M128" s="22"/>
      <c r="N128" s="50"/>
    </row>
    <row r="129" spans="2:14" ht="14.1" customHeight="1" x14ac:dyDescent="0.15">
      <c r="B129" s="93"/>
      <c r="C129" s="35" t="s">
        <v>57</v>
      </c>
      <c r="D129" s="94"/>
      <c r="E129" s="35"/>
      <c r="F129" s="35"/>
      <c r="G129" s="35"/>
      <c r="H129" s="35"/>
      <c r="I129" s="35"/>
      <c r="J129" s="35"/>
      <c r="K129" s="35"/>
      <c r="L129" s="35"/>
      <c r="M129" s="35"/>
      <c r="N129" s="51"/>
    </row>
    <row r="130" spans="2:14" ht="14.1" customHeight="1" x14ac:dyDescent="0.15">
      <c r="B130" s="93"/>
      <c r="C130" s="35" t="s">
        <v>58</v>
      </c>
      <c r="D130" s="94"/>
      <c r="E130" s="35"/>
      <c r="F130" s="35"/>
      <c r="G130" s="35"/>
      <c r="H130" s="35"/>
      <c r="I130" s="35"/>
      <c r="J130" s="35"/>
      <c r="K130" s="35"/>
      <c r="L130" s="35"/>
      <c r="M130" s="35"/>
      <c r="N130" s="51"/>
    </row>
    <row r="131" spans="2:14" ht="14.1" customHeight="1" x14ac:dyDescent="0.15">
      <c r="B131" s="93"/>
      <c r="C131" s="35" t="s">
        <v>59</v>
      </c>
      <c r="D131" s="94"/>
      <c r="E131" s="35"/>
      <c r="F131" s="35"/>
      <c r="G131" s="35"/>
      <c r="H131" s="35"/>
      <c r="I131" s="35"/>
      <c r="J131" s="35"/>
      <c r="K131" s="35"/>
      <c r="L131" s="35"/>
      <c r="M131" s="35"/>
      <c r="N131" s="51"/>
    </row>
    <row r="132" spans="2:14" ht="14.1" customHeight="1" x14ac:dyDescent="0.15">
      <c r="B132" s="93"/>
      <c r="C132" s="35" t="s">
        <v>119</v>
      </c>
      <c r="D132" s="94"/>
      <c r="E132" s="35"/>
      <c r="F132" s="35"/>
      <c r="G132" s="35"/>
      <c r="H132" s="35"/>
      <c r="I132" s="35"/>
      <c r="J132" s="35"/>
      <c r="K132" s="35"/>
      <c r="L132" s="35"/>
      <c r="M132" s="35"/>
      <c r="N132" s="51"/>
    </row>
    <row r="133" spans="2:14" ht="14.1" customHeight="1" x14ac:dyDescent="0.15">
      <c r="B133" s="95"/>
      <c r="C133" s="35" t="s">
        <v>120</v>
      </c>
      <c r="D133" s="35"/>
      <c r="E133" s="35"/>
      <c r="F133" s="35"/>
      <c r="G133" s="35"/>
      <c r="H133" s="35"/>
      <c r="I133" s="35"/>
      <c r="J133" s="35"/>
      <c r="K133" s="35"/>
      <c r="L133" s="35"/>
      <c r="M133" s="35"/>
      <c r="N133" s="51"/>
    </row>
    <row r="134" spans="2:14" ht="14.1" customHeight="1" x14ac:dyDescent="0.15">
      <c r="B134" s="95"/>
      <c r="C134" s="35" t="s">
        <v>116</v>
      </c>
      <c r="D134" s="35"/>
      <c r="E134" s="35"/>
      <c r="F134" s="35"/>
      <c r="G134" s="35"/>
      <c r="H134" s="35"/>
      <c r="I134" s="35"/>
      <c r="J134" s="35"/>
      <c r="K134" s="35"/>
      <c r="L134" s="35"/>
      <c r="M134" s="35"/>
      <c r="N134" s="51"/>
    </row>
    <row r="135" spans="2:14" ht="14.1" customHeight="1" x14ac:dyDescent="0.15">
      <c r="B135" s="95"/>
      <c r="C135" s="35" t="s">
        <v>85</v>
      </c>
      <c r="D135" s="35"/>
      <c r="E135" s="35"/>
      <c r="F135" s="35"/>
      <c r="G135" s="35"/>
      <c r="H135" s="35"/>
      <c r="I135" s="35"/>
      <c r="J135" s="35"/>
      <c r="K135" s="35"/>
      <c r="L135" s="35"/>
      <c r="M135" s="35"/>
      <c r="N135" s="51"/>
    </row>
    <row r="136" spans="2:14" ht="14.1" customHeight="1" x14ac:dyDescent="0.15">
      <c r="B136" s="95"/>
      <c r="C136" s="35" t="s">
        <v>86</v>
      </c>
      <c r="D136" s="35"/>
      <c r="E136" s="35"/>
      <c r="F136" s="35"/>
      <c r="G136" s="35"/>
      <c r="H136" s="35"/>
      <c r="I136" s="35"/>
      <c r="J136" s="35"/>
      <c r="K136" s="35"/>
      <c r="L136" s="35"/>
      <c r="M136" s="35"/>
      <c r="N136" s="51"/>
    </row>
    <row r="137" spans="2:14" ht="14.1" customHeight="1" x14ac:dyDescent="0.15">
      <c r="B137" s="95"/>
      <c r="C137" s="35" t="s">
        <v>77</v>
      </c>
      <c r="D137" s="35"/>
      <c r="E137" s="35"/>
      <c r="F137" s="35"/>
      <c r="G137" s="35"/>
      <c r="H137" s="35"/>
      <c r="I137" s="35"/>
      <c r="J137" s="35"/>
      <c r="K137" s="35"/>
      <c r="L137" s="35"/>
      <c r="M137" s="35"/>
      <c r="N137" s="51"/>
    </row>
    <row r="138" spans="2:14" ht="14.1" customHeight="1" x14ac:dyDescent="0.15">
      <c r="B138" s="95"/>
      <c r="C138" s="35" t="s">
        <v>125</v>
      </c>
      <c r="D138" s="35"/>
      <c r="E138" s="35"/>
      <c r="F138" s="35"/>
      <c r="G138" s="35"/>
      <c r="H138" s="35"/>
      <c r="I138" s="35"/>
      <c r="J138" s="35"/>
      <c r="K138" s="35"/>
      <c r="L138" s="35"/>
      <c r="M138" s="35"/>
      <c r="N138" s="51"/>
    </row>
    <row r="139" spans="2:14" ht="14.1" customHeight="1" x14ac:dyDescent="0.15">
      <c r="B139" s="95"/>
      <c r="C139" s="35" t="s">
        <v>121</v>
      </c>
      <c r="D139" s="35"/>
      <c r="E139" s="35"/>
      <c r="F139" s="35"/>
      <c r="G139" s="35"/>
      <c r="H139" s="35"/>
      <c r="I139" s="35"/>
      <c r="J139" s="35"/>
      <c r="K139" s="35"/>
      <c r="L139" s="35"/>
      <c r="M139" s="35"/>
      <c r="N139" s="51"/>
    </row>
    <row r="140" spans="2:14" ht="14.1" customHeight="1" x14ac:dyDescent="0.15">
      <c r="B140" s="95"/>
      <c r="C140" s="35" t="s">
        <v>122</v>
      </c>
      <c r="D140" s="35"/>
      <c r="E140" s="35"/>
      <c r="F140" s="35"/>
      <c r="G140" s="35"/>
      <c r="H140" s="35"/>
      <c r="I140" s="35"/>
      <c r="J140" s="35"/>
      <c r="K140" s="35"/>
      <c r="L140" s="35"/>
      <c r="M140" s="35"/>
      <c r="N140" s="51"/>
    </row>
    <row r="141" spans="2:14" ht="14.1" customHeight="1" x14ac:dyDescent="0.15">
      <c r="B141" s="95"/>
      <c r="C141" s="35" t="s">
        <v>123</v>
      </c>
      <c r="D141" s="35"/>
      <c r="E141" s="35"/>
      <c r="F141" s="35"/>
      <c r="G141" s="35"/>
      <c r="H141" s="35"/>
      <c r="I141" s="35"/>
      <c r="J141" s="35"/>
      <c r="K141" s="35"/>
      <c r="L141" s="35"/>
      <c r="M141" s="35"/>
      <c r="N141" s="51"/>
    </row>
    <row r="142" spans="2:14" ht="14.1" customHeight="1" x14ac:dyDescent="0.15">
      <c r="B142" s="95"/>
      <c r="C142" s="35" t="s">
        <v>113</v>
      </c>
      <c r="D142" s="35"/>
      <c r="E142" s="35"/>
      <c r="F142" s="35"/>
      <c r="G142" s="35"/>
      <c r="H142" s="35"/>
      <c r="I142" s="35"/>
      <c r="J142" s="35"/>
      <c r="K142" s="35"/>
      <c r="L142" s="35"/>
      <c r="M142" s="35"/>
      <c r="N142" s="51"/>
    </row>
    <row r="143" spans="2:14" ht="14.1" customHeight="1" x14ac:dyDescent="0.15">
      <c r="B143" s="95"/>
      <c r="C143" s="35" t="s">
        <v>124</v>
      </c>
      <c r="D143" s="35"/>
      <c r="E143" s="35"/>
      <c r="F143" s="35"/>
      <c r="G143" s="35"/>
      <c r="H143" s="35"/>
      <c r="I143" s="35"/>
      <c r="J143" s="35"/>
      <c r="K143" s="35"/>
      <c r="L143" s="35"/>
      <c r="M143" s="35"/>
      <c r="N143" s="51"/>
    </row>
    <row r="144" spans="2:14" ht="14.1" customHeight="1" x14ac:dyDescent="0.15">
      <c r="B144" s="95"/>
      <c r="C144" s="35" t="s">
        <v>142</v>
      </c>
      <c r="D144" s="35"/>
      <c r="E144" s="35"/>
      <c r="F144" s="35"/>
      <c r="G144" s="35"/>
      <c r="H144" s="35"/>
      <c r="I144" s="35"/>
      <c r="J144" s="35"/>
      <c r="K144" s="35"/>
      <c r="L144" s="35"/>
      <c r="M144" s="35"/>
      <c r="N144" s="51"/>
    </row>
    <row r="145" spans="2:14" ht="14.1" customHeight="1" x14ac:dyDescent="0.15">
      <c r="B145" s="95"/>
      <c r="C145" s="35" t="s">
        <v>118</v>
      </c>
      <c r="D145" s="35"/>
      <c r="E145" s="35"/>
      <c r="F145" s="35"/>
      <c r="G145" s="35"/>
      <c r="H145" s="35"/>
      <c r="I145" s="35"/>
      <c r="J145" s="35"/>
      <c r="K145" s="35"/>
      <c r="L145" s="35"/>
      <c r="M145" s="35"/>
      <c r="N145" s="51"/>
    </row>
    <row r="146" spans="2:14" x14ac:dyDescent="0.15">
      <c r="B146" s="96"/>
      <c r="C146" s="35" t="s">
        <v>130</v>
      </c>
      <c r="N146" s="55"/>
    </row>
    <row r="147" spans="2:14" x14ac:dyDescent="0.15">
      <c r="B147" s="96"/>
      <c r="C147" s="35" t="s">
        <v>126</v>
      </c>
      <c r="N147" s="55"/>
    </row>
    <row r="148" spans="2:14" ht="14.1" customHeight="1" x14ac:dyDescent="0.15">
      <c r="B148" s="95"/>
      <c r="C148" s="35" t="s">
        <v>105</v>
      </c>
      <c r="D148" s="35"/>
      <c r="E148" s="35"/>
      <c r="F148" s="35"/>
      <c r="G148" s="35"/>
      <c r="H148" s="35"/>
      <c r="I148" s="35"/>
      <c r="J148" s="35"/>
      <c r="K148" s="35"/>
      <c r="L148" s="35"/>
      <c r="M148" s="35"/>
      <c r="N148" s="51"/>
    </row>
    <row r="149" spans="2:14" ht="18" customHeight="1" x14ac:dyDescent="0.15">
      <c r="B149" s="95"/>
      <c r="C149" s="35" t="s">
        <v>60</v>
      </c>
      <c r="D149" s="35"/>
      <c r="E149" s="35"/>
      <c r="F149" s="35"/>
      <c r="G149" s="35"/>
      <c r="H149" s="35"/>
      <c r="I149" s="35"/>
      <c r="J149" s="35"/>
      <c r="K149" s="35"/>
      <c r="L149" s="35"/>
      <c r="M149" s="35"/>
      <c r="N149" s="51"/>
    </row>
    <row r="150" spans="2:14" x14ac:dyDescent="0.15">
      <c r="B150" s="96"/>
      <c r="C150" s="35" t="s">
        <v>117</v>
      </c>
      <c r="N150" s="55"/>
    </row>
    <row r="151" spans="2:14" x14ac:dyDescent="0.15">
      <c r="B151" s="96"/>
      <c r="C151" s="35" t="s">
        <v>135</v>
      </c>
      <c r="N151" s="55"/>
    </row>
    <row r="152" spans="2:14" ht="14.25" thickBot="1" x14ac:dyDescent="0.2">
      <c r="B152" s="97"/>
      <c r="C152" s="36" t="s">
        <v>127</v>
      </c>
      <c r="D152" s="53"/>
      <c r="E152" s="53"/>
      <c r="F152" s="53"/>
      <c r="G152" s="53"/>
      <c r="H152" s="53"/>
      <c r="I152" s="53"/>
      <c r="J152" s="53"/>
      <c r="K152" s="53"/>
      <c r="L152" s="53"/>
      <c r="M152" s="53"/>
      <c r="N152" s="54"/>
    </row>
  </sheetData>
  <mergeCells count="28">
    <mergeCell ref="B118:D118"/>
    <mergeCell ref="G118:H118"/>
    <mergeCell ref="G111:H111"/>
    <mergeCell ref="G112:H112"/>
    <mergeCell ref="G120:H120"/>
    <mergeCell ref="G123:H123"/>
    <mergeCell ref="G127:H127"/>
    <mergeCell ref="B128:D128"/>
    <mergeCell ref="G114:H114"/>
    <mergeCell ref="G115:H115"/>
    <mergeCell ref="G116:H116"/>
    <mergeCell ref="G117:H117"/>
    <mergeCell ref="G113:H113"/>
    <mergeCell ref="G10:H10"/>
    <mergeCell ref="D100:G100"/>
    <mergeCell ref="D101:G101"/>
    <mergeCell ref="G102:H102"/>
    <mergeCell ref="C105:D105"/>
    <mergeCell ref="B108:I108"/>
    <mergeCell ref="B109:D109"/>
    <mergeCell ref="G109:H109"/>
    <mergeCell ref="G110:H110"/>
    <mergeCell ref="D9:F9"/>
    <mergeCell ref="D4:G4"/>
    <mergeCell ref="D5:G5"/>
    <mergeCell ref="D6:G6"/>
    <mergeCell ref="D7:F7"/>
    <mergeCell ref="D8:F8"/>
  </mergeCells>
  <phoneticPr fontId="23"/>
  <conditionalFormatting sqref="O11:O95 O103:O107">
    <cfRule type="expression" dxfId="28"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 man="1"/>
  </rowBreaks>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6B8C-07A7-478B-9D17-0A0531F4B3CB}">
  <sheetPr>
    <tabColor rgb="FFC00000"/>
  </sheetPr>
  <dimension ref="B1:AC148"/>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L26" sqref="L2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332</v>
      </c>
      <c r="L5" s="27" t="str">
        <f>K5</f>
        <v>2024.6.17</v>
      </c>
      <c r="M5" s="27" t="str">
        <f>K5</f>
        <v>2024.6.17</v>
      </c>
      <c r="N5" s="103" t="str">
        <f>K5</f>
        <v>2024.6.17</v>
      </c>
    </row>
    <row r="6" spans="2:24" ht="18" customHeight="1" x14ac:dyDescent="0.15">
      <c r="B6" s="60"/>
      <c r="C6" s="120"/>
      <c r="D6" s="122" t="s">
        <v>4</v>
      </c>
      <c r="E6" s="122"/>
      <c r="F6" s="122"/>
      <c r="G6" s="122"/>
      <c r="H6" s="120"/>
      <c r="I6" s="120"/>
      <c r="J6" s="61"/>
      <c r="K6" s="98">
        <v>0.42986111111111114</v>
      </c>
      <c r="L6" s="98">
        <v>0.41111111111111109</v>
      </c>
      <c r="M6" s="98">
        <v>0.39861111111111114</v>
      </c>
      <c r="N6" s="99">
        <v>0.37361111111111112</v>
      </c>
    </row>
    <row r="7" spans="2:24" ht="18" customHeight="1" x14ac:dyDescent="0.15">
      <c r="B7" s="60"/>
      <c r="C7" s="120"/>
      <c r="D7" s="122" t="s">
        <v>5</v>
      </c>
      <c r="E7" s="138"/>
      <c r="F7" s="138"/>
      <c r="G7" s="62" t="s">
        <v>6</v>
      </c>
      <c r="H7" s="120"/>
      <c r="I7" s="120"/>
      <c r="J7" s="61"/>
      <c r="K7" s="100">
        <v>1.92</v>
      </c>
      <c r="L7" s="100">
        <v>1.4</v>
      </c>
      <c r="M7" s="100">
        <v>1.47</v>
      </c>
      <c r="N7" s="101">
        <v>1.31</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99</v>
      </c>
      <c r="G11" s="120"/>
      <c r="H11" s="120"/>
      <c r="I11" s="120"/>
      <c r="J11" s="120"/>
      <c r="K11" s="20" t="s">
        <v>331</v>
      </c>
      <c r="L11" s="20" t="s">
        <v>252</v>
      </c>
      <c r="M11" s="20" t="s">
        <v>330</v>
      </c>
      <c r="N11" s="21" t="s">
        <v>329</v>
      </c>
      <c r="P11" t="s">
        <v>15</v>
      </c>
      <c r="Q11">
        <f>IF(K11="",0,VALUE(MID(K11,2,LEN(K11)-2)))</f>
        <v>175</v>
      </c>
      <c r="R11">
        <f>IF(L11="",0,VALUE(MID(L11,2,LEN(L11)-2)))</f>
        <v>250</v>
      </c>
      <c r="S11">
        <f>IF(M11="",0,VALUE(MID(M11,2,LEN(M11)-2)))</f>
        <v>350</v>
      </c>
      <c r="T11">
        <f>IF(N11="",0,VALUE(MID(N11,2,LEN(N11)-2)))</f>
        <v>675</v>
      </c>
      <c r="U11">
        <f>IF(K11="＋",0,IF(K11="(＋)",0,ABS(K11)))</f>
        <v>175</v>
      </c>
      <c r="V11">
        <f>IF(L11="＋",0,IF(L11="(＋)",0,ABS(L11)))</f>
        <v>250</v>
      </c>
      <c r="W11">
        <f>IF(M11="＋",0,IF(M11="(＋)",0,ABS(M11)))</f>
        <v>350</v>
      </c>
      <c r="X11">
        <f>IF(N11="＋",0,IF(N11="(＋)",0,ABS(N11)))</f>
        <v>675</v>
      </c>
    </row>
    <row r="12" spans="2:24" ht="13.5" customHeight="1" x14ac:dyDescent="0.15">
      <c r="B12" s="1">
        <f>B11+1</f>
        <v>2</v>
      </c>
      <c r="C12" s="3"/>
      <c r="D12" s="6"/>
      <c r="E12" s="120"/>
      <c r="F12" s="120" t="s">
        <v>179</v>
      </c>
      <c r="G12" s="120"/>
      <c r="H12" s="120"/>
      <c r="I12" s="120"/>
      <c r="J12" s="120"/>
      <c r="K12" s="20"/>
      <c r="L12" s="20" t="s">
        <v>145</v>
      </c>
      <c r="M12" s="20" t="s">
        <v>145</v>
      </c>
      <c r="N12" s="21"/>
      <c r="P12" t="s">
        <v>15</v>
      </c>
      <c r="Q12">
        <f>IF(K12="",0,VALUE(MID(K12,2,LEN(K12)-2)))</f>
        <v>0</v>
      </c>
      <c r="R12" t="e">
        <f>IF(L12="",0,VALUE(MID(L12,2,LEN(L12)-2)))</f>
        <v>#VALUE!</v>
      </c>
      <c r="S12" t="e">
        <f>IF(M12="",0,VALUE(MID(M12,2,LEN(M12)-2)))</f>
        <v>#VALUE!</v>
      </c>
      <c r="T12">
        <f>IF(N12="",0,VALUE(MID(N12,2,LEN(N12)-2)))</f>
        <v>0</v>
      </c>
      <c r="U12">
        <f>IF(K12="＋",0,IF(K12="(＋)",0,ABS(K12)))</f>
        <v>0</v>
      </c>
      <c r="V12">
        <f>IF(L12="＋",0,IF(L12="(＋)",0,ABS(L12)))</f>
        <v>0</v>
      </c>
      <c r="W12">
        <f>IF(M12="＋",0,IF(M12="(＋)",0,ABS(M12)))</f>
        <v>0</v>
      </c>
      <c r="X12">
        <f>IF(N12="＋",0,IF(N12="(＋)",0,ABS(N12)))</f>
        <v>0</v>
      </c>
    </row>
    <row r="13" spans="2:24" ht="13.5" customHeight="1" x14ac:dyDescent="0.15">
      <c r="B13" s="1">
        <f>B12+1</f>
        <v>3</v>
      </c>
      <c r="C13" s="3"/>
      <c r="D13" s="6"/>
      <c r="E13" s="120"/>
      <c r="F13" s="120" t="s">
        <v>297</v>
      </c>
      <c r="G13" s="120"/>
      <c r="H13" s="120"/>
      <c r="I13" s="120"/>
      <c r="J13" s="120"/>
      <c r="K13" s="20"/>
      <c r="L13" s="20" t="s">
        <v>316</v>
      </c>
      <c r="M13" s="20"/>
      <c r="N13" s="21" t="s">
        <v>285</v>
      </c>
      <c r="P13" t="s">
        <v>15</v>
      </c>
      <c r="Q13">
        <f>IF(K13="",0,VALUE(MID(K13,2,LEN(K13)-2)))</f>
        <v>0</v>
      </c>
      <c r="R13">
        <f>IF(L13="",0,VALUE(MID(L13,2,LEN(L13)-2)))</f>
        <v>4</v>
      </c>
      <c r="S13">
        <f>IF(M13="",0,VALUE(MID(M13,2,LEN(M13)-2)))</f>
        <v>0</v>
      </c>
      <c r="T13">
        <f>IF(N13="",0,VALUE(MID(N13,2,LEN(N13)-2)))</f>
        <v>2</v>
      </c>
      <c r="U13">
        <f>IF(K13="＋",0,IF(K13="(＋)",0,ABS(K13)))</f>
        <v>0</v>
      </c>
      <c r="V13">
        <f>IF(L13="＋",0,IF(L13="(＋)",0,ABS(L13)))</f>
        <v>4</v>
      </c>
      <c r="W13">
        <f>IF(M13="＋",0,IF(M13="(＋)",0,ABS(M13)))</f>
        <v>0</v>
      </c>
      <c r="X13">
        <f>IF(N13="＋",0,IF(N13="(＋)",0,ABS(N13)))</f>
        <v>2</v>
      </c>
    </row>
    <row r="14" spans="2:24" ht="13.9" customHeight="1" x14ac:dyDescent="0.15">
      <c r="B14" s="1">
        <f>B13+1</f>
        <v>4</v>
      </c>
      <c r="C14" s="3"/>
      <c r="D14" s="6"/>
      <c r="E14" s="120"/>
      <c r="F14" s="120" t="s">
        <v>180</v>
      </c>
      <c r="G14" s="120"/>
      <c r="H14" s="120"/>
      <c r="I14" s="120"/>
      <c r="J14" s="120"/>
      <c r="K14" s="20"/>
      <c r="L14" s="20" t="s">
        <v>239</v>
      </c>
      <c r="M14" s="20"/>
      <c r="N14" s="21" t="s">
        <v>145</v>
      </c>
      <c r="P14" s="74" t="s">
        <v>181</v>
      </c>
      <c r="Q14">
        <f>K14</f>
        <v>0</v>
      </c>
      <c r="R14" t="str">
        <f>L14</f>
        <v>(50)</v>
      </c>
      <c r="S14">
        <f>M14</f>
        <v>0</v>
      </c>
      <c r="T14" t="str">
        <f>N14</f>
        <v>(＋)</v>
      </c>
      <c r="U14">
        <f>IF(K14="＋",0,IF(K14="(＋)",0,ABS(K14)))</f>
        <v>0</v>
      </c>
      <c r="V14">
        <f>IF(L14="＋",0,IF(L14="(＋)",0,ABS(L14)))</f>
        <v>50</v>
      </c>
      <c r="W14">
        <f>IF(M14="＋",0,IF(M14="(＋)",0,ABS(M14)))</f>
        <v>0</v>
      </c>
      <c r="X14">
        <f>IF(N14="＋",0,IF(N14="(＋)",0,ABS(N14)))</f>
        <v>0</v>
      </c>
    </row>
    <row r="15" spans="2:24" ht="13.9" customHeight="1" x14ac:dyDescent="0.15">
      <c r="B15" s="1">
        <f>B14+1</f>
        <v>5</v>
      </c>
      <c r="C15" s="3"/>
      <c r="D15" s="6"/>
      <c r="E15" s="120"/>
      <c r="F15" s="120" t="s">
        <v>16</v>
      </c>
      <c r="G15" s="120"/>
      <c r="H15" s="120"/>
      <c r="I15" s="120"/>
      <c r="J15" s="120"/>
      <c r="K15" s="20" t="s">
        <v>328</v>
      </c>
      <c r="L15" s="20" t="s">
        <v>327</v>
      </c>
      <c r="M15" s="20" t="s">
        <v>326</v>
      </c>
      <c r="N15" s="21" t="s">
        <v>325</v>
      </c>
      <c r="P15" t="s">
        <v>15</v>
      </c>
      <c r="Q15">
        <f>IF(K15="",0,VALUE(MID(K15,2,LEN(K15)-2)))</f>
        <v>82</v>
      </c>
      <c r="R15">
        <f>IF(L15="",0,VALUE(MID(L15,2,LEN(L15)-2)))</f>
        <v>3</v>
      </c>
      <c r="S15">
        <f>IF(M15="",0,VALUE(MID(M15,2,LEN(M15)-2)))</f>
        <v>97</v>
      </c>
      <c r="T15">
        <f>IF(N15="",0,VALUE(MID(N15,2,LEN(N15)-2)))</f>
        <v>26</v>
      </c>
      <c r="U15">
        <f>IF(K15="＋",0,IF(K15="(＋)",0,ABS(K15)))</f>
        <v>2823</v>
      </c>
      <c r="V15">
        <f>IF(L15="＋",0,IF(L15="(＋)",0,ABS(L15)))</f>
        <v>6030</v>
      </c>
      <c r="W15">
        <f>IF(M15="＋",0,IF(M15="(＋)",0,ABS(M15)))</f>
        <v>3975</v>
      </c>
      <c r="X15">
        <f>IF(N15="＋",0,IF(N15="(＋)",0,ABS(N15)))</f>
        <v>2260</v>
      </c>
    </row>
    <row r="16" spans="2:24" ht="13.5" customHeight="1" x14ac:dyDescent="0.15">
      <c r="B16" s="1">
        <f>B15+1</f>
        <v>6</v>
      </c>
      <c r="C16" s="3"/>
      <c r="D16" s="6"/>
      <c r="E16" s="120"/>
      <c r="F16" s="120" t="s">
        <v>185</v>
      </c>
      <c r="G16" s="120"/>
      <c r="H16" s="120"/>
      <c r="I16" s="120"/>
      <c r="J16" s="120"/>
      <c r="K16" s="20" t="s">
        <v>324</v>
      </c>
      <c r="L16" s="20"/>
      <c r="M16" s="20" t="s">
        <v>148</v>
      </c>
      <c r="N16" s="21" t="s">
        <v>323</v>
      </c>
      <c r="P16" t="s">
        <v>15</v>
      </c>
      <c r="Q16" t="e">
        <f>IF(K16="",0,VALUE(MID(K16,2,LEN(K16)-2)))</f>
        <v>#VALUE!</v>
      </c>
      <c r="R16">
        <f>IF(L16="",0,VALUE(MID(L16,2,LEN(L16)-2)))</f>
        <v>0</v>
      </c>
      <c r="S16" t="e">
        <f>IF(M16="",0,VALUE(MID(M16,2,LEN(M16)-2)))</f>
        <v>#VALUE!</v>
      </c>
      <c r="T16">
        <f>IF(N16="",0,VALUE(MID(N16,2,LEN(N16)-2)))</f>
        <v>3</v>
      </c>
      <c r="U16">
        <f>IF(K16="＋",0,IF(K16="(＋)",0,ABS(K16)))</f>
        <v>25</v>
      </c>
      <c r="V16">
        <f>IF(L16="＋",0,IF(L16="(＋)",0,ABS(L16)))</f>
        <v>0</v>
      </c>
      <c r="W16">
        <f>IF(M16="＋",0,IF(M16="(＋)",0,ABS(M16)))</f>
        <v>0</v>
      </c>
      <c r="X16">
        <f>IF(N16="＋",0,IF(N16="(＋)",0,ABS(N16)))</f>
        <v>138</v>
      </c>
    </row>
    <row r="17" spans="2:24" ht="13.5" customHeight="1" x14ac:dyDescent="0.15">
      <c r="B17" s="1">
        <f>B16+1</f>
        <v>7</v>
      </c>
      <c r="C17" s="3"/>
      <c r="D17" s="6"/>
      <c r="E17" s="120"/>
      <c r="F17" s="120" t="s">
        <v>107</v>
      </c>
      <c r="G17" s="120"/>
      <c r="H17" s="120"/>
      <c r="I17" s="120"/>
      <c r="J17" s="120"/>
      <c r="K17" s="20" t="s">
        <v>322</v>
      </c>
      <c r="L17" s="20" t="s">
        <v>321</v>
      </c>
      <c r="M17" s="20" t="s">
        <v>320</v>
      </c>
      <c r="N17" s="21" t="s">
        <v>319</v>
      </c>
      <c r="P17" t="s">
        <v>15</v>
      </c>
      <c r="Q17">
        <f>IF(K17="",0,VALUE(MID(K17,2,LEN(K17)-2)))</f>
        <v>4</v>
      </c>
      <c r="R17">
        <f>IF(L17="",0,VALUE(MID(L17,2,LEN(L17)-2)))</f>
        <v>9</v>
      </c>
      <c r="S17">
        <f>IF(M17="",0,VALUE(MID(M17,2,LEN(M17)-2)))</f>
        <v>7</v>
      </c>
      <c r="T17">
        <f>IF(N17="",0,VALUE(MID(N17,2,LEN(N17)-2)))</f>
        <v>8</v>
      </c>
      <c r="U17">
        <f>IF(K17="＋",0,IF(K17="(＋)",0,ABS(K17)))</f>
        <v>241</v>
      </c>
      <c r="V17">
        <f>IF(L17="＋",0,IF(L17="(＋)",0,ABS(L17)))</f>
        <v>990</v>
      </c>
      <c r="W17">
        <f>IF(M17="＋",0,IF(M17="(＋)",0,ABS(M17)))</f>
        <v>275</v>
      </c>
      <c r="X17">
        <f>IF(N17="＋",0,IF(N17="(＋)",0,ABS(N17)))</f>
        <v>388</v>
      </c>
    </row>
    <row r="18" spans="2:24" ht="13.9" customHeight="1" x14ac:dyDescent="0.15">
      <c r="B18" s="1">
        <f>B17+1</f>
        <v>8</v>
      </c>
      <c r="C18" s="3"/>
      <c r="D18" s="6"/>
      <c r="E18" s="120"/>
      <c r="F18" s="120" t="s">
        <v>136</v>
      </c>
      <c r="G18" s="120"/>
      <c r="H18" s="120"/>
      <c r="I18" s="120"/>
      <c r="J18" s="120"/>
      <c r="K18" s="20" t="s">
        <v>239</v>
      </c>
      <c r="L18" s="20" t="s">
        <v>151</v>
      </c>
      <c r="M18" s="20" t="s">
        <v>318</v>
      </c>
      <c r="N18" s="21" t="s">
        <v>151</v>
      </c>
      <c r="P18" t="s">
        <v>15</v>
      </c>
      <c r="Q18">
        <f>IF(K18="",0,VALUE(MID(K18,2,LEN(K18)-2)))</f>
        <v>50</v>
      </c>
      <c r="R18">
        <f>IF(L18="",0,VALUE(MID(L18,2,LEN(L18)-2)))</f>
        <v>25</v>
      </c>
      <c r="S18">
        <f>IF(M18="",0,VALUE(MID(M18,2,LEN(M18)-2)))</f>
        <v>200</v>
      </c>
      <c r="T18">
        <f>IF(N18="",0,VALUE(MID(N18,2,LEN(N18)-2)))</f>
        <v>25</v>
      </c>
      <c r="U18">
        <f>IF(K18="＋",0,IF(K18="(＋)",0,ABS(K18)))</f>
        <v>50</v>
      </c>
      <c r="V18">
        <f>IF(L18="＋",0,IF(L18="(＋)",0,ABS(L18)))</f>
        <v>25</v>
      </c>
      <c r="W18">
        <f>IF(M18="＋",0,IF(M18="(＋)",0,ABS(M18)))</f>
        <v>200</v>
      </c>
      <c r="X18">
        <f>IF(N18="＋",0,IF(N18="(＋)",0,ABS(N18)))</f>
        <v>25</v>
      </c>
    </row>
    <row r="19" spans="2:24" ht="13.5" customHeight="1" x14ac:dyDescent="0.15">
      <c r="B19" s="1">
        <f>B18+1</f>
        <v>9</v>
      </c>
      <c r="C19" s="3"/>
      <c r="D19" s="6"/>
      <c r="E19" s="120"/>
      <c r="F19" s="120" t="s">
        <v>317</v>
      </c>
      <c r="G19" s="120"/>
      <c r="H19" s="120"/>
      <c r="I19" s="120"/>
      <c r="J19" s="120"/>
      <c r="K19" s="20"/>
      <c r="L19" s="20"/>
      <c r="M19" s="20"/>
      <c r="N19" s="21" t="s">
        <v>151</v>
      </c>
      <c r="Q19">
        <f>IF(K19="",0,VALUE(MID(K19,2,LEN(K19)-2)))</f>
        <v>0</v>
      </c>
      <c r="R19">
        <f>IF(L19="",0,VALUE(MID(L19,2,LEN(L19)-2)))</f>
        <v>0</v>
      </c>
      <c r="S19">
        <f>IF(M19="",0,VALUE(MID(M19,2,LEN(M19)-2)))</f>
        <v>0</v>
      </c>
      <c r="T19">
        <f>IF(N19="",0,VALUE(MID(N19,2,LEN(N19)-2)))</f>
        <v>25</v>
      </c>
      <c r="U19">
        <f>IF(K19="＋",0,IF(K19="(＋)",0,ABS(K19)))</f>
        <v>0</v>
      </c>
      <c r="V19">
        <f>IF(L19="＋",0,IF(L19="(＋)",0,ABS(L19)))</f>
        <v>0</v>
      </c>
      <c r="W19">
        <f>IF(M19="＋",0,IF(M19="(＋)",0,ABS(M19)))</f>
        <v>0</v>
      </c>
      <c r="X19">
        <f>IF(N19="＋",0,IF(N19="(＋)",0,ABS(N19)))</f>
        <v>25</v>
      </c>
    </row>
    <row r="20" spans="2:24" ht="13.5" customHeight="1" x14ac:dyDescent="0.15">
      <c r="B20" s="1">
        <f>B19+1</f>
        <v>10</v>
      </c>
      <c r="C20" s="3"/>
      <c r="D20" s="6"/>
      <c r="E20" s="120"/>
      <c r="F20" s="120" t="s">
        <v>238</v>
      </c>
      <c r="G20" s="140"/>
      <c r="H20" s="120"/>
      <c r="I20" s="120"/>
      <c r="J20" s="120"/>
      <c r="K20" s="20" t="s">
        <v>284</v>
      </c>
      <c r="L20" s="20" t="s">
        <v>239</v>
      </c>
      <c r="M20" s="20" t="s">
        <v>151</v>
      </c>
      <c r="N20" s="21" t="s">
        <v>296</v>
      </c>
      <c r="Q20">
        <f>IF(K20="",0,VALUE(MID(K20,2,LEN(K20)-2)))</f>
        <v>125</v>
      </c>
      <c r="R20">
        <f>IF(L20="",0,VALUE(MID(L20,2,LEN(L20)-2)))</f>
        <v>50</v>
      </c>
      <c r="S20">
        <f>IF(M20="",0,VALUE(MID(M20,2,LEN(M20)-2)))</f>
        <v>25</v>
      </c>
      <c r="T20">
        <f>IF(N20="",0,VALUE(MID(N20,2,LEN(N20)-2)))</f>
        <v>75</v>
      </c>
      <c r="U20">
        <f>IF(K20="＋",0,IF(K20="(＋)",0,ABS(K20)))</f>
        <v>125</v>
      </c>
      <c r="V20">
        <f>IF(L20="＋",0,IF(L20="(＋)",0,ABS(L20)))</f>
        <v>50</v>
      </c>
      <c r="W20">
        <f>IF(M20="＋",0,IF(M20="(＋)",0,ABS(M20)))</f>
        <v>25</v>
      </c>
      <c r="X20">
        <f>IF(N20="＋",0,IF(N20="(＋)",0,ABS(N20)))</f>
        <v>75</v>
      </c>
    </row>
    <row r="21" spans="2:24" ht="13.9" customHeight="1" x14ac:dyDescent="0.15">
      <c r="B21" s="1">
        <f>B20+1</f>
        <v>11</v>
      </c>
      <c r="C21" s="3"/>
      <c r="D21" s="6"/>
      <c r="E21" s="120"/>
      <c r="F21" s="120" t="s">
        <v>192</v>
      </c>
      <c r="G21" s="120"/>
      <c r="H21" s="120"/>
      <c r="I21" s="120"/>
      <c r="J21" s="120"/>
      <c r="K21" s="20" t="s">
        <v>316</v>
      </c>
      <c r="L21" s="20" t="s">
        <v>149</v>
      </c>
      <c r="M21" s="20" t="s">
        <v>315</v>
      </c>
      <c r="N21" s="21" t="s">
        <v>147</v>
      </c>
      <c r="P21" s="74" t="s">
        <v>181</v>
      </c>
      <c r="Q21" t="str">
        <f>K21</f>
        <v>(4)</v>
      </c>
      <c r="R21" t="str">
        <f>L21</f>
        <v>(8)</v>
      </c>
      <c r="S21" t="str">
        <f>M21</f>
        <v>(62)</v>
      </c>
      <c r="T21" t="str">
        <f>N21</f>
        <v>(20)</v>
      </c>
      <c r="U21">
        <f>IF(K21="＋",0,IF(K21="(＋)",0,ABS(K21)))</f>
        <v>4</v>
      </c>
      <c r="V21">
        <f>IF(L21="＋",0,IF(L21="(＋)",0,ABS(L21)))</f>
        <v>8</v>
      </c>
      <c r="W21">
        <f>IF(M21="＋",0,IF(M21="(＋)",0,ABS(M21)))</f>
        <v>62</v>
      </c>
      <c r="X21">
        <f>IF(N21="＋",0,IF(N21="(＋)",0,ABS(N21)))</f>
        <v>20</v>
      </c>
    </row>
    <row r="22" spans="2:24" ht="13.5" customHeight="1" x14ac:dyDescent="0.15">
      <c r="B22" s="1">
        <f>B21+1</f>
        <v>12</v>
      </c>
      <c r="C22" s="3"/>
      <c r="D22" s="6"/>
      <c r="E22" s="120"/>
      <c r="F22" s="120" t="s">
        <v>110</v>
      </c>
      <c r="G22" s="120"/>
      <c r="H22" s="120"/>
      <c r="I22" s="120"/>
      <c r="J22" s="120"/>
      <c r="K22" s="20" t="s">
        <v>296</v>
      </c>
      <c r="L22" s="20" t="s">
        <v>160</v>
      </c>
      <c r="M22" s="20"/>
      <c r="N22" s="21" t="s">
        <v>239</v>
      </c>
      <c r="U22">
        <f>IF(K22="＋",0,IF(K22="(＋)",0,ABS(K22)))</f>
        <v>75</v>
      </c>
      <c r="V22">
        <f>IF(L22="＋",0,IF(L22="(＋)",0,ABS(L22)))</f>
        <v>100</v>
      </c>
      <c r="W22">
        <f>IF(M22="＋",0,IF(M22="(＋)",0,ABS(M22)))</f>
        <v>0</v>
      </c>
      <c r="X22">
        <f>IF(N22="＋",0,IF(N22="(＋)",0,ABS(N22)))</f>
        <v>50</v>
      </c>
    </row>
    <row r="23" spans="2:24" ht="13.5" customHeight="1" x14ac:dyDescent="0.15">
      <c r="B23" s="1">
        <f>B22+1</f>
        <v>13</v>
      </c>
      <c r="C23" s="3"/>
      <c r="D23" s="6"/>
      <c r="E23" s="120"/>
      <c r="F23" s="120" t="s">
        <v>109</v>
      </c>
      <c r="G23" s="120"/>
      <c r="H23" s="120"/>
      <c r="I23" s="120"/>
      <c r="J23" s="120"/>
      <c r="K23" s="20"/>
      <c r="L23" s="20" t="s">
        <v>239</v>
      </c>
      <c r="M23" s="20" t="s">
        <v>151</v>
      </c>
      <c r="N23" s="21" t="s">
        <v>160</v>
      </c>
      <c r="P23" t="s">
        <v>15</v>
      </c>
      <c r="Q23">
        <f>IF(K23="",0,VALUE(MID(K23,2,LEN(K23)-2)))</f>
        <v>0</v>
      </c>
      <c r="R23" t="e">
        <f>IF(#REF!="",0,VALUE(MID(#REF!,2,LEN(#REF!)-2)))</f>
        <v>#REF!</v>
      </c>
      <c r="S23">
        <f>IF(M23="",0,VALUE(MID(M23,2,LEN(M23)-2)))</f>
        <v>25</v>
      </c>
      <c r="T23">
        <f>IF(N23="",0,VALUE(MID(N23,2,LEN(N23)-2)))</f>
        <v>100</v>
      </c>
      <c r="U23">
        <f>IF(K23="＋",0,IF(K23="(＋)",0,ABS(K23)))</f>
        <v>0</v>
      </c>
      <c r="V23">
        <f>IF(L23="＋",0,IF(L23="(＋)",0,ABS(L23)))</f>
        <v>50</v>
      </c>
      <c r="W23">
        <f>IF(M23="＋",0,IF(M23="(＋)",0,ABS(M23)))</f>
        <v>25</v>
      </c>
      <c r="X23">
        <f>IF(N23="＋",0,IF(N23="(＋)",0,ABS(N23)))</f>
        <v>100</v>
      </c>
    </row>
    <row r="24" spans="2:24" ht="13.5" customHeight="1" x14ac:dyDescent="0.15">
      <c r="B24" s="1">
        <f>B23+1</f>
        <v>14</v>
      </c>
      <c r="C24" s="2" t="s">
        <v>22</v>
      </c>
      <c r="D24" s="2" t="s">
        <v>23</v>
      </c>
      <c r="E24" s="120"/>
      <c r="F24" s="120" t="s">
        <v>108</v>
      </c>
      <c r="G24" s="120"/>
      <c r="H24" s="120"/>
      <c r="I24" s="120"/>
      <c r="J24" s="120"/>
      <c r="K24" s="24">
        <v>1050</v>
      </c>
      <c r="L24" s="24">
        <v>700</v>
      </c>
      <c r="M24" s="24">
        <v>125</v>
      </c>
      <c r="N24" s="104">
        <v>400</v>
      </c>
      <c r="P24" s="74"/>
    </row>
    <row r="25" spans="2:24" ht="13.5" customHeight="1" x14ac:dyDescent="0.15">
      <c r="B25" s="1">
        <f>B24+1</f>
        <v>15</v>
      </c>
      <c r="C25" s="2" t="s">
        <v>24</v>
      </c>
      <c r="D25" s="2" t="s">
        <v>25</v>
      </c>
      <c r="E25" s="120"/>
      <c r="F25" s="120" t="s">
        <v>234</v>
      </c>
      <c r="G25" s="120"/>
      <c r="H25" s="120"/>
      <c r="I25" s="120"/>
      <c r="J25" s="120"/>
      <c r="K25" s="24"/>
      <c r="L25" s="24">
        <v>1</v>
      </c>
      <c r="M25" s="24" t="s">
        <v>148</v>
      </c>
      <c r="N25" s="104">
        <v>2</v>
      </c>
      <c r="P25" s="74"/>
      <c r="U25">
        <f>COUNTA(K11:K23)</f>
        <v>8</v>
      </c>
    </row>
    <row r="26" spans="2:24" ht="13.5" customHeight="1" x14ac:dyDescent="0.15">
      <c r="B26" s="1">
        <f>B25+1</f>
        <v>16</v>
      </c>
      <c r="C26" s="6"/>
      <c r="D26" s="6"/>
      <c r="E26" s="120"/>
      <c r="F26" s="120" t="s">
        <v>94</v>
      </c>
      <c r="G26" s="120"/>
      <c r="H26" s="120"/>
      <c r="I26" s="120"/>
      <c r="J26" s="120"/>
      <c r="K26" s="24" t="s">
        <v>148</v>
      </c>
      <c r="L26" s="24"/>
      <c r="M26" s="24"/>
      <c r="N26" s="104" t="s">
        <v>148</v>
      </c>
      <c r="P26" s="74"/>
    </row>
    <row r="27" spans="2:24" ht="14.85" customHeight="1" x14ac:dyDescent="0.15">
      <c r="B27" s="1">
        <f>B26+1</f>
        <v>17</v>
      </c>
      <c r="C27" s="2" t="s">
        <v>83</v>
      </c>
      <c r="D27" s="2" t="s">
        <v>194</v>
      </c>
      <c r="E27" s="120"/>
      <c r="F27" s="120" t="s">
        <v>314</v>
      </c>
      <c r="G27" s="120"/>
      <c r="H27" s="120"/>
      <c r="I27" s="120"/>
      <c r="J27" s="120"/>
      <c r="K27" s="24">
        <v>25</v>
      </c>
      <c r="L27" s="24"/>
      <c r="M27" s="24"/>
      <c r="N27" s="104"/>
    </row>
    <row r="28" spans="2:24" ht="13.5" customHeight="1" x14ac:dyDescent="0.15">
      <c r="B28" s="1">
        <f>B27+1</f>
        <v>18</v>
      </c>
      <c r="C28" s="6"/>
      <c r="D28" s="8" t="s">
        <v>233</v>
      </c>
      <c r="E28" s="120"/>
      <c r="F28" s="120" t="s">
        <v>232</v>
      </c>
      <c r="G28" s="120"/>
      <c r="H28" s="120"/>
      <c r="I28" s="120"/>
      <c r="J28" s="120"/>
      <c r="K28" s="24">
        <v>2</v>
      </c>
      <c r="L28" s="24">
        <v>2</v>
      </c>
      <c r="M28" s="24"/>
      <c r="N28" s="104">
        <v>3</v>
      </c>
      <c r="U28">
        <f>COUNTA(K28)</f>
        <v>1</v>
      </c>
      <c r="V28">
        <f>COUNTA(L28)</f>
        <v>1</v>
      </c>
      <c r="W28">
        <f>COUNTA(M28)</f>
        <v>0</v>
      </c>
      <c r="X28">
        <f>COUNTA(N28)</f>
        <v>1</v>
      </c>
    </row>
    <row r="29" spans="2:24" ht="13.9" customHeight="1" x14ac:dyDescent="0.15">
      <c r="B29" s="1">
        <f>B28+1</f>
        <v>19</v>
      </c>
      <c r="C29" s="6"/>
      <c r="D29" s="2" t="s">
        <v>17</v>
      </c>
      <c r="E29" s="120"/>
      <c r="F29" s="120" t="s">
        <v>114</v>
      </c>
      <c r="G29" s="120"/>
      <c r="H29" s="120"/>
      <c r="I29" s="120"/>
      <c r="J29" s="120"/>
      <c r="K29" s="24">
        <v>25</v>
      </c>
      <c r="L29" s="24"/>
      <c r="M29" s="24"/>
      <c r="N29" s="104"/>
    </row>
    <row r="30" spans="2:24" ht="13.5" customHeight="1" x14ac:dyDescent="0.15">
      <c r="B30" s="1">
        <f>B29+1</f>
        <v>20</v>
      </c>
      <c r="C30" s="6"/>
      <c r="D30" s="6"/>
      <c r="E30" s="120"/>
      <c r="F30" s="120" t="s">
        <v>95</v>
      </c>
      <c r="G30" s="120"/>
      <c r="H30" s="120"/>
      <c r="I30" s="120"/>
      <c r="J30" s="120"/>
      <c r="K30" s="24" t="s">
        <v>148</v>
      </c>
      <c r="L30" s="24">
        <v>350</v>
      </c>
      <c r="M30" s="24">
        <v>375</v>
      </c>
      <c r="N30" s="104" t="s">
        <v>148</v>
      </c>
    </row>
    <row r="31" spans="2:24" ht="13.9" customHeight="1" x14ac:dyDescent="0.15">
      <c r="B31" s="1">
        <f>B30+1</f>
        <v>21</v>
      </c>
      <c r="C31" s="6"/>
      <c r="D31" s="6"/>
      <c r="E31" s="120"/>
      <c r="F31" s="120" t="s">
        <v>96</v>
      </c>
      <c r="G31" s="120"/>
      <c r="H31" s="120"/>
      <c r="I31" s="120"/>
      <c r="J31" s="120"/>
      <c r="K31" s="24">
        <v>4425</v>
      </c>
      <c r="L31" s="24">
        <v>14875</v>
      </c>
      <c r="M31" s="24">
        <v>14250</v>
      </c>
      <c r="N31" s="104">
        <v>9950</v>
      </c>
    </row>
    <row r="32" spans="2:24" ht="13.9" customHeight="1" x14ac:dyDescent="0.15">
      <c r="B32" s="1">
        <f>B31+1</f>
        <v>22</v>
      </c>
      <c r="C32" s="6"/>
      <c r="D32" s="6"/>
      <c r="E32" s="120"/>
      <c r="F32" s="120" t="s">
        <v>231</v>
      </c>
      <c r="G32" s="120"/>
      <c r="H32" s="120"/>
      <c r="I32" s="120"/>
      <c r="J32" s="120"/>
      <c r="K32" s="24" t="s">
        <v>148</v>
      </c>
      <c r="L32" s="24"/>
      <c r="M32" s="24"/>
      <c r="N32" s="104"/>
    </row>
    <row r="33" spans="2:25" ht="13.5" customHeight="1" x14ac:dyDescent="0.15">
      <c r="B33" s="1">
        <f>B32+1</f>
        <v>23</v>
      </c>
      <c r="C33" s="6"/>
      <c r="D33" s="6"/>
      <c r="E33" s="120"/>
      <c r="F33" s="120" t="s">
        <v>313</v>
      </c>
      <c r="G33" s="120"/>
      <c r="H33" s="120"/>
      <c r="I33" s="120"/>
      <c r="J33" s="120"/>
      <c r="K33" s="24"/>
      <c r="L33" s="24" t="s">
        <v>148</v>
      </c>
      <c r="M33" s="24"/>
      <c r="N33" s="104">
        <v>25</v>
      </c>
    </row>
    <row r="34" spans="2:25" ht="13.5" customHeight="1" x14ac:dyDescent="0.15">
      <c r="B34" s="1">
        <f>B33+1</f>
        <v>24</v>
      </c>
      <c r="C34" s="6"/>
      <c r="D34" s="6"/>
      <c r="E34" s="120"/>
      <c r="F34" s="120" t="s">
        <v>18</v>
      </c>
      <c r="G34" s="120"/>
      <c r="H34" s="120"/>
      <c r="I34" s="120"/>
      <c r="J34" s="120"/>
      <c r="K34" s="24">
        <v>150</v>
      </c>
      <c r="L34" s="24">
        <v>100</v>
      </c>
      <c r="M34" s="24">
        <v>50</v>
      </c>
      <c r="N34" s="104">
        <v>100</v>
      </c>
    </row>
    <row r="35" spans="2:25" ht="13.5" customHeight="1" x14ac:dyDescent="0.15">
      <c r="B35" s="1">
        <f>B34+1</f>
        <v>25</v>
      </c>
      <c r="C35" s="6"/>
      <c r="D35" s="6"/>
      <c r="E35" s="120"/>
      <c r="F35" s="120" t="s">
        <v>98</v>
      </c>
      <c r="G35" s="120"/>
      <c r="H35" s="120"/>
      <c r="I35" s="120"/>
      <c r="J35" s="120"/>
      <c r="K35" s="24" t="s">
        <v>148</v>
      </c>
      <c r="L35" s="24"/>
      <c r="M35" s="24"/>
      <c r="N35" s="104" t="s">
        <v>148</v>
      </c>
    </row>
    <row r="36" spans="2:25" ht="13.5" customHeight="1" x14ac:dyDescent="0.15">
      <c r="B36" s="1">
        <f>B35+1</f>
        <v>26</v>
      </c>
      <c r="C36" s="6"/>
      <c r="D36" s="6"/>
      <c r="E36" s="120"/>
      <c r="F36" s="120" t="s">
        <v>100</v>
      </c>
      <c r="G36" s="120"/>
      <c r="H36" s="120"/>
      <c r="I36" s="120"/>
      <c r="J36" s="120"/>
      <c r="K36" s="24">
        <v>75</v>
      </c>
      <c r="L36" s="24">
        <v>100</v>
      </c>
      <c r="M36" s="24">
        <v>125</v>
      </c>
      <c r="N36" s="104">
        <v>150</v>
      </c>
    </row>
    <row r="37" spans="2:25" ht="13.5" customHeight="1" x14ac:dyDescent="0.15">
      <c r="B37" s="1">
        <f>B36+1</f>
        <v>27</v>
      </c>
      <c r="C37" s="6"/>
      <c r="D37" s="6"/>
      <c r="E37" s="120"/>
      <c r="F37" s="120" t="s">
        <v>198</v>
      </c>
      <c r="G37" s="120"/>
      <c r="H37" s="120"/>
      <c r="I37" s="120"/>
      <c r="J37" s="120"/>
      <c r="K37" s="24" t="s">
        <v>148</v>
      </c>
      <c r="L37" s="24">
        <v>150</v>
      </c>
      <c r="M37" s="24"/>
      <c r="N37" s="104"/>
    </row>
    <row r="38" spans="2:25" ht="13.5" customHeight="1" x14ac:dyDescent="0.15">
      <c r="B38" s="1">
        <f>B37+1</f>
        <v>28</v>
      </c>
      <c r="C38" s="6"/>
      <c r="D38" s="6"/>
      <c r="E38" s="120"/>
      <c r="F38" s="120" t="s">
        <v>115</v>
      </c>
      <c r="G38" s="120"/>
      <c r="H38" s="120"/>
      <c r="I38" s="120"/>
      <c r="J38" s="120"/>
      <c r="K38" s="24">
        <v>125</v>
      </c>
      <c r="L38" s="24">
        <v>25</v>
      </c>
      <c r="M38" s="24">
        <v>25</v>
      </c>
      <c r="N38" s="104">
        <v>100</v>
      </c>
    </row>
    <row r="39" spans="2:25" ht="13.9" customHeight="1" x14ac:dyDescent="0.15">
      <c r="B39" s="1">
        <f>B38+1</f>
        <v>29</v>
      </c>
      <c r="C39" s="6"/>
      <c r="D39" s="6"/>
      <c r="E39" s="120"/>
      <c r="F39" s="120" t="s">
        <v>163</v>
      </c>
      <c r="G39" s="120"/>
      <c r="H39" s="120"/>
      <c r="I39" s="120"/>
      <c r="J39" s="120"/>
      <c r="K39" s="24"/>
      <c r="L39" s="24" t="s">
        <v>148</v>
      </c>
      <c r="M39" s="24" t="s">
        <v>148</v>
      </c>
      <c r="N39" s="104"/>
    </row>
    <row r="40" spans="2:25" ht="13.9" customHeight="1" x14ac:dyDescent="0.15">
      <c r="B40" s="1">
        <f>B39+1</f>
        <v>30</v>
      </c>
      <c r="C40" s="6"/>
      <c r="D40" s="6"/>
      <c r="E40" s="120"/>
      <c r="F40" s="120" t="s">
        <v>312</v>
      </c>
      <c r="G40" s="120"/>
      <c r="H40" s="120"/>
      <c r="I40" s="120"/>
      <c r="J40" s="120"/>
      <c r="K40" s="24">
        <v>25</v>
      </c>
      <c r="L40" s="24" t="s">
        <v>148</v>
      </c>
      <c r="M40" s="24"/>
      <c r="N40" s="104" t="s">
        <v>148</v>
      </c>
      <c r="Y40" s="121"/>
    </row>
    <row r="41" spans="2:25" ht="13.9" customHeight="1" x14ac:dyDescent="0.15">
      <c r="B41" s="1">
        <f>B40+1</f>
        <v>31</v>
      </c>
      <c r="C41" s="6"/>
      <c r="D41" s="6"/>
      <c r="E41" s="120"/>
      <c r="F41" s="120" t="s">
        <v>19</v>
      </c>
      <c r="G41" s="120"/>
      <c r="H41" s="120"/>
      <c r="I41" s="120"/>
      <c r="J41" s="120"/>
      <c r="K41" s="24">
        <v>175</v>
      </c>
      <c r="L41" s="24">
        <v>325</v>
      </c>
      <c r="M41" s="24">
        <v>125</v>
      </c>
      <c r="N41" s="104" t="s">
        <v>148</v>
      </c>
    </row>
    <row r="42" spans="2:25" ht="13.5" customHeight="1" x14ac:dyDescent="0.15">
      <c r="B42" s="1">
        <f>B41+1</f>
        <v>32</v>
      </c>
      <c r="C42" s="6"/>
      <c r="D42" s="6"/>
      <c r="E42" s="120"/>
      <c r="F42" s="120" t="s">
        <v>20</v>
      </c>
      <c r="G42" s="120"/>
      <c r="H42" s="120"/>
      <c r="I42" s="120"/>
      <c r="J42" s="120"/>
      <c r="K42" s="24">
        <v>150</v>
      </c>
      <c r="L42" s="24">
        <v>225</v>
      </c>
      <c r="M42" s="24">
        <v>175</v>
      </c>
      <c r="N42" s="52">
        <v>200</v>
      </c>
    </row>
    <row r="43" spans="2:25" ht="13.9" customHeight="1" x14ac:dyDescent="0.15">
      <c r="B43" s="1">
        <f>B42+1</f>
        <v>33</v>
      </c>
      <c r="C43" s="6"/>
      <c r="D43" s="6"/>
      <c r="E43" s="120"/>
      <c r="F43" s="120" t="s">
        <v>21</v>
      </c>
      <c r="G43" s="120"/>
      <c r="H43" s="120"/>
      <c r="I43" s="120"/>
      <c r="J43" s="120"/>
      <c r="K43" s="24">
        <v>25</v>
      </c>
      <c r="L43" s="24" t="s">
        <v>148</v>
      </c>
      <c r="M43" s="24" t="s">
        <v>148</v>
      </c>
      <c r="N43" s="104" t="s">
        <v>148</v>
      </c>
    </row>
    <row r="44" spans="2:25" ht="13.5" customHeight="1" x14ac:dyDescent="0.15">
      <c r="B44" s="1">
        <f>B43+1</f>
        <v>34</v>
      </c>
      <c r="C44" s="2" t="s">
        <v>75</v>
      </c>
      <c r="D44" s="2" t="s">
        <v>76</v>
      </c>
      <c r="E44" s="120"/>
      <c r="F44" s="120" t="s">
        <v>92</v>
      </c>
      <c r="G44" s="120"/>
      <c r="H44" s="120"/>
      <c r="I44" s="120"/>
      <c r="J44" s="120"/>
      <c r="K44" s="24"/>
      <c r="L44" s="24">
        <v>25</v>
      </c>
      <c r="M44" s="24" t="s">
        <v>148</v>
      </c>
      <c r="N44" s="104" t="s">
        <v>148</v>
      </c>
    </row>
    <row r="45" spans="2:25" ht="13.9" customHeight="1" x14ac:dyDescent="0.15">
      <c r="B45" s="1">
        <f>B44+1</f>
        <v>35</v>
      </c>
      <c r="C45" s="6"/>
      <c r="D45" s="6"/>
      <c r="E45" s="120"/>
      <c r="F45" s="120" t="s">
        <v>139</v>
      </c>
      <c r="G45" s="120"/>
      <c r="H45" s="120"/>
      <c r="I45" s="120"/>
      <c r="J45" s="120"/>
      <c r="K45" s="24"/>
      <c r="L45" s="24" t="s">
        <v>148</v>
      </c>
      <c r="M45" s="24">
        <v>25</v>
      </c>
      <c r="N45" s="104">
        <v>25</v>
      </c>
    </row>
    <row r="46" spans="2:25" ht="13.5" customHeight="1" x14ac:dyDescent="0.15">
      <c r="B46" s="1">
        <f>B45+1</f>
        <v>36</v>
      </c>
      <c r="C46" s="2" t="s">
        <v>84</v>
      </c>
      <c r="D46" s="2" t="s">
        <v>26</v>
      </c>
      <c r="E46" s="120"/>
      <c r="F46" s="120" t="s">
        <v>229</v>
      </c>
      <c r="G46" s="120"/>
      <c r="H46" s="120"/>
      <c r="I46" s="120"/>
      <c r="J46" s="120"/>
      <c r="K46" s="24"/>
      <c r="L46" s="24"/>
      <c r="M46" s="24"/>
      <c r="N46" s="104" t="s">
        <v>148</v>
      </c>
    </row>
    <row r="47" spans="2:25" ht="13.9" customHeight="1" x14ac:dyDescent="0.15">
      <c r="B47" s="1">
        <f>B46+1</f>
        <v>37</v>
      </c>
      <c r="C47" s="139"/>
      <c r="D47" s="139"/>
      <c r="E47" s="120"/>
      <c r="F47" s="120" t="s">
        <v>201</v>
      </c>
      <c r="G47" s="120"/>
      <c r="H47" s="120"/>
      <c r="I47" s="120"/>
      <c r="J47" s="120"/>
      <c r="K47" s="24">
        <v>1600</v>
      </c>
      <c r="L47" s="24"/>
      <c r="M47" s="24"/>
      <c r="N47" s="104" t="s">
        <v>148</v>
      </c>
      <c r="Y47" s="111"/>
    </row>
    <row r="48" spans="2:25" ht="13.9" customHeight="1" x14ac:dyDescent="0.15">
      <c r="B48" s="1">
        <f>B47+1</f>
        <v>38</v>
      </c>
      <c r="C48" s="6"/>
      <c r="D48" s="6"/>
      <c r="E48" s="120"/>
      <c r="F48" s="120" t="s">
        <v>165</v>
      </c>
      <c r="G48" s="120"/>
      <c r="H48" s="120"/>
      <c r="I48" s="120"/>
      <c r="J48" s="120"/>
      <c r="K48" s="24">
        <v>25</v>
      </c>
      <c r="L48" s="24"/>
      <c r="M48" s="24"/>
      <c r="N48" s="104" t="s">
        <v>148</v>
      </c>
      <c r="Y48" s="111"/>
    </row>
    <row r="49" spans="2:29" ht="13.9" customHeight="1" x14ac:dyDescent="0.15">
      <c r="B49" s="1">
        <f>B48+1</f>
        <v>39</v>
      </c>
      <c r="C49" s="6"/>
      <c r="D49" s="6"/>
      <c r="E49" s="120"/>
      <c r="F49" s="120" t="s">
        <v>260</v>
      </c>
      <c r="G49" s="120"/>
      <c r="H49" s="120"/>
      <c r="I49" s="120"/>
      <c r="J49" s="120"/>
      <c r="K49" s="24">
        <v>25</v>
      </c>
      <c r="L49" s="24"/>
      <c r="M49" s="24"/>
      <c r="N49" s="104"/>
      <c r="U49" s="112">
        <f>COUNTA($K11:$K49)</f>
        <v>28</v>
      </c>
      <c r="V49" s="112">
        <f>COUNTA($L11:$L49)</f>
        <v>28</v>
      </c>
      <c r="W49" s="112">
        <f>COUNTA($M11:$M49)</f>
        <v>22</v>
      </c>
      <c r="X49" s="112">
        <f>COUNTA($N11:$N49)</f>
        <v>32</v>
      </c>
      <c r="Y49" s="112"/>
      <c r="Z49" s="112"/>
      <c r="AA49" s="112"/>
      <c r="AB49" s="112"/>
      <c r="AC49" s="111"/>
    </row>
    <row r="50" spans="2:29" ht="13.9" customHeight="1" x14ac:dyDescent="0.15">
      <c r="B50" s="1">
        <f>B49+1</f>
        <v>40</v>
      </c>
      <c r="C50" s="6"/>
      <c r="D50" s="6"/>
      <c r="E50" s="120"/>
      <c r="F50" s="120" t="s">
        <v>202</v>
      </c>
      <c r="G50" s="120"/>
      <c r="H50" s="120"/>
      <c r="I50" s="120"/>
      <c r="J50" s="120"/>
      <c r="K50" s="24"/>
      <c r="L50" s="24"/>
      <c r="M50" s="24" t="s">
        <v>148</v>
      </c>
      <c r="N50" s="104"/>
      <c r="Y50" s="113"/>
    </row>
    <row r="51" spans="2:29" ht="13.9" customHeight="1" x14ac:dyDescent="0.15">
      <c r="B51" s="1">
        <f>B50+1</f>
        <v>41</v>
      </c>
      <c r="C51" s="6"/>
      <c r="D51" s="6"/>
      <c r="E51" s="120"/>
      <c r="F51" s="120" t="s">
        <v>227</v>
      </c>
      <c r="G51" s="120"/>
      <c r="H51" s="120"/>
      <c r="I51" s="120"/>
      <c r="J51" s="120"/>
      <c r="K51" s="24"/>
      <c r="L51" s="24"/>
      <c r="M51" s="24"/>
      <c r="N51" s="104">
        <v>1</v>
      </c>
      <c r="Y51" s="113"/>
    </row>
    <row r="52" spans="2:29" ht="13.5" customHeight="1" x14ac:dyDescent="0.15">
      <c r="B52" s="1">
        <f>B51+1</f>
        <v>42</v>
      </c>
      <c r="C52" s="6"/>
      <c r="D52" s="6"/>
      <c r="E52" s="120"/>
      <c r="F52" s="120" t="s">
        <v>226</v>
      </c>
      <c r="G52" s="120"/>
      <c r="H52" s="120"/>
      <c r="I52" s="120"/>
      <c r="J52" s="120"/>
      <c r="K52" s="24" t="s">
        <v>148</v>
      </c>
      <c r="L52" s="24"/>
      <c r="M52" s="24"/>
      <c r="N52" s="104">
        <v>200</v>
      </c>
      <c r="Y52" s="113"/>
    </row>
    <row r="53" spans="2:29" ht="13.5" customHeight="1" x14ac:dyDescent="0.15">
      <c r="B53" s="1">
        <f>B52+1</f>
        <v>43</v>
      </c>
      <c r="C53" s="6"/>
      <c r="D53" s="6"/>
      <c r="E53" s="120"/>
      <c r="F53" s="120" t="s">
        <v>279</v>
      </c>
      <c r="G53" s="120"/>
      <c r="H53" s="120"/>
      <c r="I53" s="120"/>
      <c r="J53" s="120"/>
      <c r="K53" s="24"/>
      <c r="L53" s="24" t="s">
        <v>148</v>
      </c>
      <c r="M53" s="24"/>
      <c r="N53" s="104"/>
      <c r="Y53" s="113"/>
    </row>
    <row r="54" spans="2:29" ht="13.5" customHeight="1" x14ac:dyDescent="0.15">
      <c r="B54" s="1">
        <f>B53+1</f>
        <v>44</v>
      </c>
      <c r="C54" s="6"/>
      <c r="D54" s="6"/>
      <c r="E54" s="120"/>
      <c r="F54" s="120" t="s">
        <v>225</v>
      </c>
      <c r="G54" s="120"/>
      <c r="H54" s="120"/>
      <c r="I54" s="120"/>
      <c r="J54" s="120"/>
      <c r="K54" s="24" t="s">
        <v>148</v>
      </c>
      <c r="L54" s="24" t="s">
        <v>148</v>
      </c>
      <c r="M54" s="24" t="s">
        <v>148</v>
      </c>
      <c r="N54" s="104" t="s">
        <v>148</v>
      </c>
      <c r="Y54" s="113"/>
    </row>
    <row r="55" spans="2:29" ht="13.5" customHeight="1" x14ac:dyDescent="0.15">
      <c r="B55" s="1">
        <f>B54+1</f>
        <v>45</v>
      </c>
      <c r="C55" s="6"/>
      <c r="D55" s="6"/>
      <c r="E55" s="120"/>
      <c r="F55" s="120" t="s">
        <v>223</v>
      </c>
      <c r="G55" s="120"/>
      <c r="H55" s="120"/>
      <c r="I55" s="120"/>
      <c r="J55" s="120"/>
      <c r="K55" s="24"/>
      <c r="L55" s="24"/>
      <c r="M55" s="24"/>
      <c r="N55" s="104">
        <v>300</v>
      </c>
      <c r="Y55" s="113"/>
    </row>
    <row r="56" spans="2:29" ht="13.9" customHeight="1" x14ac:dyDescent="0.15">
      <c r="B56" s="1">
        <f>B55+1</f>
        <v>46</v>
      </c>
      <c r="C56" s="6"/>
      <c r="D56" s="6"/>
      <c r="E56" s="120"/>
      <c r="F56" s="120" t="s">
        <v>222</v>
      </c>
      <c r="G56" s="120"/>
      <c r="H56" s="120"/>
      <c r="I56" s="120"/>
      <c r="J56" s="120"/>
      <c r="K56" s="24" t="s">
        <v>148</v>
      </c>
      <c r="L56" s="24"/>
      <c r="M56" s="24"/>
      <c r="N56" s="104">
        <v>450</v>
      </c>
      <c r="Y56" s="111"/>
    </row>
    <row r="57" spans="2:29" ht="13.5" customHeight="1" x14ac:dyDescent="0.15">
      <c r="B57" s="1">
        <f>B56+1</f>
        <v>47</v>
      </c>
      <c r="C57" s="6"/>
      <c r="D57" s="6"/>
      <c r="E57" s="120"/>
      <c r="F57" s="120" t="s">
        <v>101</v>
      </c>
      <c r="G57" s="120"/>
      <c r="H57" s="120"/>
      <c r="I57" s="120"/>
      <c r="J57" s="120"/>
      <c r="K57" s="24">
        <v>400</v>
      </c>
      <c r="L57" s="24">
        <v>1200</v>
      </c>
      <c r="M57" s="24">
        <v>800</v>
      </c>
      <c r="N57" s="104">
        <v>1400</v>
      </c>
      <c r="Y57" s="113"/>
    </row>
    <row r="58" spans="2:29" ht="13.9" customHeight="1" x14ac:dyDescent="0.15">
      <c r="B58" s="1">
        <f>B57+1</f>
        <v>48</v>
      </c>
      <c r="C58" s="6"/>
      <c r="D58" s="6"/>
      <c r="E58" s="120"/>
      <c r="F58" s="120" t="s">
        <v>311</v>
      </c>
      <c r="G58" s="120"/>
      <c r="H58" s="120"/>
      <c r="I58" s="120"/>
      <c r="J58" s="120"/>
      <c r="K58" s="24" t="s">
        <v>148</v>
      </c>
      <c r="L58" s="24" t="s">
        <v>148</v>
      </c>
      <c r="M58" s="24" t="s">
        <v>148</v>
      </c>
      <c r="N58" s="104"/>
      <c r="Y58" s="111"/>
    </row>
    <row r="59" spans="2:29" ht="13.5" customHeight="1" x14ac:dyDescent="0.15">
      <c r="B59" s="1">
        <f>B58+1</f>
        <v>49</v>
      </c>
      <c r="C59" s="6"/>
      <c r="D59" s="6"/>
      <c r="E59" s="120"/>
      <c r="F59" s="120" t="s">
        <v>137</v>
      </c>
      <c r="G59" s="120"/>
      <c r="H59" s="120"/>
      <c r="I59" s="120"/>
      <c r="J59" s="120"/>
      <c r="K59" s="24">
        <v>416</v>
      </c>
      <c r="L59" s="24" t="s">
        <v>148</v>
      </c>
      <c r="M59" s="24"/>
      <c r="N59" s="104">
        <v>16</v>
      </c>
      <c r="Y59" s="111"/>
    </row>
    <row r="60" spans="2:29" ht="13.9" customHeight="1" x14ac:dyDescent="0.15">
      <c r="B60" s="1">
        <f>B59+1</f>
        <v>50</v>
      </c>
      <c r="C60" s="6"/>
      <c r="D60" s="6"/>
      <c r="E60" s="120"/>
      <c r="F60" s="120" t="s">
        <v>221</v>
      </c>
      <c r="G60" s="120"/>
      <c r="H60" s="120"/>
      <c r="I60" s="120"/>
      <c r="J60" s="120"/>
      <c r="K60" s="24">
        <v>125</v>
      </c>
      <c r="L60" s="106">
        <v>125</v>
      </c>
      <c r="M60" s="24">
        <v>50</v>
      </c>
      <c r="N60" s="104">
        <v>75</v>
      </c>
      <c r="Y60" s="111"/>
    </row>
    <row r="61" spans="2:29" ht="13.5" customHeight="1" x14ac:dyDescent="0.15">
      <c r="B61" s="1">
        <f>B60+1</f>
        <v>51</v>
      </c>
      <c r="C61" s="6"/>
      <c r="D61" s="6"/>
      <c r="E61" s="120"/>
      <c r="F61" s="120" t="s">
        <v>310</v>
      </c>
      <c r="G61" s="120"/>
      <c r="H61" s="120"/>
      <c r="I61" s="120"/>
      <c r="J61" s="120"/>
      <c r="K61" s="24">
        <v>176</v>
      </c>
      <c r="L61" s="106">
        <v>32</v>
      </c>
      <c r="M61" s="106"/>
      <c r="N61" s="104">
        <v>16</v>
      </c>
      <c r="Y61" s="111"/>
    </row>
    <row r="62" spans="2:29" ht="13.9" customHeight="1" x14ac:dyDescent="0.15">
      <c r="B62" s="1">
        <f>B61+1</f>
        <v>52</v>
      </c>
      <c r="C62" s="6"/>
      <c r="D62" s="6"/>
      <c r="E62" s="120"/>
      <c r="F62" s="120" t="s">
        <v>102</v>
      </c>
      <c r="G62" s="120"/>
      <c r="H62" s="120"/>
      <c r="I62" s="120"/>
      <c r="J62" s="120"/>
      <c r="K62" s="24">
        <v>100</v>
      </c>
      <c r="L62" s="24">
        <v>200</v>
      </c>
      <c r="M62" s="24"/>
      <c r="N62" s="104">
        <v>700</v>
      </c>
      <c r="Y62" s="111"/>
    </row>
    <row r="63" spans="2:29" ht="13.5" customHeight="1" x14ac:dyDescent="0.15">
      <c r="B63" s="1">
        <f>B62+1</f>
        <v>53</v>
      </c>
      <c r="C63" s="6"/>
      <c r="D63" s="6"/>
      <c r="E63" s="120"/>
      <c r="F63" s="120" t="s">
        <v>103</v>
      </c>
      <c r="G63" s="120"/>
      <c r="H63" s="120"/>
      <c r="I63" s="120"/>
      <c r="J63" s="120"/>
      <c r="K63" s="24">
        <v>50</v>
      </c>
      <c r="L63" s="24">
        <v>50</v>
      </c>
      <c r="M63" s="24" t="s">
        <v>148</v>
      </c>
      <c r="N63" s="104">
        <v>125</v>
      </c>
      <c r="Y63" s="111"/>
    </row>
    <row r="64" spans="2:29" ht="13.5" customHeight="1" x14ac:dyDescent="0.15">
      <c r="B64" s="1">
        <f>B63+1</f>
        <v>54</v>
      </c>
      <c r="C64" s="6"/>
      <c r="D64" s="6"/>
      <c r="E64" s="120"/>
      <c r="F64" s="120" t="s">
        <v>219</v>
      </c>
      <c r="G64" s="120"/>
      <c r="H64" s="120"/>
      <c r="I64" s="120"/>
      <c r="J64" s="120"/>
      <c r="K64" s="24" t="s">
        <v>148</v>
      </c>
      <c r="L64" s="24" t="s">
        <v>148</v>
      </c>
      <c r="M64" s="24">
        <v>50</v>
      </c>
      <c r="N64" s="104" t="s">
        <v>148</v>
      </c>
      <c r="Y64" s="111"/>
    </row>
    <row r="65" spans="2:25" ht="13.9" customHeight="1" x14ac:dyDescent="0.15">
      <c r="B65" s="1">
        <f>B64+1</f>
        <v>55</v>
      </c>
      <c r="C65" s="6"/>
      <c r="D65" s="6"/>
      <c r="E65" s="120"/>
      <c r="F65" s="120" t="s">
        <v>138</v>
      </c>
      <c r="G65" s="120"/>
      <c r="H65" s="120"/>
      <c r="I65" s="120"/>
      <c r="J65" s="120"/>
      <c r="K65" s="24">
        <v>112</v>
      </c>
      <c r="L65" s="24">
        <v>16</v>
      </c>
      <c r="M65" s="24" t="s">
        <v>148</v>
      </c>
      <c r="N65" s="104" t="s">
        <v>148</v>
      </c>
      <c r="Y65" s="111"/>
    </row>
    <row r="66" spans="2:25" ht="13.5" customHeight="1" x14ac:dyDescent="0.15">
      <c r="B66" s="1">
        <f>B65+1</f>
        <v>56</v>
      </c>
      <c r="C66" s="6"/>
      <c r="D66" s="6"/>
      <c r="E66" s="120"/>
      <c r="F66" s="120" t="s">
        <v>29</v>
      </c>
      <c r="G66" s="120"/>
      <c r="H66" s="120"/>
      <c r="I66" s="120"/>
      <c r="J66" s="120"/>
      <c r="K66" s="24">
        <v>16</v>
      </c>
      <c r="L66" s="24" t="s">
        <v>148</v>
      </c>
      <c r="M66" s="24"/>
      <c r="N66" s="104">
        <v>48</v>
      </c>
      <c r="Y66" s="111"/>
    </row>
    <row r="67" spans="2:25" ht="13.5" customHeight="1" x14ac:dyDescent="0.15">
      <c r="B67" s="1">
        <f>B66+1</f>
        <v>57</v>
      </c>
      <c r="C67" s="6"/>
      <c r="D67" s="6"/>
      <c r="E67" s="120"/>
      <c r="F67" s="120" t="s">
        <v>30</v>
      </c>
      <c r="G67" s="120"/>
      <c r="H67" s="120"/>
      <c r="I67" s="120"/>
      <c r="J67" s="120"/>
      <c r="K67" s="24">
        <v>56</v>
      </c>
      <c r="L67" s="24">
        <v>32</v>
      </c>
      <c r="M67" s="24">
        <v>16</v>
      </c>
      <c r="N67" s="104">
        <v>8</v>
      </c>
      <c r="Y67" s="111"/>
    </row>
    <row r="68" spans="2:25" ht="13.9" customHeight="1" x14ac:dyDescent="0.15">
      <c r="B68" s="1">
        <f>B67+1</f>
        <v>58</v>
      </c>
      <c r="C68" s="6"/>
      <c r="D68" s="6"/>
      <c r="E68" s="120"/>
      <c r="F68" s="120" t="s">
        <v>217</v>
      </c>
      <c r="G68" s="120"/>
      <c r="H68" s="120"/>
      <c r="I68" s="120"/>
      <c r="J68" s="120"/>
      <c r="K68" s="24"/>
      <c r="L68" s="24">
        <v>8</v>
      </c>
      <c r="M68" s="24" t="s">
        <v>148</v>
      </c>
      <c r="N68" s="104"/>
      <c r="Y68" s="111"/>
    </row>
    <row r="69" spans="2:25" ht="13.9" customHeight="1" x14ac:dyDescent="0.15">
      <c r="B69" s="1">
        <f>B68+1</f>
        <v>59</v>
      </c>
      <c r="C69" s="6"/>
      <c r="D69" s="6"/>
      <c r="E69" s="120"/>
      <c r="F69" s="120" t="s">
        <v>215</v>
      </c>
      <c r="G69" s="120"/>
      <c r="H69" s="120"/>
      <c r="I69" s="120"/>
      <c r="J69" s="120"/>
      <c r="K69" s="24" t="s">
        <v>148</v>
      </c>
      <c r="L69" s="24"/>
      <c r="M69" s="24"/>
      <c r="N69" s="104" t="s">
        <v>148</v>
      </c>
      <c r="Y69" s="111"/>
    </row>
    <row r="70" spans="2:25" ht="13.9" customHeight="1" x14ac:dyDescent="0.15">
      <c r="B70" s="1">
        <f>B69+1</f>
        <v>60</v>
      </c>
      <c r="C70" s="6"/>
      <c r="D70" s="6"/>
      <c r="E70" s="120"/>
      <c r="F70" s="120" t="s">
        <v>80</v>
      </c>
      <c r="G70" s="120"/>
      <c r="H70" s="120"/>
      <c r="I70" s="120"/>
      <c r="J70" s="120"/>
      <c r="K70" s="24" t="s">
        <v>148</v>
      </c>
      <c r="L70" s="24"/>
      <c r="M70" s="24"/>
      <c r="N70" s="104"/>
      <c r="Y70" s="111"/>
    </row>
    <row r="71" spans="2:25" ht="13.9" customHeight="1" x14ac:dyDescent="0.15">
      <c r="B71" s="1">
        <f>B70+1</f>
        <v>61</v>
      </c>
      <c r="C71" s="6"/>
      <c r="D71" s="6"/>
      <c r="E71" s="120"/>
      <c r="F71" s="120" t="s">
        <v>204</v>
      </c>
      <c r="G71" s="120"/>
      <c r="H71" s="120"/>
      <c r="I71" s="120"/>
      <c r="J71" s="120"/>
      <c r="K71" s="24" t="s">
        <v>148</v>
      </c>
      <c r="L71" s="24" t="s">
        <v>148</v>
      </c>
      <c r="M71" s="24"/>
      <c r="N71" s="104"/>
      <c r="Y71" s="111"/>
    </row>
    <row r="72" spans="2:25" ht="13.5" customHeight="1" x14ac:dyDescent="0.15">
      <c r="B72" s="1">
        <f>B71+1</f>
        <v>62</v>
      </c>
      <c r="C72" s="6"/>
      <c r="D72" s="6"/>
      <c r="E72" s="120"/>
      <c r="F72" s="120" t="s">
        <v>104</v>
      </c>
      <c r="G72" s="120"/>
      <c r="H72" s="120"/>
      <c r="I72" s="120"/>
      <c r="J72" s="120"/>
      <c r="K72" s="24">
        <v>1100</v>
      </c>
      <c r="L72" s="24">
        <v>1000</v>
      </c>
      <c r="M72" s="24">
        <v>900</v>
      </c>
      <c r="N72" s="104">
        <v>900</v>
      </c>
      <c r="Y72" s="111"/>
    </row>
    <row r="73" spans="2:25" ht="13.9" customHeight="1" x14ac:dyDescent="0.15">
      <c r="B73" s="1">
        <f>B72+1</f>
        <v>63</v>
      </c>
      <c r="C73" s="6"/>
      <c r="D73" s="6"/>
      <c r="E73" s="120"/>
      <c r="F73" s="120" t="s">
        <v>112</v>
      </c>
      <c r="G73" s="120"/>
      <c r="H73" s="120"/>
      <c r="I73" s="120"/>
      <c r="J73" s="120"/>
      <c r="K73" s="24">
        <v>25</v>
      </c>
      <c r="L73" s="24"/>
      <c r="M73" s="24"/>
      <c r="N73" s="104">
        <v>25</v>
      </c>
      <c r="Y73" s="111"/>
    </row>
    <row r="74" spans="2:25" ht="13.5" customHeight="1" x14ac:dyDescent="0.15">
      <c r="B74" s="1">
        <f>B73+1</f>
        <v>64</v>
      </c>
      <c r="C74" s="6"/>
      <c r="D74" s="6"/>
      <c r="E74" s="120"/>
      <c r="F74" s="120" t="s">
        <v>140</v>
      </c>
      <c r="G74" s="120"/>
      <c r="H74" s="120"/>
      <c r="I74" s="120"/>
      <c r="J74" s="120"/>
      <c r="K74" s="24" t="s">
        <v>148</v>
      </c>
      <c r="L74" s="24"/>
      <c r="M74" s="24"/>
      <c r="N74" s="104" t="s">
        <v>148</v>
      </c>
      <c r="Y74" s="111"/>
    </row>
    <row r="75" spans="2:25" ht="13.9" customHeight="1" x14ac:dyDescent="0.15">
      <c r="B75" s="1">
        <f>B74+1</f>
        <v>65</v>
      </c>
      <c r="C75" s="6"/>
      <c r="D75" s="6"/>
      <c r="E75" s="120"/>
      <c r="F75" s="120" t="s">
        <v>205</v>
      </c>
      <c r="G75" s="120"/>
      <c r="H75" s="120"/>
      <c r="I75" s="120"/>
      <c r="J75" s="120"/>
      <c r="K75" s="24" t="s">
        <v>148</v>
      </c>
      <c r="L75" s="24">
        <v>25</v>
      </c>
      <c r="M75" s="24"/>
      <c r="N75" s="104" t="s">
        <v>148</v>
      </c>
      <c r="Y75" s="111"/>
    </row>
    <row r="76" spans="2:25" ht="13.9" customHeight="1" x14ac:dyDescent="0.15">
      <c r="B76" s="1">
        <f>B75+1</f>
        <v>66</v>
      </c>
      <c r="C76" s="6"/>
      <c r="D76" s="6"/>
      <c r="E76" s="120"/>
      <c r="F76" s="120" t="s">
        <v>213</v>
      </c>
      <c r="G76" s="120"/>
      <c r="H76" s="120"/>
      <c r="I76" s="120"/>
      <c r="J76" s="120"/>
      <c r="K76" s="24"/>
      <c r="L76" s="24">
        <v>25</v>
      </c>
      <c r="M76" s="24" t="s">
        <v>148</v>
      </c>
      <c r="N76" s="104">
        <v>25</v>
      </c>
      <c r="Y76" s="111"/>
    </row>
    <row r="77" spans="2:25" ht="13.9" customHeight="1" x14ac:dyDescent="0.15">
      <c r="B77" s="1">
        <f>B76+1</f>
        <v>67</v>
      </c>
      <c r="C77" s="6"/>
      <c r="D77" s="6"/>
      <c r="E77" s="120"/>
      <c r="F77" s="120" t="s">
        <v>31</v>
      </c>
      <c r="G77" s="120"/>
      <c r="H77" s="120"/>
      <c r="I77" s="120"/>
      <c r="J77" s="120"/>
      <c r="K77" s="24">
        <v>1700</v>
      </c>
      <c r="L77" s="24">
        <v>200</v>
      </c>
      <c r="M77" s="24">
        <v>125</v>
      </c>
      <c r="N77" s="104">
        <v>250</v>
      </c>
      <c r="Y77" s="111"/>
    </row>
    <row r="78" spans="2:25" ht="13.9" customHeight="1" x14ac:dyDescent="0.15">
      <c r="B78" s="1">
        <f>B77+1</f>
        <v>68</v>
      </c>
      <c r="C78" s="2" t="s">
        <v>309</v>
      </c>
      <c r="D78" s="2" t="s">
        <v>308</v>
      </c>
      <c r="E78" s="120"/>
      <c r="F78" s="120" t="s">
        <v>307</v>
      </c>
      <c r="G78" s="120"/>
      <c r="H78" s="120"/>
      <c r="I78" s="120"/>
      <c r="J78" s="120"/>
      <c r="K78" s="24"/>
      <c r="L78" s="24"/>
      <c r="M78" s="24">
        <v>1</v>
      </c>
      <c r="N78" s="104"/>
    </row>
    <row r="79" spans="2:25" ht="13.9" customHeight="1" x14ac:dyDescent="0.15">
      <c r="B79" s="1">
        <f>B78+1</f>
        <v>69</v>
      </c>
      <c r="C79" s="2" t="s">
        <v>32</v>
      </c>
      <c r="D79" s="2" t="s">
        <v>33</v>
      </c>
      <c r="E79" s="120"/>
      <c r="F79" s="120" t="s">
        <v>171</v>
      </c>
      <c r="G79" s="120"/>
      <c r="H79" s="120"/>
      <c r="I79" s="120"/>
      <c r="J79" s="120"/>
      <c r="K79" s="24"/>
      <c r="L79" s="24"/>
      <c r="M79" s="24">
        <v>2</v>
      </c>
      <c r="N79" s="104">
        <v>1</v>
      </c>
    </row>
    <row r="80" spans="2:25" ht="14.25" customHeight="1" x14ac:dyDescent="0.15">
      <c r="B80" s="1">
        <f>B79+1</f>
        <v>70</v>
      </c>
      <c r="C80" s="6"/>
      <c r="D80" s="6"/>
      <c r="E80" s="120"/>
      <c r="F80" s="120" t="s">
        <v>306</v>
      </c>
      <c r="G80" s="120"/>
      <c r="H80" s="120"/>
      <c r="I80" s="120"/>
      <c r="J80" s="120"/>
      <c r="K80" s="24"/>
      <c r="L80" s="24"/>
      <c r="M80" s="24" t="s">
        <v>148</v>
      </c>
      <c r="N80" s="104"/>
    </row>
    <row r="81" spans="2:24" ht="13.5" customHeight="1" x14ac:dyDescent="0.15">
      <c r="B81" s="1">
        <f>B80+1</f>
        <v>71</v>
      </c>
      <c r="C81" s="6"/>
      <c r="D81" s="6"/>
      <c r="E81" s="120"/>
      <c r="F81" s="120" t="s">
        <v>211</v>
      </c>
      <c r="G81" s="120"/>
      <c r="H81" s="120"/>
      <c r="I81" s="120"/>
      <c r="J81" s="120"/>
      <c r="K81" s="24"/>
      <c r="L81" s="24"/>
      <c r="M81" s="24"/>
      <c r="N81" s="104">
        <v>1</v>
      </c>
    </row>
    <row r="82" spans="2:24" ht="13.5" customHeight="1" x14ac:dyDescent="0.15">
      <c r="B82" s="1">
        <f>B81+1</f>
        <v>72</v>
      </c>
      <c r="C82" s="6"/>
      <c r="D82" s="6"/>
      <c r="E82" s="120"/>
      <c r="F82" s="120" t="s">
        <v>134</v>
      </c>
      <c r="G82" s="120"/>
      <c r="H82" s="120"/>
      <c r="I82" s="120"/>
      <c r="J82" s="120"/>
      <c r="K82" s="24"/>
      <c r="L82" s="24"/>
      <c r="M82" s="24">
        <v>6</v>
      </c>
      <c r="N82" s="104" t="s">
        <v>148</v>
      </c>
    </row>
    <row r="83" spans="2:24" ht="13.9" customHeight="1" x14ac:dyDescent="0.15">
      <c r="B83" s="1">
        <f>B82+1</f>
        <v>73</v>
      </c>
      <c r="C83" s="6"/>
      <c r="D83" s="6"/>
      <c r="E83" s="120"/>
      <c r="F83" s="120" t="s">
        <v>206</v>
      </c>
      <c r="G83" s="120"/>
      <c r="H83" s="120"/>
      <c r="I83" s="120"/>
      <c r="J83" s="120"/>
      <c r="K83" s="24">
        <v>11</v>
      </c>
      <c r="L83" s="24">
        <v>4</v>
      </c>
      <c r="M83" s="24">
        <v>1</v>
      </c>
      <c r="N83" s="104">
        <v>2</v>
      </c>
    </row>
    <row r="84" spans="2:24" ht="13.5" customHeight="1" x14ac:dyDescent="0.15">
      <c r="B84" s="1">
        <f>B83+1</f>
        <v>74</v>
      </c>
      <c r="C84" s="6"/>
      <c r="D84" s="6"/>
      <c r="E84" s="120"/>
      <c r="F84" s="120" t="s">
        <v>305</v>
      </c>
      <c r="G84" s="120"/>
      <c r="H84" s="120"/>
      <c r="I84" s="120"/>
      <c r="J84" s="120"/>
      <c r="K84" s="24">
        <v>1</v>
      </c>
      <c r="L84" s="24" t="s">
        <v>148</v>
      </c>
      <c r="M84" s="24"/>
      <c r="N84" s="104"/>
    </row>
    <row r="85" spans="2:24" ht="13.9" customHeight="1" x14ac:dyDescent="0.15">
      <c r="B85" s="1">
        <f>B84+1</f>
        <v>75</v>
      </c>
      <c r="C85" s="6"/>
      <c r="D85" s="6"/>
      <c r="E85" s="120"/>
      <c r="F85" s="120" t="s">
        <v>304</v>
      </c>
      <c r="G85" s="120"/>
      <c r="H85" s="120"/>
      <c r="I85" s="120"/>
      <c r="J85" s="120"/>
      <c r="K85" s="24"/>
      <c r="L85" s="24"/>
      <c r="M85" s="24" t="s">
        <v>148</v>
      </c>
      <c r="N85" s="104"/>
    </row>
    <row r="86" spans="2:24" ht="13.9" customHeight="1" x14ac:dyDescent="0.15">
      <c r="B86" s="1">
        <f>B85+1</f>
        <v>76</v>
      </c>
      <c r="C86" s="6"/>
      <c r="D86" s="6"/>
      <c r="E86" s="120"/>
      <c r="F86" s="120" t="s">
        <v>209</v>
      </c>
      <c r="G86" s="120"/>
      <c r="H86" s="120"/>
      <c r="I86" s="120"/>
      <c r="J86" s="120"/>
      <c r="K86" s="24">
        <v>2</v>
      </c>
      <c r="L86" s="24">
        <v>11</v>
      </c>
      <c r="M86" s="24">
        <v>6</v>
      </c>
      <c r="N86" s="104">
        <v>6</v>
      </c>
    </row>
    <row r="87" spans="2:24" ht="13.5" customHeight="1" x14ac:dyDescent="0.15">
      <c r="B87" s="1">
        <f>B86+1</f>
        <v>77</v>
      </c>
      <c r="C87" s="6"/>
      <c r="D87" s="6"/>
      <c r="E87" s="120"/>
      <c r="F87" s="120" t="s">
        <v>34</v>
      </c>
      <c r="G87" s="120"/>
      <c r="H87" s="120"/>
      <c r="I87" s="120"/>
      <c r="J87" s="120"/>
      <c r="K87" s="24"/>
      <c r="L87" s="24">
        <v>1</v>
      </c>
      <c r="M87" s="24"/>
      <c r="N87" s="104">
        <v>1</v>
      </c>
    </row>
    <row r="88" spans="2:24" ht="13.5" customHeight="1" x14ac:dyDescent="0.15">
      <c r="B88" s="1">
        <f>B87+1</f>
        <v>78</v>
      </c>
      <c r="C88" s="2" t="s">
        <v>128</v>
      </c>
      <c r="D88" s="2" t="s">
        <v>208</v>
      </c>
      <c r="E88" s="120"/>
      <c r="F88" s="120" t="s">
        <v>303</v>
      </c>
      <c r="G88" s="120"/>
      <c r="H88" s="120"/>
      <c r="I88" s="120"/>
      <c r="J88" s="120"/>
      <c r="K88" s="24"/>
      <c r="L88" s="24"/>
      <c r="M88" s="24"/>
      <c r="N88" s="104" t="s">
        <v>148</v>
      </c>
    </row>
    <row r="89" spans="2:24" ht="13.5" customHeight="1" x14ac:dyDescent="0.15">
      <c r="B89" s="1">
        <f>B88+1</f>
        <v>79</v>
      </c>
      <c r="C89" s="6"/>
      <c r="D89" s="2" t="s">
        <v>71</v>
      </c>
      <c r="E89" s="120"/>
      <c r="F89" s="120" t="s">
        <v>93</v>
      </c>
      <c r="G89" s="120"/>
      <c r="H89" s="120"/>
      <c r="I89" s="120"/>
      <c r="J89" s="120"/>
      <c r="K89" s="24"/>
      <c r="L89" s="24">
        <v>1</v>
      </c>
      <c r="M89" s="24" t="s">
        <v>148</v>
      </c>
      <c r="N89" s="104" t="s">
        <v>148</v>
      </c>
    </row>
    <row r="90" spans="2:24" ht="13.5" customHeight="1" x14ac:dyDescent="0.15">
      <c r="B90" s="1">
        <f>B89+1</f>
        <v>80</v>
      </c>
      <c r="C90" s="6"/>
      <c r="D90" s="2" t="s">
        <v>35</v>
      </c>
      <c r="E90" s="120"/>
      <c r="F90" s="120" t="s">
        <v>111</v>
      </c>
      <c r="G90" s="120"/>
      <c r="H90" s="120"/>
      <c r="I90" s="120"/>
      <c r="J90" s="120"/>
      <c r="K90" s="24" t="s">
        <v>148</v>
      </c>
      <c r="L90" s="24">
        <v>24</v>
      </c>
      <c r="M90" s="24">
        <v>1</v>
      </c>
      <c r="N90" s="104">
        <v>19</v>
      </c>
    </row>
    <row r="91" spans="2:24" ht="13.5" customHeight="1" x14ac:dyDescent="0.15">
      <c r="B91" s="1">
        <f>B90+1</f>
        <v>81</v>
      </c>
      <c r="C91" s="6"/>
      <c r="D91" s="7"/>
      <c r="E91" s="120"/>
      <c r="F91" s="120" t="s">
        <v>36</v>
      </c>
      <c r="G91" s="120"/>
      <c r="H91" s="120"/>
      <c r="I91" s="120"/>
      <c r="J91" s="120"/>
      <c r="K91" s="24">
        <v>25</v>
      </c>
      <c r="L91" s="24" t="s">
        <v>148</v>
      </c>
      <c r="M91" s="24" t="s">
        <v>148</v>
      </c>
      <c r="N91" s="104">
        <v>75</v>
      </c>
    </row>
    <row r="92" spans="2:24" ht="13.5" customHeight="1" x14ac:dyDescent="0.15">
      <c r="B92" s="1">
        <f>B91+1</f>
        <v>82</v>
      </c>
      <c r="C92" s="7"/>
      <c r="D92" s="8" t="s">
        <v>37</v>
      </c>
      <c r="E92" s="120"/>
      <c r="F92" s="120" t="s">
        <v>38</v>
      </c>
      <c r="G92" s="120"/>
      <c r="H92" s="120"/>
      <c r="I92" s="120"/>
      <c r="J92" s="120"/>
      <c r="K92" s="24">
        <v>75</v>
      </c>
      <c r="L92" s="24">
        <v>100</v>
      </c>
      <c r="M92" s="24">
        <v>50</v>
      </c>
      <c r="N92" s="104">
        <v>25</v>
      </c>
    </row>
    <row r="93" spans="2:24" ht="13.9" customHeight="1" x14ac:dyDescent="0.15">
      <c r="B93" s="1">
        <f>B92+1</f>
        <v>83</v>
      </c>
      <c r="C93" s="2" t="s">
        <v>0</v>
      </c>
      <c r="D93" s="2" t="s">
        <v>72</v>
      </c>
      <c r="E93" s="120"/>
      <c r="F93" s="120" t="s">
        <v>1</v>
      </c>
      <c r="G93" s="120"/>
      <c r="H93" s="120"/>
      <c r="I93" s="120"/>
      <c r="J93" s="120"/>
      <c r="K93" s="24" t="s">
        <v>148</v>
      </c>
      <c r="L93" s="24">
        <v>50</v>
      </c>
      <c r="M93" s="24" t="s">
        <v>148</v>
      </c>
      <c r="N93" s="104"/>
    </row>
    <row r="94" spans="2:24" ht="13.5" customHeight="1" x14ac:dyDescent="0.15">
      <c r="B94" s="1">
        <f>B93+1</f>
        <v>84</v>
      </c>
      <c r="C94" s="6"/>
      <c r="D94" s="8" t="s">
        <v>39</v>
      </c>
      <c r="E94" s="120"/>
      <c r="F94" s="120" t="s">
        <v>40</v>
      </c>
      <c r="G94" s="120"/>
      <c r="H94" s="120"/>
      <c r="I94" s="120"/>
      <c r="J94" s="120"/>
      <c r="K94" s="24"/>
      <c r="L94" s="24" t="s">
        <v>148</v>
      </c>
      <c r="M94" s="24"/>
      <c r="N94" s="104" t="s">
        <v>148</v>
      </c>
      <c r="U94">
        <f>COUNTA(K78:K94)</f>
        <v>7</v>
      </c>
      <c r="V94">
        <f>COUNTA(L78:L94)</f>
        <v>10</v>
      </c>
      <c r="W94">
        <f>COUNTA(M78:M94)</f>
        <v>12</v>
      </c>
      <c r="X94">
        <f>COUNTA(N78:N94)</f>
        <v>12</v>
      </c>
    </row>
    <row r="95" spans="2:24" ht="13.5" customHeight="1" x14ac:dyDescent="0.15">
      <c r="B95" s="1">
        <f>B94+1</f>
        <v>85</v>
      </c>
      <c r="C95" s="132" t="s">
        <v>41</v>
      </c>
      <c r="D95" s="133"/>
      <c r="E95" s="120"/>
      <c r="F95" s="120" t="s">
        <v>42</v>
      </c>
      <c r="G95" s="120"/>
      <c r="H95" s="120"/>
      <c r="I95" s="120"/>
      <c r="J95" s="120"/>
      <c r="K95" s="24">
        <v>175</v>
      </c>
      <c r="L95" s="24">
        <v>75</v>
      </c>
      <c r="M95" s="24" t="s">
        <v>148</v>
      </c>
      <c r="N95" s="104">
        <v>175</v>
      </c>
    </row>
    <row r="96" spans="2:24" ht="13.5" customHeight="1" x14ac:dyDescent="0.15">
      <c r="B96" s="1">
        <f>B95+1</f>
        <v>86</v>
      </c>
      <c r="C96" s="3"/>
      <c r="D96" s="75"/>
      <c r="E96" s="120"/>
      <c r="F96" s="120" t="s">
        <v>43</v>
      </c>
      <c r="G96" s="120"/>
      <c r="H96" s="120"/>
      <c r="I96" s="120"/>
      <c r="J96" s="120"/>
      <c r="K96" s="24">
        <v>75</v>
      </c>
      <c r="L96" s="24">
        <v>25</v>
      </c>
      <c r="M96" s="24">
        <v>75</v>
      </c>
      <c r="N96" s="104">
        <v>100</v>
      </c>
    </row>
    <row r="97" spans="2:24" ht="13.9" customHeight="1" thickBot="1" x14ac:dyDescent="0.2">
      <c r="B97" s="1">
        <f>B96+1</f>
        <v>87</v>
      </c>
      <c r="C97" s="3"/>
      <c r="D97" s="75"/>
      <c r="E97" s="120"/>
      <c r="F97" s="120" t="s">
        <v>73</v>
      </c>
      <c r="G97" s="120"/>
      <c r="H97" s="120"/>
      <c r="I97" s="120"/>
      <c r="J97" s="120"/>
      <c r="K97" s="24">
        <v>25</v>
      </c>
      <c r="L97" s="24">
        <v>150</v>
      </c>
      <c r="M97" s="24">
        <v>75</v>
      </c>
      <c r="N97" s="107">
        <v>300</v>
      </c>
    </row>
    <row r="98" spans="2:24" ht="13.9" customHeight="1" x14ac:dyDescent="0.15">
      <c r="B98" s="76"/>
      <c r="C98" s="77"/>
      <c r="D98" s="77"/>
      <c r="E98" s="23"/>
      <c r="F98" s="23"/>
      <c r="G98" s="23"/>
      <c r="H98" s="23"/>
      <c r="I98" s="23"/>
      <c r="J98" s="23"/>
      <c r="K98" s="23"/>
      <c r="L98" s="23"/>
      <c r="M98" s="23"/>
      <c r="N98" s="23"/>
      <c r="U98">
        <f>COUNTA(K11:K97)</f>
        <v>60</v>
      </c>
      <c r="V98">
        <f>COUNTA(L11:L97)</f>
        <v>60</v>
      </c>
      <c r="W98">
        <f>COUNTA(M11:M97)</f>
        <v>50</v>
      </c>
      <c r="X98">
        <f>COUNTA(N11:N97)</f>
        <v>69</v>
      </c>
    </row>
    <row r="99" spans="2:24" ht="18" customHeight="1" x14ac:dyDescent="0.15"/>
    <row r="100" spans="2:24" ht="18" customHeight="1" x14ac:dyDescent="0.15">
      <c r="B100" s="56"/>
    </row>
    <row r="101" spans="2:24" ht="9" customHeight="1" thickBot="1" x14ac:dyDescent="0.2"/>
    <row r="102" spans="2:24" ht="18" customHeight="1" x14ac:dyDescent="0.15">
      <c r="B102" s="57"/>
      <c r="C102" s="58"/>
      <c r="D102" s="134" t="s">
        <v>2</v>
      </c>
      <c r="E102" s="134"/>
      <c r="F102" s="134"/>
      <c r="G102" s="134"/>
      <c r="H102" s="58"/>
      <c r="I102" s="58"/>
      <c r="J102" s="59"/>
      <c r="K102" s="26" t="s">
        <v>62</v>
      </c>
      <c r="L102" s="26" t="s">
        <v>63</v>
      </c>
      <c r="M102" s="26" t="s">
        <v>64</v>
      </c>
      <c r="N102" s="48" t="s">
        <v>65</v>
      </c>
      <c r="U102">
        <f>SUM(U11:U23,K24:K97)</f>
        <v>16085</v>
      </c>
      <c r="V102">
        <f>SUM(V11:V23,L24:L97)</f>
        <v>27789</v>
      </c>
      <c r="W102">
        <f>SUM(W11:W23,M24:M97)</f>
        <v>22345</v>
      </c>
      <c r="X102">
        <f>SUM(X11:X23,N24:N97)</f>
        <v>19957</v>
      </c>
    </row>
    <row r="103" spans="2:24" ht="18" customHeight="1" thickBot="1" x14ac:dyDescent="0.2">
      <c r="B103" s="65"/>
      <c r="C103" s="9"/>
      <c r="D103" s="125" t="s">
        <v>3</v>
      </c>
      <c r="E103" s="125"/>
      <c r="F103" s="125"/>
      <c r="G103" s="125"/>
      <c r="H103" s="9"/>
      <c r="I103" s="9"/>
      <c r="J103" s="67"/>
      <c r="K103" s="29" t="str">
        <f>K5</f>
        <v>2024.6.17</v>
      </c>
      <c r="L103" s="29" t="str">
        <f>L5</f>
        <v>2024.6.17</v>
      </c>
      <c r="M103" s="29" t="str">
        <f>M5</f>
        <v>2024.6.17</v>
      </c>
      <c r="N103" s="47" t="str">
        <f>N5</f>
        <v>2024.6.17</v>
      </c>
    </row>
    <row r="104" spans="2:24" ht="19.899999999999999" customHeight="1" thickTop="1" x14ac:dyDescent="0.15">
      <c r="B104" s="135" t="s">
        <v>45</v>
      </c>
      <c r="C104" s="136"/>
      <c r="D104" s="136"/>
      <c r="E104" s="136"/>
      <c r="F104" s="136"/>
      <c r="G104" s="136"/>
      <c r="H104" s="136"/>
      <c r="I104" s="136"/>
      <c r="J104" s="73"/>
      <c r="K104" s="30">
        <f>SUM(K105:K113)</f>
        <v>16085</v>
      </c>
      <c r="L104" s="30">
        <f>SUM(L105:L113)</f>
        <v>27789</v>
      </c>
      <c r="M104" s="30">
        <f>SUM(M105:M113)</f>
        <v>22345</v>
      </c>
      <c r="N104" s="108">
        <f>SUM(N105:N113)</f>
        <v>19957</v>
      </c>
    </row>
    <row r="105" spans="2:24" ht="13.9" customHeight="1" x14ac:dyDescent="0.15">
      <c r="B105" s="123" t="s">
        <v>46</v>
      </c>
      <c r="C105" s="124"/>
      <c r="D105" s="137"/>
      <c r="E105" s="12"/>
      <c r="F105" s="13"/>
      <c r="G105" s="122" t="s">
        <v>14</v>
      </c>
      <c r="H105" s="122"/>
      <c r="I105" s="13"/>
      <c r="J105" s="14"/>
      <c r="K105" s="4">
        <f>SUM(U$11:U$23)</f>
        <v>3518</v>
      </c>
      <c r="L105" s="4">
        <f>SUM(V$11:V$23)</f>
        <v>7557</v>
      </c>
      <c r="M105" s="4">
        <f>SUM(W$11:W$23)</f>
        <v>4912</v>
      </c>
      <c r="N105" s="5">
        <f>SUM(X$11:X$23)</f>
        <v>3758</v>
      </c>
    </row>
    <row r="106" spans="2:24" ht="13.9" customHeight="1" x14ac:dyDescent="0.15">
      <c r="B106" s="78"/>
      <c r="C106" s="56"/>
      <c r="D106" s="79"/>
      <c r="E106" s="15"/>
      <c r="F106" s="120"/>
      <c r="G106" s="122" t="s">
        <v>23</v>
      </c>
      <c r="H106" s="122"/>
      <c r="I106" s="114"/>
      <c r="J106" s="16"/>
      <c r="K106" s="4">
        <f>SUM(K$24)</f>
        <v>1050</v>
      </c>
      <c r="L106" s="4">
        <f>SUM(L$24)</f>
        <v>700</v>
      </c>
      <c r="M106" s="4">
        <f>SUM(M$24)</f>
        <v>125</v>
      </c>
      <c r="N106" s="5">
        <f>SUM(N$24)</f>
        <v>400</v>
      </c>
    </row>
    <row r="107" spans="2:24" ht="13.9" customHeight="1" x14ac:dyDescent="0.15">
      <c r="B107" s="78"/>
      <c r="C107" s="56"/>
      <c r="D107" s="79"/>
      <c r="E107" s="15"/>
      <c r="F107" s="120"/>
      <c r="G107" s="122" t="s">
        <v>25</v>
      </c>
      <c r="H107" s="122"/>
      <c r="I107" s="13"/>
      <c r="J107" s="14"/>
      <c r="K107" s="4">
        <f>SUM(K$25:K$26)</f>
        <v>0</v>
      </c>
      <c r="L107" s="4">
        <f>SUM(L$25:L$26)</f>
        <v>1</v>
      </c>
      <c r="M107" s="4">
        <f>SUM(M$25:M$26)</f>
        <v>0</v>
      </c>
      <c r="N107" s="5">
        <f>SUM(N$25:N$26)</f>
        <v>2</v>
      </c>
    </row>
    <row r="108" spans="2:24" ht="13.9" customHeight="1" x14ac:dyDescent="0.15">
      <c r="B108" s="78"/>
      <c r="C108" s="56"/>
      <c r="D108" s="79"/>
      <c r="E108" s="15"/>
      <c r="F108" s="120"/>
      <c r="G108" s="122" t="s">
        <v>78</v>
      </c>
      <c r="H108" s="122"/>
      <c r="I108" s="13"/>
      <c r="J108" s="14"/>
      <c r="K108" s="4">
        <f>SUM(K$27:K$27)</f>
        <v>25</v>
      </c>
      <c r="L108" s="4">
        <f>SUM(L$27:L$27)</f>
        <v>0</v>
      </c>
      <c r="M108" s="4">
        <f>SUM(M$27:M$27)</f>
        <v>0</v>
      </c>
      <c r="N108" s="5">
        <f>SUM(N$27:N$27)</f>
        <v>0</v>
      </c>
    </row>
    <row r="109" spans="2:24" ht="13.9" customHeight="1" x14ac:dyDescent="0.15">
      <c r="B109" s="78"/>
      <c r="C109" s="56"/>
      <c r="D109" s="79"/>
      <c r="E109" s="15"/>
      <c r="F109" s="120"/>
      <c r="G109" s="122" t="s">
        <v>79</v>
      </c>
      <c r="H109" s="122"/>
      <c r="I109" s="13"/>
      <c r="J109" s="14"/>
      <c r="K109" s="4">
        <f>SUM(K29:K43)</f>
        <v>5175</v>
      </c>
      <c r="L109" s="4">
        <f>SUM(L$29:L$43)</f>
        <v>16150</v>
      </c>
      <c r="M109" s="4">
        <f>SUM(M$29:M$43)</f>
        <v>15125</v>
      </c>
      <c r="N109" s="5">
        <f>SUM(N$29:N$43)</f>
        <v>10525</v>
      </c>
    </row>
    <row r="110" spans="2:24" ht="13.9" customHeight="1" x14ac:dyDescent="0.15">
      <c r="B110" s="78"/>
      <c r="C110" s="56"/>
      <c r="D110" s="79"/>
      <c r="E110" s="15"/>
      <c r="F110" s="120"/>
      <c r="G110" s="122" t="s">
        <v>76</v>
      </c>
      <c r="H110" s="122"/>
      <c r="I110" s="13"/>
      <c r="J110" s="14"/>
      <c r="K110" s="4">
        <f>SUM(K$44:K$45)</f>
        <v>0</v>
      </c>
      <c r="L110" s="4">
        <f>SUM(L$44:L$45)</f>
        <v>25</v>
      </c>
      <c r="M110" s="4">
        <f>SUM(M$44:M$45)</f>
        <v>25</v>
      </c>
      <c r="N110" s="5">
        <f>SUM(N$44:N$45)</f>
        <v>25</v>
      </c>
    </row>
    <row r="111" spans="2:24" ht="13.9" customHeight="1" x14ac:dyDescent="0.15">
      <c r="B111" s="78"/>
      <c r="C111" s="56"/>
      <c r="D111" s="79"/>
      <c r="E111" s="15"/>
      <c r="F111" s="120"/>
      <c r="G111" s="122" t="s">
        <v>26</v>
      </c>
      <c r="H111" s="122"/>
      <c r="I111" s="13"/>
      <c r="J111" s="14"/>
      <c r="K111" s="4">
        <f>SUM(K$46:K$77)</f>
        <v>5926</v>
      </c>
      <c r="L111" s="4">
        <f>SUM(L$46:L$77)</f>
        <v>2913</v>
      </c>
      <c r="M111" s="4">
        <f>SUM(M$46:M$77)</f>
        <v>1941</v>
      </c>
      <c r="N111" s="5">
        <f>SUM(N$46:N$77)</f>
        <v>4539</v>
      </c>
    </row>
    <row r="112" spans="2:24" ht="13.9" customHeight="1" x14ac:dyDescent="0.15">
      <c r="B112" s="78"/>
      <c r="C112" s="56"/>
      <c r="D112" s="79"/>
      <c r="E112" s="15"/>
      <c r="F112" s="120"/>
      <c r="G112" s="122" t="s">
        <v>47</v>
      </c>
      <c r="H112" s="122"/>
      <c r="I112" s="13"/>
      <c r="J112" s="14"/>
      <c r="K112" s="4">
        <f>SUM(K$28:K$28,K$95:K$96)</f>
        <v>252</v>
      </c>
      <c r="L112" s="4">
        <f>SUM(L$28:L$28,L$95:L$96)</f>
        <v>102</v>
      </c>
      <c r="M112" s="4">
        <f>SUM(M$28:M$28,M$95:M$96)</f>
        <v>75</v>
      </c>
      <c r="N112" s="5">
        <f>SUM(N$28:N$28,N$95:N$96)</f>
        <v>278</v>
      </c>
    </row>
    <row r="113" spans="2:14" ht="13.9" customHeight="1" thickBot="1" x14ac:dyDescent="0.2">
      <c r="B113" s="80"/>
      <c r="C113" s="81"/>
      <c r="D113" s="82"/>
      <c r="E113" s="17"/>
      <c r="F113" s="9"/>
      <c r="G113" s="125" t="s">
        <v>44</v>
      </c>
      <c r="H113" s="125"/>
      <c r="I113" s="18"/>
      <c r="J113" s="19"/>
      <c r="K113" s="10">
        <f>SUM(K$78:K$94,K$97)</f>
        <v>139</v>
      </c>
      <c r="L113" s="10">
        <f>SUM(L$78:L$94,L$97)</f>
        <v>341</v>
      </c>
      <c r="M113" s="10">
        <f>SUM(M$78:M$94,M$97)</f>
        <v>142</v>
      </c>
      <c r="N113" s="11">
        <f>SUM(N$78:N$94,N$97)</f>
        <v>430</v>
      </c>
    </row>
    <row r="114" spans="2:14" ht="18" customHeight="1" thickTop="1" x14ac:dyDescent="0.15">
      <c r="B114" s="126" t="s">
        <v>48</v>
      </c>
      <c r="C114" s="127"/>
      <c r="D114" s="128"/>
      <c r="E114" s="83"/>
      <c r="F114" s="116"/>
      <c r="G114" s="129" t="s">
        <v>49</v>
      </c>
      <c r="H114" s="129"/>
      <c r="I114" s="116"/>
      <c r="J114" s="117"/>
      <c r="K114" s="31" t="s">
        <v>50</v>
      </c>
      <c r="L114" s="37"/>
      <c r="M114" s="37"/>
      <c r="N114" s="49"/>
    </row>
    <row r="115" spans="2:14" ht="18" customHeight="1" x14ac:dyDescent="0.15">
      <c r="B115" s="84"/>
      <c r="C115" s="85"/>
      <c r="D115" s="85"/>
      <c r="E115" s="86"/>
      <c r="F115" s="118"/>
      <c r="G115" s="109"/>
      <c r="H115" s="109"/>
      <c r="I115" s="118"/>
      <c r="J115" s="87"/>
      <c r="K115" s="32" t="s">
        <v>51</v>
      </c>
      <c r="L115" s="38"/>
      <c r="M115" s="38"/>
      <c r="N115" s="41"/>
    </row>
    <row r="116" spans="2:14" ht="18" customHeight="1" x14ac:dyDescent="0.15">
      <c r="B116" s="78"/>
      <c r="C116" s="56"/>
      <c r="D116" s="56"/>
      <c r="E116" s="88"/>
      <c r="F116" s="22"/>
      <c r="G116" s="130" t="s">
        <v>52</v>
      </c>
      <c r="H116" s="130"/>
      <c r="I116" s="115"/>
      <c r="J116" s="119"/>
      <c r="K116" s="33" t="s">
        <v>53</v>
      </c>
      <c r="L116" s="39"/>
      <c r="M116" s="43"/>
      <c r="N116" s="39"/>
    </row>
    <row r="117" spans="2:14" ht="18" customHeight="1" x14ac:dyDescent="0.15">
      <c r="B117" s="78"/>
      <c r="C117" s="56"/>
      <c r="D117" s="56"/>
      <c r="E117" s="89"/>
      <c r="F117" s="56"/>
      <c r="G117" s="90"/>
      <c r="H117" s="90"/>
      <c r="I117" s="85"/>
      <c r="J117" s="91"/>
      <c r="K117" s="34" t="s">
        <v>87</v>
      </c>
      <c r="L117" s="40"/>
      <c r="M117" s="44"/>
      <c r="N117" s="40"/>
    </row>
    <row r="118" spans="2:14" ht="18" customHeight="1" x14ac:dyDescent="0.15">
      <c r="B118" s="78"/>
      <c r="C118" s="56"/>
      <c r="D118" s="56"/>
      <c r="E118" s="89"/>
      <c r="F118" s="56"/>
      <c r="G118" s="90"/>
      <c r="H118" s="90"/>
      <c r="I118" s="85"/>
      <c r="J118" s="91"/>
      <c r="K118" s="34" t="s">
        <v>81</v>
      </c>
      <c r="L118" s="38"/>
      <c r="M118" s="44"/>
      <c r="N118" s="40"/>
    </row>
    <row r="119" spans="2:14" ht="18" customHeight="1" x14ac:dyDescent="0.15">
      <c r="B119" s="78"/>
      <c r="C119" s="56"/>
      <c r="D119" s="56"/>
      <c r="E119" s="88"/>
      <c r="F119" s="22"/>
      <c r="G119" s="130" t="s">
        <v>54</v>
      </c>
      <c r="H119" s="130"/>
      <c r="I119" s="115"/>
      <c r="J119" s="119"/>
      <c r="K119" s="33" t="s">
        <v>91</v>
      </c>
      <c r="L119" s="39"/>
      <c r="M119" s="43"/>
      <c r="N119" s="39"/>
    </row>
    <row r="120" spans="2:14" ht="18" customHeight="1" x14ac:dyDescent="0.15">
      <c r="B120" s="78"/>
      <c r="C120" s="56"/>
      <c r="D120" s="56"/>
      <c r="E120" s="89"/>
      <c r="F120" s="56"/>
      <c r="G120" s="90"/>
      <c r="H120" s="90"/>
      <c r="I120" s="85"/>
      <c r="J120" s="91"/>
      <c r="K120" s="34" t="s">
        <v>88</v>
      </c>
      <c r="L120" s="40"/>
      <c r="M120" s="44"/>
      <c r="N120" s="40"/>
    </row>
    <row r="121" spans="2:14" ht="18" customHeight="1" x14ac:dyDescent="0.15">
      <c r="B121" s="78"/>
      <c r="C121" s="56"/>
      <c r="D121" s="56"/>
      <c r="E121" s="89"/>
      <c r="F121" s="56"/>
      <c r="G121" s="90"/>
      <c r="H121" s="90"/>
      <c r="I121" s="85"/>
      <c r="J121" s="91"/>
      <c r="K121" s="34" t="s">
        <v>89</v>
      </c>
      <c r="L121" s="40"/>
      <c r="M121" s="40"/>
      <c r="N121" s="40"/>
    </row>
    <row r="122" spans="2:14" ht="18" customHeight="1" x14ac:dyDescent="0.15">
      <c r="B122" s="78"/>
      <c r="C122" s="56"/>
      <c r="D122" s="56"/>
      <c r="E122" s="71"/>
      <c r="F122" s="72"/>
      <c r="G122" s="109"/>
      <c r="H122" s="109"/>
      <c r="I122" s="118"/>
      <c r="J122" s="87"/>
      <c r="K122" s="34" t="s">
        <v>90</v>
      </c>
      <c r="L122" s="41"/>
      <c r="M122" s="38"/>
      <c r="N122" s="41"/>
    </row>
    <row r="123" spans="2:14" ht="18" customHeight="1" x14ac:dyDescent="0.15">
      <c r="B123" s="92"/>
      <c r="C123" s="72"/>
      <c r="D123" s="72"/>
      <c r="E123" s="15"/>
      <c r="F123" s="120"/>
      <c r="G123" s="122" t="s">
        <v>55</v>
      </c>
      <c r="H123" s="122"/>
      <c r="I123" s="13"/>
      <c r="J123" s="14"/>
      <c r="K123" s="25" t="s">
        <v>141</v>
      </c>
      <c r="L123" s="42"/>
      <c r="M123" s="45"/>
      <c r="N123" s="42"/>
    </row>
    <row r="124" spans="2:14" ht="18" customHeight="1" x14ac:dyDescent="0.15">
      <c r="B124" s="123" t="s">
        <v>56</v>
      </c>
      <c r="C124" s="124"/>
      <c r="D124" s="124"/>
      <c r="E124" s="22"/>
      <c r="F124" s="22"/>
      <c r="G124" s="22"/>
      <c r="H124" s="22"/>
      <c r="I124" s="22"/>
      <c r="J124" s="22"/>
      <c r="K124" s="22"/>
      <c r="L124" s="22"/>
      <c r="M124" s="22"/>
      <c r="N124" s="50"/>
    </row>
    <row r="125" spans="2:14" ht="14.1" customHeight="1" x14ac:dyDescent="0.15">
      <c r="B125" s="93"/>
      <c r="C125" s="35" t="s">
        <v>57</v>
      </c>
      <c r="D125" s="94"/>
      <c r="E125" s="35"/>
      <c r="F125" s="35"/>
      <c r="G125" s="35"/>
      <c r="H125" s="35"/>
      <c r="I125" s="35"/>
      <c r="J125" s="35"/>
      <c r="K125" s="35"/>
      <c r="L125" s="35"/>
      <c r="M125" s="35"/>
      <c r="N125" s="51"/>
    </row>
    <row r="126" spans="2:14" ht="14.1" customHeight="1" x14ac:dyDescent="0.15">
      <c r="B126" s="93"/>
      <c r="C126" s="35" t="s">
        <v>58</v>
      </c>
      <c r="D126" s="94"/>
      <c r="E126" s="35"/>
      <c r="F126" s="35"/>
      <c r="G126" s="35"/>
      <c r="H126" s="35"/>
      <c r="I126" s="35"/>
      <c r="J126" s="35"/>
      <c r="K126" s="35"/>
      <c r="L126" s="35"/>
      <c r="M126" s="35"/>
      <c r="N126" s="51"/>
    </row>
    <row r="127" spans="2:14" ht="14.1" customHeight="1" x14ac:dyDescent="0.15">
      <c r="B127" s="93"/>
      <c r="C127" s="35" t="s">
        <v>59</v>
      </c>
      <c r="D127" s="94"/>
      <c r="E127" s="35"/>
      <c r="F127" s="35"/>
      <c r="G127" s="35"/>
      <c r="H127" s="35"/>
      <c r="I127" s="35"/>
      <c r="J127" s="35"/>
      <c r="K127" s="35"/>
      <c r="L127" s="35"/>
      <c r="M127" s="35"/>
      <c r="N127" s="51"/>
    </row>
    <row r="128" spans="2:14" ht="14.1" customHeight="1" x14ac:dyDescent="0.15">
      <c r="B128" s="93"/>
      <c r="C128" s="35" t="s">
        <v>119</v>
      </c>
      <c r="D128" s="94"/>
      <c r="E128" s="35"/>
      <c r="F128" s="35"/>
      <c r="G128" s="35"/>
      <c r="H128" s="35"/>
      <c r="I128" s="35"/>
      <c r="J128" s="35"/>
      <c r="K128" s="35"/>
      <c r="L128" s="35"/>
      <c r="M128" s="35"/>
      <c r="N128" s="51"/>
    </row>
    <row r="129" spans="2:14" ht="14.1" customHeight="1" x14ac:dyDescent="0.15">
      <c r="B129" s="95"/>
      <c r="C129" s="35" t="s">
        <v>120</v>
      </c>
      <c r="D129" s="35"/>
      <c r="E129" s="35"/>
      <c r="F129" s="35"/>
      <c r="G129" s="35"/>
      <c r="H129" s="35"/>
      <c r="I129" s="35"/>
      <c r="J129" s="35"/>
      <c r="K129" s="35"/>
      <c r="L129" s="35"/>
      <c r="M129" s="35"/>
      <c r="N129" s="51"/>
    </row>
    <row r="130" spans="2:14" ht="14.1" customHeight="1" x14ac:dyDescent="0.15">
      <c r="B130" s="95"/>
      <c r="C130" s="35" t="s">
        <v>116</v>
      </c>
      <c r="D130" s="35"/>
      <c r="E130" s="35"/>
      <c r="F130" s="35"/>
      <c r="G130" s="35"/>
      <c r="H130" s="35"/>
      <c r="I130" s="35"/>
      <c r="J130" s="35"/>
      <c r="K130" s="35"/>
      <c r="L130" s="35"/>
      <c r="M130" s="35"/>
      <c r="N130" s="51"/>
    </row>
    <row r="131" spans="2:14" ht="14.1" customHeight="1" x14ac:dyDescent="0.15">
      <c r="B131" s="95"/>
      <c r="C131" s="35" t="s">
        <v>85</v>
      </c>
      <c r="D131" s="35"/>
      <c r="E131" s="35"/>
      <c r="F131" s="35"/>
      <c r="G131" s="35"/>
      <c r="H131" s="35"/>
      <c r="I131" s="35"/>
      <c r="J131" s="35"/>
      <c r="K131" s="35"/>
      <c r="L131" s="35"/>
      <c r="M131" s="35"/>
      <c r="N131" s="51"/>
    </row>
    <row r="132" spans="2:14" ht="14.1" customHeight="1" x14ac:dyDescent="0.15">
      <c r="B132" s="95"/>
      <c r="C132" s="35" t="s">
        <v>86</v>
      </c>
      <c r="D132" s="35"/>
      <c r="E132" s="35"/>
      <c r="F132" s="35"/>
      <c r="G132" s="35"/>
      <c r="H132" s="35"/>
      <c r="I132" s="35"/>
      <c r="J132" s="35"/>
      <c r="K132" s="35"/>
      <c r="L132" s="35"/>
      <c r="M132" s="35"/>
      <c r="N132" s="51"/>
    </row>
    <row r="133" spans="2:14" ht="14.1" customHeight="1" x14ac:dyDescent="0.15">
      <c r="B133" s="95"/>
      <c r="C133" s="35" t="s">
        <v>77</v>
      </c>
      <c r="D133" s="35"/>
      <c r="E133" s="35"/>
      <c r="F133" s="35"/>
      <c r="G133" s="35"/>
      <c r="H133" s="35"/>
      <c r="I133" s="35"/>
      <c r="J133" s="35"/>
      <c r="K133" s="35"/>
      <c r="L133" s="35"/>
      <c r="M133" s="35"/>
      <c r="N133" s="51"/>
    </row>
    <row r="134" spans="2:14" ht="14.1" customHeight="1" x14ac:dyDescent="0.15">
      <c r="B134" s="95"/>
      <c r="C134" s="35" t="s">
        <v>125</v>
      </c>
      <c r="D134" s="35"/>
      <c r="E134" s="35"/>
      <c r="F134" s="35"/>
      <c r="G134" s="35"/>
      <c r="H134" s="35"/>
      <c r="I134" s="35"/>
      <c r="J134" s="35"/>
      <c r="K134" s="35"/>
      <c r="L134" s="35"/>
      <c r="M134" s="35"/>
      <c r="N134" s="51"/>
    </row>
    <row r="135" spans="2:14" ht="14.1" customHeight="1" x14ac:dyDescent="0.15">
      <c r="B135" s="95"/>
      <c r="C135" s="35" t="s">
        <v>121</v>
      </c>
      <c r="D135" s="35"/>
      <c r="E135" s="35"/>
      <c r="F135" s="35"/>
      <c r="G135" s="35"/>
      <c r="H135" s="35"/>
      <c r="I135" s="35"/>
      <c r="J135" s="35"/>
      <c r="K135" s="35"/>
      <c r="L135" s="35"/>
      <c r="M135" s="35"/>
      <c r="N135" s="51"/>
    </row>
    <row r="136" spans="2:14" ht="14.1" customHeight="1" x14ac:dyDescent="0.15">
      <c r="B136" s="95"/>
      <c r="C136" s="35" t="s">
        <v>122</v>
      </c>
      <c r="D136" s="35"/>
      <c r="E136" s="35"/>
      <c r="F136" s="35"/>
      <c r="G136" s="35"/>
      <c r="H136" s="35"/>
      <c r="I136" s="35"/>
      <c r="J136" s="35"/>
      <c r="K136" s="35"/>
      <c r="L136" s="35"/>
      <c r="M136" s="35"/>
      <c r="N136" s="51"/>
    </row>
    <row r="137" spans="2:14" ht="14.1" customHeight="1" x14ac:dyDescent="0.15">
      <c r="B137" s="95"/>
      <c r="C137" s="35" t="s">
        <v>123</v>
      </c>
      <c r="D137" s="35"/>
      <c r="E137" s="35"/>
      <c r="F137" s="35"/>
      <c r="G137" s="35"/>
      <c r="H137" s="35"/>
      <c r="I137" s="35"/>
      <c r="J137" s="35"/>
      <c r="K137" s="35"/>
      <c r="L137" s="35"/>
      <c r="M137" s="35"/>
      <c r="N137" s="51"/>
    </row>
    <row r="138" spans="2:14" ht="14.1" customHeight="1" x14ac:dyDescent="0.15">
      <c r="B138" s="95"/>
      <c r="C138" s="35" t="s">
        <v>113</v>
      </c>
      <c r="D138" s="35"/>
      <c r="E138" s="35"/>
      <c r="F138" s="35"/>
      <c r="G138" s="35"/>
      <c r="H138" s="35"/>
      <c r="I138" s="35"/>
      <c r="J138" s="35"/>
      <c r="K138" s="35"/>
      <c r="L138" s="35"/>
      <c r="M138" s="35"/>
      <c r="N138" s="51"/>
    </row>
    <row r="139" spans="2:14" ht="14.1" customHeight="1" x14ac:dyDescent="0.15">
      <c r="B139" s="95"/>
      <c r="C139" s="35" t="s">
        <v>124</v>
      </c>
      <c r="D139" s="35"/>
      <c r="E139" s="35"/>
      <c r="F139" s="35"/>
      <c r="G139" s="35"/>
      <c r="H139" s="35"/>
      <c r="I139" s="35"/>
      <c r="J139" s="35"/>
      <c r="K139" s="35"/>
      <c r="L139" s="35"/>
      <c r="M139" s="35"/>
      <c r="N139" s="51"/>
    </row>
    <row r="140" spans="2:14" ht="14.1" customHeight="1" x14ac:dyDescent="0.15">
      <c r="B140" s="95"/>
      <c r="C140" s="35" t="s">
        <v>142</v>
      </c>
      <c r="D140" s="35"/>
      <c r="E140" s="35"/>
      <c r="F140" s="35"/>
      <c r="G140" s="35"/>
      <c r="H140" s="35"/>
      <c r="I140" s="35"/>
      <c r="J140" s="35"/>
      <c r="K140" s="35"/>
      <c r="L140" s="35"/>
      <c r="M140" s="35"/>
      <c r="N140" s="51"/>
    </row>
    <row r="141" spans="2:14" ht="14.1" customHeight="1" x14ac:dyDescent="0.15">
      <c r="B141" s="95"/>
      <c r="C141" s="35" t="s">
        <v>118</v>
      </c>
      <c r="D141" s="35"/>
      <c r="E141" s="35"/>
      <c r="F141" s="35"/>
      <c r="G141" s="35"/>
      <c r="H141" s="35"/>
      <c r="I141" s="35"/>
      <c r="J141" s="35"/>
      <c r="K141" s="35"/>
      <c r="L141" s="35"/>
      <c r="M141" s="35"/>
      <c r="N141" s="51"/>
    </row>
    <row r="142" spans="2:14" x14ac:dyDescent="0.15">
      <c r="B142" s="96"/>
      <c r="C142" s="35" t="s">
        <v>130</v>
      </c>
      <c r="N142" s="55"/>
    </row>
    <row r="143" spans="2:14" x14ac:dyDescent="0.15">
      <c r="B143" s="96"/>
      <c r="C143" s="35" t="s">
        <v>126</v>
      </c>
      <c r="N143" s="55"/>
    </row>
    <row r="144" spans="2:14" ht="14.1" customHeight="1" x14ac:dyDescent="0.15">
      <c r="B144" s="95"/>
      <c r="C144" s="35" t="s">
        <v>105</v>
      </c>
      <c r="D144" s="35"/>
      <c r="E144" s="35"/>
      <c r="F144" s="35"/>
      <c r="G144" s="35"/>
      <c r="H144" s="35"/>
      <c r="I144" s="35"/>
      <c r="J144" s="35"/>
      <c r="K144" s="35"/>
      <c r="L144" s="35"/>
      <c r="M144" s="35"/>
      <c r="N144" s="51"/>
    </row>
    <row r="145" spans="2:14" ht="18" customHeight="1" x14ac:dyDescent="0.15">
      <c r="B145" s="95"/>
      <c r="C145" s="35" t="s">
        <v>60</v>
      </c>
      <c r="D145" s="35"/>
      <c r="E145" s="35"/>
      <c r="F145" s="35"/>
      <c r="G145" s="35"/>
      <c r="H145" s="35"/>
      <c r="I145" s="35"/>
      <c r="J145" s="35"/>
      <c r="K145" s="35"/>
      <c r="L145" s="35"/>
      <c r="M145" s="35"/>
      <c r="N145" s="51"/>
    </row>
    <row r="146" spans="2:14" x14ac:dyDescent="0.15">
      <c r="B146" s="96"/>
      <c r="C146" s="35" t="s">
        <v>117</v>
      </c>
      <c r="N146" s="55"/>
    </row>
    <row r="147" spans="2:14" x14ac:dyDescent="0.15">
      <c r="B147" s="96"/>
      <c r="C147" s="35" t="s">
        <v>135</v>
      </c>
      <c r="N147" s="55"/>
    </row>
    <row r="148" spans="2:14" ht="14.25" thickBot="1" x14ac:dyDescent="0.2">
      <c r="B148" s="97"/>
      <c r="C148" s="36" t="s">
        <v>127</v>
      </c>
      <c r="D148" s="53"/>
      <c r="E148" s="53"/>
      <c r="F148" s="53"/>
      <c r="G148" s="53"/>
      <c r="H148" s="53"/>
      <c r="I148" s="53"/>
      <c r="J148" s="53"/>
      <c r="K148" s="53"/>
      <c r="L148" s="53"/>
      <c r="M148" s="53"/>
      <c r="N148" s="54"/>
    </row>
  </sheetData>
  <mergeCells count="27">
    <mergeCell ref="G108:H108"/>
    <mergeCell ref="G109:H109"/>
    <mergeCell ref="G110:H110"/>
    <mergeCell ref="D9:F9"/>
    <mergeCell ref="D4:G4"/>
    <mergeCell ref="D5:G5"/>
    <mergeCell ref="D6:G6"/>
    <mergeCell ref="D7:F7"/>
    <mergeCell ref="D8:F8"/>
    <mergeCell ref="G111:H111"/>
    <mergeCell ref="G10:H10"/>
    <mergeCell ref="C95:D95"/>
    <mergeCell ref="D102:G102"/>
    <mergeCell ref="D103:G103"/>
    <mergeCell ref="B104:I104"/>
    <mergeCell ref="B105:D105"/>
    <mergeCell ref="G105:H105"/>
    <mergeCell ref="G106:H106"/>
    <mergeCell ref="G107:H107"/>
    <mergeCell ref="G123:H123"/>
    <mergeCell ref="B124:D124"/>
    <mergeCell ref="G112:H112"/>
    <mergeCell ref="G113:H113"/>
    <mergeCell ref="B114:D114"/>
    <mergeCell ref="G114:H114"/>
    <mergeCell ref="G116:H116"/>
    <mergeCell ref="G119:H119"/>
  </mergeCells>
  <phoneticPr fontId="23"/>
  <conditionalFormatting sqref="O11:O97">
    <cfRule type="expression" dxfId="27"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30F7-BF66-4673-AE40-F4E288944BE0}">
  <sheetPr>
    <tabColor rgb="FFC00000"/>
  </sheetPr>
  <dimension ref="B1:AC160"/>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360</v>
      </c>
      <c r="L5" s="27" t="str">
        <f>K5</f>
        <v>2024.7.5</v>
      </c>
      <c r="M5" s="27" t="str">
        <f>K5</f>
        <v>2024.7.5</v>
      </c>
      <c r="N5" s="103" t="str">
        <f>K5</f>
        <v>2024.7.5</v>
      </c>
    </row>
    <row r="6" spans="2:24" ht="18" customHeight="1" x14ac:dyDescent="0.15">
      <c r="B6" s="60"/>
      <c r="C6" s="120"/>
      <c r="D6" s="122" t="s">
        <v>4</v>
      </c>
      <c r="E6" s="122"/>
      <c r="F6" s="122"/>
      <c r="G6" s="122"/>
      <c r="H6" s="120"/>
      <c r="I6" s="120"/>
      <c r="J6" s="61"/>
      <c r="K6" s="98">
        <v>0.42430555555555555</v>
      </c>
      <c r="L6" s="98">
        <v>0.40763888888888888</v>
      </c>
      <c r="M6" s="98">
        <v>0.39374999999999999</v>
      </c>
      <c r="N6" s="99">
        <v>0.37569444444444444</v>
      </c>
    </row>
    <row r="7" spans="2:24" ht="18" customHeight="1" x14ac:dyDescent="0.15">
      <c r="B7" s="60"/>
      <c r="C7" s="120"/>
      <c r="D7" s="122" t="s">
        <v>5</v>
      </c>
      <c r="E7" s="138"/>
      <c r="F7" s="138"/>
      <c r="G7" s="62" t="s">
        <v>6</v>
      </c>
      <c r="H7" s="120"/>
      <c r="I7" s="120"/>
      <c r="J7" s="61"/>
      <c r="K7" s="100">
        <v>2.2999999999999998</v>
      </c>
      <c r="L7" s="100">
        <v>1.75</v>
      </c>
      <c r="M7" s="100">
        <v>1.78</v>
      </c>
      <c r="N7" s="101">
        <v>1.75</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c r="L11" s="20" t="s">
        <v>316</v>
      </c>
      <c r="M11" s="20"/>
      <c r="N11" s="21"/>
      <c r="P11" t="s">
        <v>15</v>
      </c>
      <c r="Q11">
        <f>IF(K11="",0,VALUE(MID(K11,2,LEN(K11)-2)))</f>
        <v>0</v>
      </c>
      <c r="R11">
        <f>IF(L11="",0,VALUE(MID(L11,2,LEN(L11)-2)))</f>
        <v>4</v>
      </c>
      <c r="S11">
        <f>IF(M11="",0,VALUE(MID(M11,2,LEN(M11)-2)))</f>
        <v>0</v>
      </c>
      <c r="T11">
        <f>IF(N11="",0,VALUE(MID(N11,2,LEN(N11)-2)))</f>
        <v>0</v>
      </c>
      <c r="U11">
        <f>IF(K11="＋",0,IF(K11="(＋)",0,ABS(K11)))</f>
        <v>0</v>
      </c>
      <c r="V11">
        <f>IF(L11="＋",0,IF(L11="(＋)",0,ABS(L11)))</f>
        <v>4</v>
      </c>
      <c r="W11">
        <f>IF(M11="＋",0,IF(M11="(＋)",0,ABS(M11)))</f>
        <v>0</v>
      </c>
      <c r="X11">
        <f>IF(N11="＋",0,IF(N11="(＋)",0,ABS(N11)))</f>
        <v>0</v>
      </c>
    </row>
    <row r="12" spans="2:24" ht="13.5" customHeight="1" x14ac:dyDescent="0.15">
      <c r="B12" s="1">
        <f>B11+1</f>
        <v>2</v>
      </c>
      <c r="C12" s="3"/>
      <c r="D12" s="6"/>
      <c r="E12" s="120"/>
      <c r="F12" s="120" t="s">
        <v>301</v>
      </c>
      <c r="G12" s="120"/>
      <c r="H12" s="120"/>
      <c r="I12" s="120"/>
      <c r="J12" s="120"/>
      <c r="K12" s="20" t="s">
        <v>145</v>
      </c>
      <c r="L12" s="20"/>
      <c r="M12" s="20"/>
      <c r="N12" s="21"/>
      <c r="P12" t="s">
        <v>15</v>
      </c>
      <c r="Q12" t="e">
        <f>IF(K12="",0,VALUE(MID(K12,2,LEN(K12)-2)))</f>
        <v>#VALUE!</v>
      </c>
      <c r="R12">
        <f>IF(L12="",0,VALUE(MID(L12,2,LEN(L12)-2)))</f>
        <v>0</v>
      </c>
      <c r="S12">
        <f>IF(M12="",0,VALUE(MID(M12,2,LEN(M12)-2)))</f>
        <v>0</v>
      </c>
      <c r="T12">
        <f>IF(N12="",0,VALUE(MID(N12,2,LEN(N12)-2)))</f>
        <v>0</v>
      </c>
      <c r="U12">
        <f>IF(K12="＋",0,IF(K12="(＋)",0,ABS(K12)))</f>
        <v>0</v>
      </c>
      <c r="V12">
        <f>IF(L12="＋",0,IF(L12="(＋)",0,ABS(L12)))</f>
        <v>0</v>
      </c>
      <c r="W12">
        <f>IF(M12="＋",0,IF(M12="(＋)",0,ABS(M12)))</f>
        <v>0</v>
      </c>
      <c r="X12">
        <f>IF(N12="＋",0,IF(N12="(＋)",0,ABS(N12)))</f>
        <v>0</v>
      </c>
    </row>
    <row r="13" spans="2:24" ht="13.5" customHeight="1" x14ac:dyDescent="0.15">
      <c r="B13" s="1">
        <f>B12+1</f>
        <v>3</v>
      </c>
      <c r="C13" s="3"/>
      <c r="D13" s="6"/>
      <c r="E13" s="120"/>
      <c r="F13" s="120" t="s">
        <v>99</v>
      </c>
      <c r="G13" s="120"/>
      <c r="H13" s="120"/>
      <c r="I13" s="120"/>
      <c r="J13" s="120"/>
      <c r="K13" s="20" t="s">
        <v>358</v>
      </c>
      <c r="L13" s="20" t="s">
        <v>357</v>
      </c>
      <c r="M13" s="20" t="s">
        <v>356</v>
      </c>
      <c r="N13" s="21" t="s">
        <v>355</v>
      </c>
      <c r="P13" t="s">
        <v>15</v>
      </c>
      <c r="Q13">
        <f>IF(K13="",0,VALUE(MID(K13,2,LEN(K13)-2)))</f>
        <v>220</v>
      </c>
      <c r="R13">
        <f>IF(L13="",0,VALUE(MID(L13,2,LEN(L13)-2)))</f>
        <v>160</v>
      </c>
      <c r="S13">
        <f>IF(M13="",0,VALUE(MID(M13,2,LEN(M13)-2)))</f>
        <v>210</v>
      </c>
      <c r="T13">
        <f>IF(N13="",0,VALUE(MID(N13,2,LEN(N13)-2)))</f>
        <v>430</v>
      </c>
      <c r="U13">
        <f>IF(K13="＋",0,IF(K13="(＋)",0,ABS(K13)))</f>
        <v>220</v>
      </c>
      <c r="V13">
        <f>IF(L13="＋",0,IF(L13="(＋)",0,ABS(L13)))</f>
        <v>160</v>
      </c>
      <c r="W13">
        <f>IF(M13="＋",0,IF(M13="(＋)",0,ABS(M13)))</f>
        <v>210</v>
      </c>
      <c r="X13">
        <f>IF(N13="＋",0,IF(N13="(＋)",0,ABS(N13)))</f>
        <v>430</v>
      </c>
    </row>
    <row r="14" spans="2:24" ht="13.5" customHeight="1" x14ac:dyDescent="0.15">
      <c r="B14" s="1">
        <f>B13+1</f>
        <v>4</v>
      </c>
      <c r="C14" s="3"/>
      <c r="D14" s="6"/>
      <c r="E14" s="120"/>
      <c r="F14" s="120" t="s">
        <v>179</v>
      </c>
      <c r="G14" s="120"/>
      <c r="H14" s="120"/>
      <c r="I14" s="120"/>
      <c r="J14" s="120"/>
      <c r="K14" s="20"/>
      <c r="L14" s="20" t="s">
        <v>153</v>
      </c>
      <c r="M14" s="20" t="s">
        <v>157</v>
      </c>
      <c r="N14" s="21" t="s">
        <v>157</v>
      </c>
      <c r="P14" t="s">
        <v>15</v>
      </c>
      <c r="Q14">
        <f>IF(K14="",0,VALUE(MID(K14,2,LEN(K14)-2)))</f>
        <v>0</v>
      </c>
      <c r="R14">
        <f>IF(L14="",0,VALUE(MID(L14,2,LEN(L14)-2)))</f>
        <v>10</v>
      </c>
      <c r="S14">
        <f>IF(M14="",0,VALUE(MID(M14,2,LEN(M14)-2)))</f>
        <v>15</v>
      </c>
      <c r="T14">
        <f>IF(N14="",0,VALUE(MID(N14,2,LEN(N14)-2)))</f>
        <v>15</v>
      </c>
      <c r="U14">
        <f>IF(K14="＋",0,IF(K14="(＋)",0,ABS(K14)))</f>
        <v>0</v>
      </c>
      <c r="V14">
        <f>IF(L14="＋",0,IF(L14="(＋)",0,ABS(L14)))</f>
        <v>10</v>
      </c>
      <c r="W14">
        <f>IF(M14="＋",0,IF(M14="(＋)",0,ABS(M14)))</f>
        <v>15</v>
      </c>
      <c r="X14">
        <f>IF(N14="＋",0,IF(N14="(＋)",0,ABS(N14)))</f>
        <v>15</v>
      </c>
    </row>
    <row r="15" spans="2:24" ht="13.5" customHeight="1" x14ac:dyDescent="0.15">
      <c r="B15" s="1">
        <f>B14+1</f>
        <v>5</v>
      </c>
      <c r="C15" s="3"/>
      <c r="D15" s="6"/>
      <c r="E15" s="120"/>
      <c r="F15" s="120" t="s">
        <v>297</v>
      </c>
      <c r="G15" s="120"/>
      <c r="H15" s="120"/>
      <c r="I15" s="120"/>
      <c r="J15" s="120"/>
      <c r="K15" s="20"/>
      <c r="L15" s="20" t="s">
        <v>150</v>
      </c>
      <c r="M15" s="20" t="s">
        <v>316</v>
      </c>
      <c r="N15" s="21" t="s">
        <v>237</v>
      </c>
      <c r="P15" t="s">
        <v>15</v>
      </c>
      <c r="Q15">
        <f>IF(K15="",0,VALUE(MID(K15,2,LEN(K15)-2)))</f>
        <v>0</v>
      </c>
      <c r="R15">
        <f>IF(L15="",0,VALUE(MID(L15,2,LEN(L15)-2)))</f>
        <v>5</v>
      </c>
      <c r="S15">
        <f>IF(M15="",0,VALUE(MID(M15,2,LEN(M15)-2)))</f>
        <v>4</v>
      </c>
      <c r="T15">
        <f>IF(N15="",0,VALUE(MID(N15,2,LEN(N15)-2)))</f>
        <v>3</v>
      </c>
      <c r="U15">
        <f>IF(K15="＋",0,IF(K15="(＋)",0,ABS(K15)))</f>
        <v>0</v>
      </c>
      <c r="V15">
        <f>IF(L15="＋",0,IF(L15="(＋)",0,ABS(L15)))</f>
        <v>5</v>
      </c>
      <c r="W15">
        <f>IF(M15="＋",0,IF(M15="(＋)",0,ABS(M15)))</f>
        <v>4</v>
      </c>
      <c r="X15">
        <f>IF(N15="＋",0,IF(N15="(＋)",0,ABS(N15)))</f>
        <v>3</v>
      </c>
    </row>
    <row r="16" spans="2:24" ht="13.5" customHeight="1" x14ac:dyDescent="0.15">
      <c r="B16" s="1">
        <f>B15+1</f>
        <v>6</v>
      </c>
      <c r="C16" s="3"/>
      <c r="D16" s="6"/>
      <c r="E16" s="120"/>
      <c r="F16" s="120" t="s">
        <v>354</v>
      </c>
      <c r="G16" s="120"/>
      <c r="H16" s="120"/>
      <c r="I16" s="120"/>
      <c r="J16" s="120"/>
      <c r="K16" s="20"/>
      <c r="L16" s="20"/>
      <c r="M16" s="20" t="s">
        <v>285</v>
      </c>
      <c r="N16" s="21"/>
      <c r="S16">
        <f>IF(M16="",0,VALUE(MID(M16,2,LEN(M16)-2)))</f>
        <v>2</v>
      </c>
      <c r="T16">
        <f>IF(N16="",0,VALUE(MID(N16,2,LEN(N16)-2)))</f>
        <v>0</v>
      </c>
      <c r="U16">
        <f>IF(K16="＋",0,IF(K16="(＋)",0,ABS(K16)))</f>
        <v>0</v>
      </c>
      <c r="V16">
        <f>IF(L16="＋",0,IF(L16="(＋)",0,ABS(L16)))</f>
        <v>0</v>
      </c>
      <c r="W16">
        <f>IF(M16="＋",0,IF(M16="(＋)",0,ABS(M16)))</f>
        <v>2</v>
      </c>
      <c r="X16">
        <f>IF(N16="＋",0,IF(N16="(＋)",0,ABS(N16)))</f>
        <v>0</v>
      </c>
    </row>
    <row r="17" spans="2:24" ht="13.9" customHeight="1" x14ac:dyDescent="0.15">
      <c r="B17" s="1">
        <f>B16+1</f>
        <v>7</v>
      </c>
      <c r="C17" s="3"/>
      <c r="D17" s="6"/>
      <c r="E17" s="120"/>
      <c r="F17" s="120" t="s">
        <v>180</v>
      </c>
      <c r="G17" s="120"/>
      <c r="H17" s="120"/>
      <c r="I17" s="120"/>
      <c r="J17" s="120"/>
      <c r="K17" s="20" t="s">
        <v>153</v>
      </c>
      <c r="L17" s="20" t="s">
        <v>340</v>
      </c>
      <c r="M17" s="20" t="s">
        <v>239</v>
      </c>
      <c r="N17" s="21" t="s">
        <v>190</v>
      </c>
      <c r="P17" s="74" t="s">
        <v>181</v>
      </c>
      <c r="Q17" t="str">
        <f>K17</f>
        <v>(10)</v>
      </c>
      <c r="R17" t="str">
        <f>L17</f>
        <v>(170)</v>
      </c>
      <c r="S17" t="str">
        <f>M17</f>
        <v>(50)</v>
      </c>
      <c r="T17" t="str">
        <f>N17</f>
        <v>(60)</v>
      </c>
      <c r="U17">
        <f>IF(K17="＋",0,IF(K17="(＋)",0,ABS(K17)))</f>
        <v>10</v>
      </c>
      <c r="V17">
        <f>IF(L17="＋",0,IF(L17="(＋)",0,ABS(L17)))</f>
        <v>170</v>
      </c>
      <c r="W17">
        <f>IF(M17="＋",0,IF(M17="(＋)",0,ABS(M17)))</f>
        <v>50</v>
      </c>
      <c r="X17">
        <f>IF(N17="＋",0,IF(N17="(＋)",0,ABS(N17)))</f>
        <v>60</v>
      </c>
    </row>
    <row r="18" spans="2:24" ht="13.9" customHeight="1" x14ac:dyDescent="0.15">
      <c r="B18" s="1">
        <f>B17+1</f>
        <v>8</v>
      </c>
      <c r="C18" s="3"/>
      <c r="D18" s="6"/>
      <c r="E18" s="120"/>
      <c r="F18" s="120" t="s">
        <v>16</v>
      </c>
      <c r="G18" s="120"/>
      <c r="H18" s="120"/>
      <c r="I18" s="120"/>
      <c r="J18" s="120"/>
      <c r="K18" s="20" t="s">
        <v>353</v>
      </c>
      <c r="L18" s="20" t="s">
        <v>352</v>
      </c>
      <c r="M18" s="20" t="s">
        <v>351</v>
      </c>
      <c r="N18" s="21" t="s">
        <v>350</v>
      </c>
      <c r="P18" t="s">
        <v>15</v>
      </c>
      <c r="Q18">
        <f>IF(K18="",0,VALUE(MID(K18,2,LEN(K18)-2)))</f>
        <v>2</v>
      </c>
      <c r="R18">
        <f>IF(L18="",0,VALUE(MID(L18,2,LEN(L18)-2)))</f>
        <v>32</v>
      </c>
      <c r="S18">
        <f>IF(M18="",0,VALUE(MID(M18,2,LEN(M18)-2)))</f>
        <v>3</v>
      </c>
      <c r="T18">
        <f>IF(N18="",0,VALUE(MID(N18,2,LEN(N18)-2)))</f>
        <v>65</v>
      </c>
      <c r="U18">
        <f>IF(K18="＋",0,IF(K18="(＋)",0,ABS(K18)))</f>
        <v>822</v>
      </c>
      <c r="V18">
        <f>IF(L18="＋",0,IF(L18="(＋)",0,ABS(L18)))</f>
        <v>2324</v>
      </c>
      <c r="W18">
        <f>IF(M18="＋",0,IF(M18="(＋)",0,ABS(M18)))</f>
        <v>4035</v>
      </c>
      <c r="X18">
        <f>IF(N18="＋",0,IF(N18="(＋)",0,ABS(N18)))</f>
        <v>2654</v>
      </c>
    </row>
    <row r="19" spans="2:24" ht="13.5" customHeight="1" x14ac:dyDescent="0.15">
      <c r="B19" s="1">
        <f>B18+1</f>
        <v>9</v>
      </c>
      <c r="C19" s="3"/>
      <c r="D19" s="6"/>
      <c r="E19" s="120"/>
      <c r="F19" s="120" t="s">
        <v>185</v>
      </c>
      <c r="G19" s="120"/>
      <c r="H19" s="120"/>
      <c r="I19" s="120"/>
      <c r="J19" s="120"/>
      <c r="K19" s="20"/>
      <c r="L19" s="20"/>
      <c r="M19" s="20"/>
      <c r="N19" s="21" t="s">
        <v>148</v>
      </c>
      <c r="P19" t="s">
        <v>15</v>
      </c>
      <c r="Q19">
        <f>IF(K19="",0,VALUE(MID(K19,2,LEN(K19)-2)))</f>
        <v>0</v>
      </c>
      <c r="R19">
        <f>IF(L19="",0,VALUE(MID(L19,2,LEN(L19)-2)))</f>
        <v>0</v>
      </c>
      <c r="S19">
        <f>IF(M19="",0,VALUE(MID(M19,2,LEN(M19)-2)))</f>
        <v>0</v>
      </c>
      <c r="T19" t="e">
        <f>IF(N19="",0,VALUE(MID(N19,2,LEN(N19)-2)))</f>
        <v>#VALUE!</v>
      </c>
      <c r="U19">
        <f>IF(K19="＋",0,IF(K19="(＋)",0,ABS(K19)))</f>
        <v>0</v>
      </c>
      <c r="V19">
        <f>IF(L19="＋",0,IF(L19="(＋)",0,ABS(L19)))</f>
        <v>0</v>
      </c>
      <c r="W19">
        <f>IF(M19="＋",0,IF(M19="(＋)",0,ABS(M19)))</f>
        <v>0</v>
      </c>
      <c r="X19">
        <f>IF(N19="＋",0,IF(N19="(＋)",0,ABS(N19)))</f>
        <v>0</v>
      </c>
    </row>
    <row r="20" spans="2:24" ht="13.5" customHeight="1" x14ac:dyDescent="0.15">
      <c r="B20" s="1">
        <f>B19+1</f>
        <v>10</v>
      </c>
      <c r="C20" s="3"/>
      <c r="D20" s="6"/>
      <c r="E20" s="120"/>
      <c r="F20" s="120" t="s">
        <v>107</v>
      </c>
      <c r="G20" s="120"/>
      <c r="H20" s="120"/>
      <c r="I20" s="120"/>
      <c r="J20" s="120"/>
      <c r="K20" s="20" t="s">
        <v>349</v>
      </c>
      <c r="L20" s="20" t="s">
        <v>348</v>
      </c>
      <c r="M20" s="20" t="s">
        <v>347</v>
      </c>
      <c r="N20" s="21" t="s">
        <v>346</v>
      </c>
      <c r="P20" t="s">
        <v>15</v>
      </c>
      <c r="Q20">
        <f>IF(K20="",0,VALUE(MID(K20,2,LEN(K20)-2)))</f>
        <v>0</v>
      </c>
      <c r="R20">
        <f>IF(L20="",0,VALUE(MID(L20,2,LEN(L20)-2)))</f>
        <v>5</v>
      </c>
      <c r="S20">
        <f>IF(M20="",0,VALUE(MID(M20,2,LEN(M20)-2)))</f>
        <v>8</v>
      </c>
      <c r="T20">
        <f>IF(N20="",0,VALUE(MID(N20,2,LEN(N20)-2)))</f>
        <v>3</v>
      </c>
      <c r="U20">
        <f>IF(K20="＋",0,IF(K20="(＋)",0,ABS(K20)))</f>
        <v>104</v>
      </c>
      <c r="V20">
        <f>IF(L20="＋",0,IF(L20="(＋)",0,ABS(L20)))</f>
        <v>257</v>
      </c>
      <c r="W20">
        <f>IF(M20="＋",0,IF(M20="(＋)",0,ABS(M20)))</f>
        <v>483</v>
      </c>
      <c r="X20">
        <f>IF(N20="＋",0,IF(N20="(＋)",0,ABS(N20)))</f>
        <v>134</v>
      </c>
    </row>
    <row r="21" spans="2:24" ht="13.9" customHeight="1" x14ac:dyDescent="0.15">
      <c r="B21" s="1">
        <f>B20+1</f>
        <v>11</v>
      </c>
      <c r="C21" s="3"/>
      <c r="D21" s="6"/>
      <c r="E21" s="120"/>
      <c r="F21" s="120" t="s">
        <v>188</v>
      </c>
      <c r="G21" s="120"/>
      <c r="H21" s="120"/>
      <c r="I21" s="120"/>
      <c r="J21" s="120"/>
      <c r="K21" s="20"/>
      <c r="L21" s="20"/>
      <c r="M21" s="20" t="s">
        <v>345</v>
      </c>
      <c r="N21" s="21"/>
      <c r="P21" s="74" t="s">
        <v>181</v>
      </c>
      <c r="Q21">
        <f>K21</f>
        <v>0</v>
      </c>
      <c r="R21">
        <f>L21</f>
        <v>0</v>
      </c>
      <c r="S21" t="str">
        <f>M21</f>
        <v>(22)</v>
      </c>
      <c r="T21">
        <f>N21</f>
        <v>0</v>
      </c>
      <c r="U21">
        <f>IF(K21="＋",0,IF(K21="(＋)",0,ABS(K21)))</f>
        <v>0</v>
      </c>
      <c r="V21">
        <f>IF(L21="＋",0,IF(L21="(＋)",0,ABS(L21)))</f>
        <v>0</v>
      </c>
      <c r="W21">
        <f>IF(M21="＋",0,IF(M21="(＋)",0,ABS(M21)))</f>
        <v>22</v>
      </c>
      <c r="X21">
        <f>IF(N21="＋",0,IF(N21="(＋)",0,ABS(N21)))</f>
        <v>0</v>
      </c>
    </row>
    <row r="22" spans="2:24" ht="13.9" customHeight="1" x14ac:dyDescent="0.15">
      <c r="B22" s="1">
        <f>B21+1</f>
        <v>12</v>
      </c>
      <c r="C22" s="3"/>
      <c r="D22" s="6"/>
      <c r="E22" s="120"/>
      <c r="F22" s="120" t="s">
        <v>136</v>
      </c>
      <c r="G22" s="120"/>
      <c r="H22" s="120"/>
      <c r="I22" s="120"/>
      <c r="J22" s="120"/>
      <c r="K22" s="20" t="s">
        <v>177</v>
      </c>
      <c r="L22" s="20" t="s">
        <v>344</v>
      </c>
      <c r="M22" s="20" t="s">
        <v>343</v>
      </c>
      <c r="N22" s="21" t="s">
        <v>342</v>
      </c>
      <c r="P22" t="s">
        <v>15</v>
      </c>
      <c r="Q22">
        <f>IF(K22="",0,VALUE(MID(K22,2,LEN(K22)-2)))</f>
        <v>110</v>
      </c>
      <c r="R22">
        <f>IF(L22="",0,VALUE(MID(L22,2,LEN(L22)-2)))</f>
        <v>150</v>
      </c>
      <c r="S22">
        <f>IF(M22="",0,VALUE(MID(M22,2,LEN(M22)-2)))</f>
        <v>280</v>
      </c>
      <c r="T22">
        <f>IF(N22="",0,VALUE(MID(N22,2,LEN(N22)-2)))</f>
        <v>70</v>
      </c>
      <c r="U22">
        <f>IF(K22="＋",0,IF(K22="(＋)",0,ABS(K22)))</f>
        <v>110</v>
      </c>
      <c r="V22">
        <f>IF(L22="＋",0,IF(L22="(＋)",0,ABS(L22)))</f>
        <v>150</v>
      </c>
      <c r="W22">
        <f>IF(M22="＋",0,IF(M22="(＋)",0,ABS(M22)))</f>
        <v>280</v>
      </c>
      <c r="X22">
        <f>IF(N22="＋",0,IF(N22="(＋)",0,ABS(N22)))</f>
        <v>70</v>
      </c>
    </row>
    <row r="23" spans="2:24" ht="13.5" customHeight="1" x14ac:dyDescent="0.15">
      <c r="B23" s="1">
        <f>B22+1</f>
        <v>13</v>
      </c>
      <c r="C23" s="3"/>
      <c r="D23" s="6"/>
      <c r="E23" s="120"/>
      <c r="F23" s="120" t="s">
        <v>268</v>
      </c>
      <c r="G23" s="120"/>
      <c r="H23" s="120"/>
      <c r="I23" s="120"/>
      <c r="J23" s="120"/>
      <c r="K23" s="20"/>
      <c r="L23" s="20"/>
      <c r="M23" s="20" t="s">
        <v>150</v>
      </c>
      <c r="N23" s="21" t="s">
        <v>145</v>
      </c>
      <c r="Q23">
        <f>IF(K23="",0,VALUE(MID(K23,2,LEN(K23)-2)))</f>
        <v>0</v>
      </c>
      <c r="R23">
        <f>IF(L23="",0,VALUE(MID(L23,2,LEN(L23)-2)))</f>
        <v>0</v>
      </c>
      <c r="S23">
        <f>IF(M23="",0,VALUE(MID(M23,2,LEN(M23)-2)))</f>
        <v>5</v>
      </c>
      <c r="T23" t="e">
        <f>IF(N23="",0,VALUE(MID(N23,2,LEN(N23)-2)))</f>
        <v>#VALUE!</v>
      </c>
      <c r="U23">
        <f>IF(K23="＋",0,IF(K23="(＋)",0,ABS(K23)))</f>
        <v>0</v>
      </c>
      <c r="V23">
        <f>IF(L23="＋",0,IF(L23="(＋)",0,ABS(L23)))</f>
        <v>0</v>
      </c>
      <c r="W23">
        <f>IF(M23="＋",0,IF(M23="(＋)",0,ABS(M23)))</f>
        <v>5</v>
      </c>
      <c r="X23">
        <f>IF(N23="＋",0,IF(N23="(＋)",0,ABS(N23)))</f>
        <v>0</v>
      </c>
    </row>
    <row r="24" spans="2:24" ht="13.5" customHeight="1" x14ac:dyDescent="0.15">
      <c r="B24" s="1">
        <f>B23+1</f>
        <v>14</v>
      </c>
      <c r="C24" s="3"/>
      <c r="D24" s="6"/>
      <c r="E24" s="120"/>
      <c r="F24" s="120" t="s">
        <v>238</v>
      </c>
      <c r="G24" s="140"/>
      <c r="H24" s="120"/>
      <c r="I24" s="120"/>
      <c r="J24" s="120"/>
      <c r="K24" s="20"/>
      <c r="L24" s="20" t="s">
        <v>157</v>
      </c>
      <c r="M24" s="20" t="s">
        <v>150</v>
      </c>
      <c r="N24" s="21" t="s">
        <v>157</v>
      </c>
      <c r="Q24">
        <f>IF(K24="",0,VALUE(MID(K24,2,LEN(K24)-2)))</f>
        <v>0</v>
      </c>
      <c r="R24">
        <f>IF(L24="",0,VALUE(MID(L24,2,LEN(L24)-2)))</f>
        <v>15</v>
      </c>
      <c r="S24">
        <f>IF(M24="",0,VALUE(MID(M24,2,LEN(M24)-2)))</f>
        <v>5</v>
      </c>
      <c r="T24">
        <f>IF(N24="",0,VALUE(MID(N24,2,LEN(N24)-2)))</f>
        <v>15</v>
      </c>
      <c r="U24">
        <f>IF(K24="＋",0,IF(K24="(＋)",0,ABS(K24)))</f>
        <v>0</v>
      </c>
      <c r="V24">
        <f>IF(L24="＋",0,IF(L24="(＋)",0,ABS(L24)))</f>
        <v>15</v>
      </c>
      <c r="W24">
        <f>IF(M24="＋",0,IF(M24="(＋)",0,ABS(M24)))</f>
        <v>5</v>
      </c>
      <c r="X24">
        <f>IF(N24="＋",0,IF(N24="(＋)",0,ABS(N24)))</f>
        <v>15</v>
      </c>
    </row>
    <row r="25" spans="2:24" ht="13.9" customHeight="1" x14ac:dyDescent="0.15">
      <c r="B25" s="1">
        <f>B24+1</f>
        <v>15</v>
      </c>
      <c r="C25" s="3"/>
      <c r="D25" s="6"/>
      <c r="E25" s="120"/>
      <c r="F25" s="120" t="s">
        <v>192</v>
      </c>
      <c r="G25" s="120"/>
      <c r="H25" s="120"/>
      <c r="I25" s="120"/>
      <c r="J25" s="120"/>
      <c r="K25" s="20"/>
      <c r="L25" s="20" t="s">
        <v>285</v>
      </c>
      <c r="M25" s="20" t="s">
        <v>152</v>
      </c>
      <c r="N25" s="21" t="s">
        <v>341</v>
      </c>
      <c r="P25" s="74" t="s">
        <v>181</v>
      </c>
      <c r="Q25">
        <f>K25</f>
        <v>0</v>
      </c>
      <c r="R25" t="str">
        <f>L25</f>
        <v>(2)</v>
      </c>
      <c r="S25" t="str">
        <f>M25</f>
        <v>(14)</v>
      </c>
      <c r="T25" t="str">
        <f>N25</f>
        <v>(18)</v>
      </c>
      <c r="U25">
        <f>IF(K25="＋",0,IF(K25="(＋)",0,ABS(K25)))</f>
        <v>0</v>
      </c>
      <c r="V25">
        <f>IF(L25="＋",0,IF(L25="(＋)",0,ABS(L25)))</f>
        <v>2</v>
      </c>
      <c r="W25">
        <f>IF(M25="＋",0,IF(M25="(＋)",0,ABS(M25)))</f>
        <v>14</v>
      </c>
      <c r="X25">
        <f>IF(N25="＋",0,IF(N25="(＋)",0,ABS(N25)))</f>
        <v>18</v>
      </c>
    </row>
    <row r="26" spans="2:24" ht="13.9" customHeight="1" x14ac:dyDescent="0.15">
      <c r="B26" s="1">
        <f>B25+1</f>
        <v>16</v>
      </c>
      <c r="C26" s="3"/>
      <c r="D26" s="6"/>
      <c r="E26" s="120"/>
      <c r="F26" s="120" t="s">
        <v>193</v>
      </c>
      <c r="G26" s="120"/>
      <c r="H26" s="120"/>
      <c r="I26" s="120"/>
      <c r="J26" s="120"/>
      <c r="K26" s="20"/>
      <c r="L26" s="20"/>
      <c r="M26" s="20" t="s">
        <v>145</v>
      </c>
      <c r="N26" s="21" t="s">
        <v>150</v>
      </c>
      <c r="P26" t="s">
        <v>15</v>
      </c>
      <c r="Q26">
        <f>IF(K26="",0,VALUE(MID(K26,2,LEN(K26)-2)))</f>
        <v>0</v>
      </c>
      <c r="R26">
        <f>IF(L28="",0,VALUE(MID(L28,2,LEN(L28)-2)))</f>
        <v>0</v>
      </c>
      <c r="S26" t="e">
        <f>IF(M26="",0,VALUE(MID(M26,2,LEN(M26)-2)))</f>
        <v>#VALUE!</v>
      </c>
      <c r="T26">
        <f>IF(N26="",0,VALUE(MID(N26,2,LEN(N26)-2)))</f>
        <v>5</v>
      </c>
      <c r="U26">
        <f>IF(K26="＋",0,IF(K26="(＋)",0,ABS(K26)))</f>
        <v>0</v>
      </c>
      <c r="V26">
        <f>IF(L26="＋",0,IF(L26="(＋)",0,ABS(L26)))</f>
        <v>0</v>
      </c>
      <c r="W26">
        <f>IF(M26="＋",0,IF(M26="(＋)",0,ABS(M26)))</f>
        <v>0</v>
      </c>
      <c r="X26">
        <f>IF(N26="＋",0,IF(N26="(＋)",0,ABS(N26)))</f>
        <v>5</v>
      </c>
    </row>
    <row r="27" spans="2:24" ht="13.5" customHeight="1" x14ac:dyDescent="0.15">
      <c r="B27" s="1">
        <f>B26+1</f>
        <v>17</v>
      </c>
      <c r="C27" s="3"/>
      <c r="D27" s="6"/>
      <c r="E27" s="120"/>
      <c r="F27" s="120" t="s">
        <v>110</v>
      </c>
      <c r="G27" s="120"/>
      <c r="H27" s="120"/>
      <c r="I27" s="120"/>
      <c r="J27" s="120"/>
      <c r="K27" s="20" t="s">
        <v>239</v>
      </c>
      <c r="L27" s="20" t="s">
        <v>235</v>
      </c>
      <c r="M27" s="20" t="s">
        <v>340</v>
      </c>
      <c r="N27" s="21" t="s">
        <v>178</v>
      </c>
      <c r="U27">
        <f>IF(K27="＋",0,IF(K27="(＋)",0,ABS(K27)))</f>
        <v>50</v>
      </c>
      <c r="V27">
        <f>IF(L27="＋",0,IF(L27="(＋)",0,ABS(L27)))</f>
        <v>55</v>
      </c>
      <c r="W27">
        <f>IF(M27="＋",0,IF(M27="(＋)",0,ABS(M27)))</f>
        <v>170</v>
      </c>
      <c r="X27">
        <f>IF(N27="＋",0,IF(N27="(＋)",0,ABS(N27)))</f>
        <v>80</v>
      </c>
    </row>
    <row r="28" spans="2:24" ht="13.5" customHeight="1" x14ac:dyDescent="0.15">
      <c r="B28" s="1">
        <f>B27+1</f>
        <v>18</v>
      </c>
      <c r="C28" s="3"/>
      <c r="D28" s="6"/>
      <c r="E28" s="120"/>
      <c r="F28" s="120" t="s">
        <v>109</v>
      </c>
      <c r="G28" s="120"/>
      <c r="H28" s="120"/>
      <c r="I28" s="120"/>
      <c r="J28" s="120"/>
      <c r="K28" s="20" t="s">
        <v>235</v>
      </c>
      <c r="L28" s="20"/>
      <c r="M28" s="20" t="s">
        <v>157</v>
      </c>
      <c r="N28" s="21" t="s">
        <v>151</v>
      </c>
      <c r="P28" t="s">
        <v>15</v>
      </c>
      <c r="Q28">
        <f>IF(K28="",0,VALUE(MID(K28,2,LEN(K28)-2)))</f>
        <v>55</v>
      </c>
      <c r="R28" t="e">
        <f>IF(#REF!="",0,VALUE(MID(#REF!,2,LEN(#REF!)-2)))</f>
        <v>#REF!</v>
      </c>
      <c r="S28">
        <f>IF(M28="",0,VALUE(MID(M28,2,LEN(M28)-2)))</f>
        <v>15</v>
      </c>
      <c r="T28">
        <f>IF(N28="",0,VALUE(MID(N28,2,LEN(N28)-2)))</f>
        <v>25</v>
      </c>
      <c r="U28">
        <f>IF(K28="＋",0,IF(K28="(＋)",0,ABS(K28)))</f>
        <v>55</v>
      </c>
      <c r="V28">
        <f>IF(L28="＋",0,IF(L28="(＋)",0,ABS(L28)))</f>
        <v>0</v>
      </c>
      <c r="W28">
        <f>IF(M28="＋",0,IF(M28="(＋)",0,ABS(M28)))</f>
        <v>15</v>
      </c>
      <c r="X28">
        <f>IF(N28="＋",0,IF(N28="(＋)",0,ABS(N28)))</f>
        <v>25</v>
      </c>
    </row>
    <row r="29" spans="2:24" ht="13.5" customHeight="1" x14ac:dyDescent="0.15">
      <c r="B29" s="1">
        <f>B28+1</f>
        <v>19</v>
      </c>
      <c r="C29" s="2" t="s">
        <v>22</v>
      </c>
      <c r="D29" s="2" t="s">
        <v>23</v>
      </c>
      <c r="E29" s="120"/>
      <c r="F29" s="120" t="s">
        <v>108</v>
      </c>
      <c r="G29" s="120"/>
      <c r="H29" s="120"/>
      <c r="I29" s="120"/>
      <c r="J29" s="120"/>
      <c r="K29" s="24">
        <v>625</v>
      </c>
      <c r="L29" s="24">
        <v>1000</v>
      </c>
      <c r="M29" s="24">
        <v>600</v>
      </c>
      <c r="N29" s="104">
        <v>1250</v>
      </c>
      <c r="P29" s="74"/>
    </row>
    <row r="30" spans="2:24" ht="13.5" customHeight="1" x14ac:dyDescent="0.15">
      <c r="B30" s="1">
        <f>B29+1</f>
        <v>20</v>
      </c>
      <c r="C30" s="2" t="s">
        <v>24</v>
      </c>
      <c r="D30" s="2" t="s">
        <v>25</v>
      </c>
      <c r="E30" s="120"/>
      <c r="F30" s="120" t="s">
        <v>234</v>
      </c>
      <c r="G30" s="120"/>
      <c r="H30" s="120"/>
      <c r="I30" s="120"/>
      <c r="J30" s="120"/>
      <c r="K30" s="24"/>
      <c r="L30" s="24">
        <v>1</v>
      </c>
      <c r="M30" s="24"/>
      <c r="N30" s="104"/>
      <c r="P30" s="74"/>
      <c r="U30">
        <f>COUNTA(K11:K28)</f>
        <v>8</v>
      </c>
    </row>
    <row r="31" spans="2:24" ht="13.5" customHeight="1" x14ac:dyDescent="0.15">
      <c r="B31" s="1">
        <f>B30+1</f>
        <v>21</v>
      </c>
      <c r="C31" s="6"/>
      <c r="D31" s="6"/>
      <c r="E31" s="120"/>
      <c r="F31" s="120" t="s">
        <v>283</v>
      </c>
      <c r="G31" s="120"/>
      <c r="H31" s="120"/>
      <c r="I31" s="120"/>
      <c r="J31" s="120"/>
      <c r="K31" s="24"/>
      <c r="L31" s="24"/>
      <c r="M31" s="24"/>
      <c r="N31" s="105" t="s">
        <v>148</v>
      </c>
      <c r="P31" s="74"/>
    </row>
    <row r="32" spans="2:24" ht="13.5" customHeight="1" x14ac:dyDescent="0.15">
      <c r="B32" s="1">
        <f>B31+1</f>
        <v>22</v>
      </c>
      <c r="C32" s="6"/>
      <c r="D32" s="6"/>
      <c r="E32" s="120"/>
      <c r="F32" s="120" t="s">
        <v>94</v>
      </c>
      <c r="G32" s="120"/>
      <c r="H32" s="120"/>
      <c r="I32" s="120"/>
      <c r="J32" s="120"/>
      <c r="K32" s="24">
        <v>30</v>
      </c>
      <c r="L32" s="24">
        <v>10</v>
      </c>
      <c r="M32" s="24">
        <v>25</v>
      </c>
      <c r="N32" s="104">
        <v>25</v>
      </c>
      <c r="P32" s="74"/>
    </row>
    <row r="33" spans="2:25" ht="14.85" customHeight="1" x14ac:dyDescent="0.15">
      <c r="B33" s="1">
        <f>B32+1</f>
        <v>23</v>
      </c>
      <c r="C33" s="2" t="s">
        <v>83</v>
      </c>
      <c r="D33" s="2" t="s">
        <v>194</v>
      </c>
      <c r="E33" s="120"/>
      <c r="F33" s="120" t="s">
        <v>195</v>
      </c>
      <c r="G33" s="120"/>
      <c r="H33" s="120"/>
      <c r="I33" s="120"/>
      <c r="J33" s="120"/>
      <c r="K33" s="24">
        <v>20</v>
      </c>
      <c r="L33" s="24">
        <v>35</v>
      </c>
      <c r="M33" s="24">
        <v>5</v>
      </c>
      <c r="N33" s="104">
        <v>25</v>
      </c>
    </row>
    <row r="34" spans="2:25" ht="13.5" customHeight="1" x14ac:dyDescent="0.15">
      <c r="B34" s="1">
        <f>B33+1</f>
        <v>24</v>
      </c>
      <c r="C34" s="6"/>
      <c r="D34" s="6"/>
      <c r="E34" s="120"/>
      <c r="F34" s="120" t="s">
        <v>339</v>
      </c>
      <c r="G34" s="120"/>
      <c r="H34" s="120"/>
      <c r="I34" s="120"/>
      <c r="J34" s="120"/>
      <c r="K34" s="24"/>
      <c r="L34" s="24"/>
      <c r="M34" s="24"/>
      <c r="N34" s="104">
        <v>34</v>
      </c>
    </row>
    <row r="35" spans="2:25" ht="13.5" customHeight="1" x14ac:dyDescent="0.15">
      <c r="B35" s="1">
        <f>B34+1</f>
        <v>25</v>
      </c>
      <c r="C35" s="6"/>
      <c r="D35" s="8" t="s">
        <v>233</v>
      </c>
      <c r="E35" s="120"/>
      <c r="F35" s="120" t="s">
        <v>232</v>
      </c>
      <c r="G35" s="120"/>
      <c r="H35" s="120"/>
      <c r="I35" s="120"/>
      <c r="J35" s="120"/>
      <c r="K35" s="24">
        <v>9</v>
      </c>
      <c r="L35" s="24">
        <v>4</v>
      </c>
      <c r="M35" s="24">
        <v>3</v>
      </c>
      <c r="N35" s="104">
        <v>6</v>
      </c>
      <c r="U35">
        <f>COUNTA(K35)</f>
        <v>1</v>
      </c>
      <c r="V35">
        <f>COUNTA(L35)</f>
        <v>1</v>
      </c>
      <c r="W35">
        <f>COUNTA(M35)</f>
        <v>1</v>
      </c>
      <c r="X35">
        <f>COUNTA(N35)</f>
        <v>1</v>
      </c>
    </row>
    <row r="36" spans="2:25" ht="13.9" customHeight="1" x14ac:dyDescent="0.15">
      <c r="B36" s="1">
        <f>B35+1</f>
        <v>26</v>
      </c>
      <c r="C36" s="6"/>
      <c r="D36" s="2" t="s">
        <v>17</v>
      </c>
      <c r="E36" s="120"/>
      <c r="F36" s="120" t="s">
        <v>114</v>
      </c>
      <c r="G36" s="120"/>
      <c r="H36" s="120"/>
      <c r="I36" s="120"/>
      <c r="J36" s="120"/>
      <c r="K36" s="24">
        <v>30</v>
      </c>
      <c r="L36" s="24">
        <v>5</v>
      </c>
      <c r="M36" s="24">
        <v>15</v>
      </c>
      <c r="N36" s="104">
        <v>15</v>
      </c>
    </row>
    <row r="37" spans="2:25" ht="13.5" customHeight="1" x14ac:dyDescent="0.15">
      <c r="B37" s="1">
        <f>B36+1</f>
        <v>27</v>
      </c>
      <c r="C37" s="6"/>
      <c r="D37" s="6"/>
      <c r="E37" s="120"/>
      <c r="F37" s="120" t="s">
        <v>95</v>
      </c>
      <c r="G37" s="120"/>
      <c r="H37" s="120"/>
      <c r="I37" s="120"/>
      <c r="J37" s="120"/>
      <c r="K37" s="24" t="s">
        <v>148</v>
      </c>
      <c r="L37" s="24" t="s">
        <v>148</v>
      </c>
      <c r="M37" s="24">
        <v>185</v>
      </c>
      <c r="N37" s="104">
        <v>185</v>
      </c>
    </row>
    <row r="38" spans="2:25" ht="13.5" customHeight="1" x14ac:dyDescent="0.15">
      <c r="B38" s="1">
        <f>B37+1</f>
        <v>28</v>
      </c>
      <c r="C38" s="6"/>
      <c r="D38" s="6"/>
      <c r="E38" s="120"/>
      <c r="F38" s="120" t="s">
        <v>263</v>
      </c>
      <c r="G38" s="120"/>
      <c r="H38" s="120"/>
      <c r="I38" s="120"/>
      <c r="J38" s="120"/>
      <c r="K38" s="24"/>
      <c r="L38" s="24"/>
      <c r="M38" s="24">
        <v>20</v>
      </c>
      <c r="N38" s="104">
        <v>10</v>
      </c>
    </row>
    <row r="39" spans="2:25" ht="13.9" customHeight="1" x14ac:dyDescent="0.15">
      <c r="B39" s="1">
        <f>B38+1</f>
        <v>29</v>
      </c>
      <c r="C39" s="6"/>
      <c r="D39" s="6"/>
      <c r="E39" s="120"/>
      <c r="F39" s="120" t="s">
        <v>96</v>
      </c>
      <c r="G39" s="120"/>
      <c r="H39" s="120"/>
      <c r="I39" s="120"/>
      <c r="J39" s="120"/>
      <c r="K39" s="24">
        <v>1370</v>
      </c>
      <c r="L39" s="24">
        <v>5750</v>
      </c>
      <c r="M39" s="24">
        <v>6650</v>
      </c>
      <c r="N39" s="104">
        <v>6000</v>
      </c>
    </row>
    <row r="40" spans="2:25" ht="13.9" customHeight="1" x14ac:dyDescent="0.15">
      <c r="B40" s="1">
        <f>B39+1</f>
        <v>30</v>
      </c>
      <c r="C40" s="6"/>
      <c r="D40" s="6"/>
      <c r="E40" s="120"/>
      <c r="F40" s="120" t="s">
        <v>231</v>
      </c>
      <c r="G40" s="120"/>
      <c r="H40" s="120"/>
      <c r="I40" s="120"/>
      <c r="J40" s="120"/>
      <c r="K40" s="24"/>
      <c r="L40" s="24"/>
      <c r="M40" s="24"/>
      <c r="N40" s="104">
        <v>5</v>
      </c>
    </row>
    <row r="41" spans="2:25" ht="13.5" customHeight="1" x14ac:dyDescent="0.15">
      <c r="B41" s="1">
        <f>B40+1</f>
        <v>31</v>
      </c>
      <c r="C41" s="6"/>
      <c r="D41" s="6"/>
      <c r="E41" s="120"/>
      <c r="F41" s="120" t="s">
        <v>18</v>
      </c>
      <c r="G41" s="120"/>
      <c r="H41" s="120"/>
      <c r="I41" s="120"/>
      <c r="J41" s="120"/>
      <c r="K41" s="24">
        <v>290</v>
      </c>
      <c r="L41" s="24">
        <v>240</v>
      </c>
      <c r="M41" s="24">
        <v>550</v>
      </c>
      <c r="N41" s="104">
        <v>550</v>
      </c>
    </row>
    <row r="42" spans="2:25" ht="13.5" customHeight="1" x14ac:dyDescent="0.15">
      <c r="B42" s="1">
        <f>B41+1</f>
        <v>32</v>
      </c>
      <c r="C42" s="6"/>
      <c r="D42" s="6"/>
      <c r="E42" s="120"/>
      <c r="F42" s="120" t="s">
        <v>98</v>
      </c>
      <c r="G42" s="120"/>
      <c r="H42" s="120"/>
      <c r="I42" s="120"/>
      <c r="J42" s="120"/>
      <c r="K42" s="24">
        <v>20</v>
      </c>
      <c r="L42" s="24">
        <v>240</v>
      </c>
      <c r="M42" s="24">
        <v>120</v>
      </c>
      <c r="N42" s="104">
        <v>260</v>
      </c>
    </row>
    <row r="43" spans="2:25" ht="13.5" customHeight="1" x14ac:dyDescent="0.15">
      <c r="B43" s="1">
        <f>B42+1</f>
        <v>33</v>
      </c>
      <c r="C43" s="6"/>
      <c r="D43" s="6"/>
      <c r="E43" s="120"/>
      <c r="F43" s="120" t="s">
        <v>100</v>
      </c>
      <c r="G43" s="120"/>
      <c r="H43" s="120"/>
      <c r="I43" s="120"/>
      <c r="J43" s="120"/>
      <c r="K43" s="24">
        <v>50</v>
      </c>
      <c r="L43" s="24">
        <v>200</v>
      </c>
      <c r="M43" s="24">
        <v>200</v>
      </c>
      <c r="N43" s="104">
        <v>150</v>
      </c>
    </row>
    <row r="44" spans="2:25" ht="13.5" customHeight="1" x14ac:dyDescent="0.15">
      <c r="B44" s="1">
        <f>B43+1</f>
        <v>34</v>
      </c>
      <c r="C44" s="6"/>
      <c r="D44" s="6"/>
      <c r="E44" s="120"/>
      <c r="F44" s="120" t="s">
        <v>198</v>
      </c>
      <c r="G44" s="120"/>
      <c r="H44" s="120"/>
      <c r="I44" s="120"/>
      <c r="J44" s="120"/>
      <c r="K44" s="24"/>
      <c r="L44" s="24">
        <v>160</v>
      </c>
      <c r="M44" s="24">
        <v>10</v>
      </c>
      <c r="N44" s="104">
        <v>50</v>
      </c>
    </row>
    <row r="45" spans="2:25" ht="13.5" customHeight="1" x14ac:dyDescent="0.15">
      <c r="B45" s="1">
        <f>B44+1</f>
        <v>35</v>
      </c>
      <c r="C45" s="6"/>
      <c r="D45" s="6"/>
      <c r="E45" s="120"/>
      <c r="F45" s="120" t="s">
        <v>115</v>
      </c>
      <c r="G45" s="120"/>
      <c r="H45" s="120"/>
      <c r="I45" s="120"/>
      <c r="J45" s="120"/>
      <c r="K45" s="24">
        <v>55</v>
      </c>
      <c r="L45" s="24">
        <v>15</v>
      </c>
      <c r="M45" s="24">
        <v>50</v>
      </c>
      <c r="N45" s="104">
        <v>20</v>
      </c>
    </row>
    <row r="46" spans="2:25" ht="13.9" customHeight="1" x14ac:dyDescent="0.15">
      <c r="B46" s="1">
        <f>B45+1</f>
        <v>36</v>
      </c>
      <c r="C46" s="6"/>
      <c r="D46" s="6"/>
      <c r="E46" s="120"/>
      <c r="F46" s="120" t="s">
        <v>230</v>
      </c>
      <c r="G46" s="120"/>
      <c r="H46" s="120"/>
      <c r="I46" s="120"/>
      <c r="J46" s="120"/>
      <c r="K46" s="24"/>
      <c r="L46" s="24"/>
      <c r="M46" s="24"/>
      <c r="N46" s="104">
        <v>5</v>
      </c>
    </row>
    <row r="47" spans="2:25" ht="13.9" customHeight="1" x14ac:dyDescent="0.15">
      <c r="B47" s="1">
        <f>B46+1</f>
        <v>37</v>
      </c>
      <c r="C47" s="6"/>
      <c r="D47" s="6"/>
      <c r="E47" s="120"/>
      <c r="F47" s="120" t="s">
        <v>199</v>
      </c>
      <c r="G47" s="120"/>
      <c r="H47" s="120"/>
      <c r="I47" s="120"/>
      <c r="J47" s="120"/>
      <c r="K47" s="24" t="s">
        <v>148</v>
      </c>
      <c r="L47" s="24"/>
      <c r="M47" s="24"/>
      <c r="N47" s="104"/>
      <c r="Y47" s="121"/>
    </row>
    <row r="48" spans="2:25" ht="13.9" customHeight="1" x14ac:dyDescent="0.15">
      <c r="B48" s="1">
        <f>B47+1</f>
        <v>38</v>
      </c>
      <c r="C48" s="6"/>
      <c r="D48" s="6"/>
      <c r="E48" s="120"/>
      <c r="F48" s="120" t="s">
        <v>19</v>
      </c>
      <c r="G48" s="120"/>
      <c r="H48" s="120"/>
      <c r="I48" s="120"/>
      <c r="J48" s="120"/>
      <c r="K48" s="24">
        <v>75</v>
      </c>
      <c r="L48" s="24">
        <v>700</v>
      </c>
      <c r="M48" s="24">
        <v>800</v>
      </c>
      <c r="N48" s="104">
        <v>125</v>
      </c>
    </row>
    <row r="49" spans="2:29" ht="13.5" customHeight="1" x14ac:dyDescent="0.15">
      <c r="B49" s="1">
        <f>B48+1</f>
        <v>39</v>
      </c>
      <c r="C49" s="6"/>
      <c r="D49" s="6"/>
      <c r="E49" s="120"/>
      <c r="F49" s="120" t="s">
        <v>20</v>
      </c>
      <c r="G49" s="120"/>
      <c r="H49" s="120"/>
      <c r="I49" s="120"/>
      <c r="J49" s="120"/>
      <c r="K49" s="24">
        <v>500</v>
      </c>
      <c r="L49" s="24">
        <v>1250</v>
      </c>
      <c r="M49" s="24">
        <v>550</v>
      </c>
      <c r="N49" s="52">
        <v>1050</v>
      </c>
    </row>
    <row r="50" spans="2:29" ht="13.9" customHeight="1" x14ac:dyDescent="0.15">
      <c r="B50" s="1">
        <f>B49+1</f>
        <v>40</v>
      </c>
      <c r="C50" s="6"/>
      <c r="D50" s="6"/>
      <c r="E50" s="120"/>
      <c r="F50" s="120" t="s">
        <v>21</v>
      </c>
      <c r="G50" s="120"/>
      <c r="H50" s="120"/>
      <c r="I50" s="120"/>
      <c r="J50" s="120"/>
      <c r="K50" s="24">
        <v>10</v>
      </c>
      <c r="L50" s="24">
        <v>10</v>
      </c>
      <c r="M50" s="24"/>
      <c r="N50" s="104">
        <v>10</v>
      </c>
    </row>
    <row r="51" spans="2:29" ht="13.5" customHeight="1" x14ac:dyDescent="0.15">
      <c r="B51" s="1">
        <f>B50+1</f>
        <v>41</v>
      </c>
      <c r="C51" s="2" t="s">
        <v>75</v>
      </c>
      <c r="D51" s="2" t="s">
        <v>76</v>
      </c>
      <c r="E51" s="120"/>
      <c r="F51" s="120" t="s">
        <v>92</v>
      </c>
      <c r="G51" s="120"/>
      <c r="H51" s="120"/>
      <c r="I51" s="120"/>
      <c r="J51" s="120"/>
      <c r="K51" s="24">
        <v>5</v>
      </c>
      <c r="L51" s="24">
        <v>10</v>
      </c>
      <c r="M51" s="24"/>
      <c r="N51" s="104">
        <v>45</v>
      </c>
    </row>
    <row r="52" spans="2:29" ht="13.9" customHeight="1" x14ac:dyDescent="0.15">
      <c r="B52" s="1">
        <f>B51+1</f>
        <v>42</v>
      </c>
      <c r="C52" s="6"/>
      <c r="D52" s="6"/>
      <c r="E52" s="120"/>
      <c r="F52" s="120" t="s">
        <v>139</v>
      </c>
      <c r="G52" s="120"/>
      <c r="H52" s="120"/>
      <c r="I52" s="120"/>
      <c r="J52" s="120"/>
      <c r="K52" s="24"/>
      <c r="L52" s="24">
        <v>5</v>
      </c>
      <c r="M52" s="24">
        <v>5</v>
      </c>
      <c r="N52" s="104" t="s">
        <v>148</v>
      </c>
    </row>
    <row r="53" spans="2:29" ht="13.9" customHeight="1" x14ac:dyDescent="0.15">
      <c r="B53" s="1">
        <f>B52+1</f>
        <v>43</v>
      </c>
      <c r="C53" s="6"/>
      <c r="D53" s="6"/>
      <c r="E53" s="120"/>
      <c r="F53" s="120" t="s">
        <v>338</v>
      </c>
      <c r="G53" s="120"/>
      <c r="H53" s="120"/>
      <c r="I53" s="120"/>
      <c r="J53" s="120"/>
      <c r="K53" s="24"/>
      <c r="L53" s="24" t="s">
        <v>148</v>
      </c>
      <c r="M53" s="24"/>
      <c r="N53" s="104">
        <v>15</v>
      </c>
      <c r="U53">
        <f>COUNTA(K51:K53)</f>
        <v>1</v>
      </c>
      <c r="V53">
        <f>COUNTA(L51:L53)</f>
        <v>3</v>
      </c>
      <c r="W53">
        <f>COUNTA(M51:M53)</f>
        <v>1</v>
      </c>
      <c r="X53">
        <f>COUNTA(N51:N53)</f>
        <v>3</v>
      </c>
    </row>
    <row r="54" spans="2:29" ht="13.5" customHeight="1" x14ac:dyDescent="0.15">
      <c r="B54" s="1">
        <f>B53+1</f>
        <v>44</v>
      </c>
      <c r="C54" s="2" t="s">
        <v>84</v>
      </c>
      <c r="D54" s="2" t="s">
        <v>26</v>
      </c>
      <c r="E54" s="120"/>
      <c r="F54" s="120" t="s">
        <v>229</v>
      </c>
      <c r="G54" s="120"/>
      <c r="H54" s="120"/>
      <c r="I54" s="120"/>
      <c r="J54" s="120"/>
      <c r="K54" s="24"/>
      <c r="L54" s="24"/>
      <c r="M54" s="24"/>
      <c r="N54" s="104" t="s">
        <v>148</v>
      </c>
    </row>
    <row r="55" spans="2:29" ht="13.9" customHeight="1" x14ac:dyDescent="0.15">
      <c r="B55" s="1">
        <f>B54+1</f>
        <v>45</v>
      </c>
      <c r="C55" s="139"/>
      <c r="D55" s="139"/>
      <c r="E55" s="120"/>
      <c r="F55" s="120" t="s">
        <v>201</v>
      </c>
      <c r="G55" s="120"/>
      <c r="H55" s="120"/>
      <c r="I55" s="120"/>
      <c r="J55" s="120"/>
      <c r="K55" s="24">
        <v>200</v>
      </c>
      <c r="L55" s="24"/>
      <c r="M55" s="24" t="s">
        <v>148</v>
      </c>
      <c r="N55" s="104" t="s">
        <v>148</v>
      </c>
      <c r="Y55" s="111"/>
    </row>
    <row r="56" spans="2:29" ht="13.9" customHeight="1" x14ac:dyDescent="0.15">
      <c r="B56" s="1">
        <f>B55+1</f>
        <v>46</v>
      </c>
      <c r="C56" s="6"/>
      <c r="D56" s="6"/>
      <c r="E56" s="120"/>
      <c r="F56" s="120" t="s">
        <v>165</v>
      </c>
      <c r="G56" s="120"/>
      <c r="H56" s="120"/>
      <c r="I56" s="120"/>
      <c r="J56" s="120"/>
      <c r="K56" s="24">
        <v>80</v>
      </c>
      <c r="L56" s="24">
        <v>460</v>
      </c>
      <c r="M56" s="24">
        <v>40</v>
      </c>
      <c r="N56" s="104" t="s">
        <v>148</v>
      </c>
      <c r="Y56" s="111"/>
    </row>
    <row r="57" spans="2:29" ht="13.9" customHeight="1" x14ac:dyDescent="0.15">
      <c r="B57" s="1">
        <f>B56+1</f>
        <v>47</v>
      </c>
      <c r="C57" s="6"/>
      <c r="D57" s="6"/>
      <c r="E57" s="120"/>
      <c r="F57" s="120" t="s">
        <v>132</v>
      </c>
      <c r="G57" s="120"/>
      <c r="H57" s="120"/>
      <c r="I57" s="120"/>
      <c r="J57" s="120"/>
      <c r="K57" s="24">
        <v>20</v>
      </c>
      <c r="L57" s="24">
        <v>45</v>
      </c>
      <c r="M57" s="24"/>
      <c r="N57" s="104"/>
      <c r="U57" s="112">
        <f>COUNTA($K11:$K58)</f>
        <v>27</v>
      </c>
      <c r="V57" s="112">
        <f>COUNTA($L11:$L58)</f>
        <v>32</v>
      </c>
      <c r="W57" s="112">
        <f>COUNTA($M11:$M58)</f>
        <v>33</v>
      </c>
      <c r="X57" s="112">
        <f>COUNTA($N11:$N58)</f>
        <v>41</v>
      </c>
      <c r="Y57" s="112"/>
      <c r="Z57" s="112"/>
      <c r="AA57" s="112"/>
      <c r="AB57" s="112"/>
      <c r="AC57" s="111"/>
    </row>
    <row r="58" spans="2:29" ht="13.5" customHeight="1" x14ac:dyDescent="0.15">
      <c r="B58" s="1">
        <f>B57+1</f>
        <v>48</v>
      </c>
      <c r="C58" s="6"/>
      <c r="D58" s="6"/>
      <c r="E58" s="120"/>
      <c r="F58" s="120" t="s">
        <v>280</v>
      </c>
      <c r="G58" s="120"/>
      <c r="H58" s="120"/>
      <c r="I58" s="120"/>
      <c r="J58" s="120"/>
      <c r="K58" s="24"/>
      <c r="L58" s="24"/>
      <c r="M58" s="24"/>
      <c r="N58" s="104">
        <v>5</v>
      </c>
      <c r="Y58" s="113"/>
    </row>
    <row r="59" spans="2:29" ht="13.9" customHeight="1" x14ac:dyDescent="0.15">
      <c r="B59" s="1">
        <f>B58+1</f>
        <v>49</v>
      </c>
      <c r="C59" s="6"/>
      <c r="D59" s="6"/>
      <c r="E59" s="120"/>
      <c r="F59" s="120" t="s">
        <v>202</v>
      </c>
      <c r="G59" s="120"/>
      <c r="H59" s="120"/>
      <c r="I59" s="120"/>
      <c r="J59" s="120"/>
      <c r="K59" s="24">
        <v>5</v>
      </c>
      <c r="L59" s="24"/>
      <c r="M59" s="24"/>
      <c r="N59" s="104"/>
      <c r="Y59" s="113"/>
    </row>
    <row r="60" spans="2:29" ht="13.9" customHeight="1" x14ac:dyDescent="0.15">
      <c r="B60" s="1">
        <f>B59+1</f>
        <v>50</v>
      </c>
      <c r="C60" s="6"/>
      <c r="D60" s="6"/>
      <c r="E60" s="120"/>
      <c r="F60" s="120" t="s">
        <v>227</v>
      </c>
      <c r="G60" s="120"/>
      <c r="H60" s="120"/>
      <c r="I60" s="120"/>
      <c r="J60" s="120"/>
      <c r="K60" s="24">
        <v>5</v>
      </c>
      <c r="L60" s="24"/>
      <c r="M60" s="24"/>
      <c r="N60" s="104"/>
      <c r="Y60" s="113"/>
    </row>
    <row r="61" spans="2:29" ht="13.5" customHeight="1" x14ac:dyDescent="0.15">
      <c r="B61" s="1">
        <f>B60+1</f>
        <v>51</v>
      </c>
      <c r="C61" s="6"/>
      <c r="D61" s="6"/>
      <c r="E61" s="120"/>
      <c r="F61" s="120" t="s">
        <v>226</v>
      </c>
      <c r="G61" s="120"/>
      <c r="H61" s="120"/>
      <c r="I61" s="120"/>
      <c r="J61" s="120"/>
      <c r="K61" s="24">
        <v>720</v>
      </c>
      <c r="L61" s="24">
        <v>240</v>
      </c>
      <c r="M61" s="24">
        <v>80</v>
      </c>
      <c r="N61" s="104">
        <v>600</v>
      </c>
      <c r="Y61" s="113"/>
    </row>
    <row r="62" spans="2:29" ht="13.5" customHeight="1" x14ac:dyDescent="0.15">
      <c r="B62" s="1">
        <f>B61+1</f>
        <v>52</v>
      </c>
      <c r="C62" s="6"/>
      <c r="D62" s="6"/>
      <c r="E62" s="120"/>
      <c r="F62" s="120" t="s">
        <v>337</v>
      </c>
      <c r="G62" s="120"/>
      <c r="H62" s="120"/>
      <c r="I62" s="120"/>
      <c r="J62" s="120"/>
      <c r="K62" s="24" t="s">
        <v>148</v>
      </c>
      <c r="L62" s="24">
        <v>5</v>
      </c>
      <c r="M62" s="24" t="s">
        <v>148</v>
      </c>
      <c r="N62" s="104" t="s">
        <v>148</v>
      </c>
      <c r="Y62" s="113"/>
    </row>
    <row r="63" spans="2:29" ht="13.5" customHeight="1" x14ac:dyDescent="0.15">
      <c r="B63" s="1">
        <f>B62+1</f>
        <v>53</v>
      </c>
      <c r="C63" s="6"/>
      <c r="D63" s="6"/>
      <c r="E63" s="120"/>
      <c r="F63" s="120" t="s">
        <v>223</v>
      </c>
      <c r="G63" s="120"/>
      <c r="H63" s="120"/>
      <c r="I63" s="120"/>
      <c r="J63" s="120"/>
      <c r="K63" s="24" t="s">
        <v>148</v>
      </c>
      <c r="L63" s="24" t="s">
        <v>148</v>
      </c>
      <c r="M63" s="24" t="s">
        <v>148</v>
      </c>
      <c r="N63" s="104">
        <v>460</v>
      </c>
      <c r="Y63" s="113"/>
    </row>
    <row r="64" spans="2:29" ht="13.9" customHeight="1" x14ac:dyDescent="0.15">
      <c r="B64" s="1">
        <f>B63+1</f>
        <v>54</v>
      </c>
      <c r="C64" s="6"/>
      <c r="D64" s="6"/>
      <c r="E64" s="120"/>
      <c r="F64" s="120" t="s">
        <v>222</v>
      </c>
      <c r="G64" s="120"/>
      <c r="H64" s="120"/>
      <c r="I64" s="120"/>
      <c r="J64" s="120"/>
      <c r="K64" s="24">
        <v>20</v>
      </c>
      <c r="L64" s="24">
        <v>10</v>
      </c>
      <c r="M64" s="24">
        <v>50</v>
      </c>
      <c r="N64" s="104">
        <v>195</v>
      </c>
      <c r="Y64" s="111"/>
    </row>
    <row r="65" spans="2:25" ht="13.5" customHeight="1" x14ac:dyDescent="0.15">
      <c r="B65" s="1">
        <f>B64+1</f>
        <v>55</v>
      </c>
      <c r="C65" s="6"/>
      <c r="D65" s="6"/>
      <c r="E65" s="120"/>
      <c r="F65" s="120" t="s">
        <v>101</v>
      </c>
      <c r="G65" s="120"/>
      <c r="H65" s="120"/>
      <c r="I65" s="120"/>
      <c r="J65" s="120"/>
      <c r="K65" s="24">
        <v>120</v>
      </c>
      <c r="L65" s="24">
        <v>400</v>
      </c>
      <c r="M65" s="24">
        <v>840</v>
      </c>
      <c r="N65" s="104">
        <v>400</v>
      </c>
      <c r="Y65" s="113"/>
    </row>
    <row r="66" spans="2:25" ht="13.9" customHeight="1" x14ac:dyDescent="0.15">
      <c r="B66" s="1">
        <f>B65+1</f>
        <v>56</v>
      </c>
      <c r="C66" s="6"/>
      <c r="D66" s="6"/>
      <c r="E66" s="120"/>
      <c r="F66" s="120" t="s">
        <v>311</v>
      </c>
      <c r="G66" s="120"/>
      <c r="H66" s="120"/>
      <c r="I66" s="120"/>
      <c r="J66" s="120"/>
      <c r="K66" s="24">
        <v>10</v>
      </c>
      <c r="L66" s="24"/>
      <c r="M66" s="24">
        <v>10</v>
      </c>
      <c r="N66" s="104">
        <v>10</v>
      </c>
      <c r="Y66" s="111"/>
    </row>
    <row r="67" spans="2:25" ht="13.5" customHeight="1" x14ac:dyDescent="0.15">
      <c r="B67" s="1">
        <f>B66+1</f>
        <v>57</v>
      </c>
      <c r="C67" s="6"/>
      <c r="D67" s="6"/>
      <c r="E67" s="120"/>
      <c r="F67" s="120" t="s">
        <v>137</v>
      </c>
      <c r="G67" s="120"/>
      <c r="H67" s="120"/>
      <c r="I67" s="120"/>
      <c r="J67" s="120"/>
      <c r="K67" s="24">
        <v>32</v>
      </c>
      <c r="L67" s="24">
        <v>16</v>
      </c>
      <c r="M67" s="24">
        <v>32</v>
      </c>
      <c r="N67" s="104">
        <v>32</v>
      </c>
      <c r="Y67" s="111"/>
    </row>
    <row r="68" spans="2:25" ht="13.9" customHeight="1" x14ac:dyDescent="0.15">
      <c r="B68" s="1">
        <f>B67+1</f>
        <v>58</v>
      </c>
      <c r="C68" s="6"/>
      <c r="D68" s="6"/>
      <c r="E68" s="120"/>
      <c r="F68" s="120" t="s">
        <v>221</v>
      </c>
      <c r="G68" s="120"/>
      <c r="H68" s="120"/>
      <c r="I68" s="120"/>
      <c r="J68" s="120"/>
      <c r="K68" s="24">
        <v>60</v>
      </c>
      <c r="L68" s="106">
        <v>5</v>
      </c>
      <c r="M68" s="24">
        <v>30</v>
      </c>
      <c r="N68" s="104">
        <v>35</v>
      </c>
      <c r="Y68" s="111"/>
    </row>
    <row r="69" spans="2:25" ht="13.5" customHeight="1" x14ac:dyDescent="0.15">
      <c r="B69" s="1">
        <f>B68+1</f>
        <v>59</v>
      </c>
      <c r="C69" s="6"/>
      <c r="D69" s="6"/>
      <c r="E69" s="120"/>
      <c r="F69" s="120" t="s">
        <v>310</v>
      </c>
      <c r="G69" s="120"/>
      <c r="H69" s="120"/>
      <c r="I69" s="120"/>
      <c r="J69" s="120"/>
      <c r="K69" s="24">
        <v>256</v>
      </c>
      <c r="L69" s="106">
        <v>80</v>
      </c>
      <c r="M69" s="106">
        <v>16</v>
      </c>
      <c r="N69" s="104" t="s">
        <v>148</v>
      </c>
      <c r="Y69" s="111"/>
    </row>
    <row r="70" spans="2:25" ht="13.9" customHeight="1" x14ac:dyDescent="0.15">
      <c r="B70" s="1">
        <f>B69+1</f>
        <v>60</v>
      </c>
      <c r="C70" s="6"/>
      <c r="D70" s="6"/>
      <c r="E70" s="120"/>
      <c r="F70" s="120" t="s">
        <v>336</v>
      </c>
      <c r="G70" s="120"/>
      <c r="H70" s="120"/>
      <c r="I70" s="120"/>
      <c r="J70" s="120"/>
      <c r="K70" s="24">
        <v>30</v>
      </c>
      <c r="L70" s="24">
        <v>5</v>
      </c>
      <c r="M70" s="24">
        <v>10</v>
      </c>
      <c r="N70" s="104"/>
      <c r="Y70" s="111"/>
    </row>
    <row r="71" spans="2:25" ht="13.9" customHeight="1" x14ac:dyDescent="0.15">
      <c r="B71" s="1">
        <f>B70+1</f>
        <v>61</v>
      </c>
      <c r="C71" s="6"/>
      <c r="D71" s="6"/>
      <c r="E71" s="120"/>
      <c r="F71" s="120" t="s">
        <v>102</v>
      </c>
      <c r="G71" s="120"/>
      <c r="H71" s="120"/>
      <c r="I71" s="120"/>
      <c r="J71" s="120"/>
      <c r="K71" s="24">
        <v>80</v>
      </c>
      <c r="L71" s="24" t="s">
        <v>148</v>
      </c>
      <c r="M71" s="24">
        <v>120</v>
      </c>
      <c r="N71" s="104" t="s">
        <v>148</v>
      </c>
      <c r="Y71" s="111"/>
    </row>
    <row r="72" spans="2:25" ht="13.5" customHeight="1" x14ac:dyDescent="0.15">
      <c r="B72" s="1">
        <f>B71+1</f>
        <v>62</v>
      </c>
      <c r="C72" s="6"/>
      <c r="D72" s="6"/>
      <c r="E72" s="120"/>
      <c r="F72" s="120" t="s">
        <v>103</v>
      </c>
      <c r="G72" s="120"/>
      <c r="H72" s="120"/>
      <c r="I72" s="120"/>
      <c r="J72" s="120"/>
      <c r="K72" s="24">
        <v>10</v>
      </c>
      <c r="L72" s="24">
        <v>25</v>
      </c>
      <c r="M72" s="24">
        <v>20</v>
      </c>
      <c r="N72" s="104">
        <v>45</v>
      </c>
      <c r="Y72" s="111"/>
    </row>
    <row r="73" spans="2:25" ht="13.5" customHeight="1" x14ac:dyDescent="0.15">
      <c r="B73" s="1">
        <f>B72+1</f>
        <v>63</v>
      </c>
      <c r="C73" s="6"/>
      <c r="D73" s="6"/>
      <c r="E73" s="120"/>
      <c r="F73" s="120" t="s">
        <v>219</v>
      </c>
      <c r="G73" s="120"/>
      <c r="H73" s="120"/>
      <c r="I73" s="120"/>
      <c r="J73" s="120"/>
      <c r="K73" s="24">
        <v>20</v>
      </c>
      <c r="L73" s="24"/>
      <c r="M73" s="24">
        <v>30</v>
      </c>
      <c r="N73" s="104">
        <v>40</v>
      </c>
      <c r="Y73" s="111"/>
    </row>
    <row r="74" spans="2:25" ht="13.5" customHeight="1" x14ac:dyDescent="0.15">
      <c r="B74" s="1">
        <f>B73+1</f>
        <v>64</v>
      </c>
      <c r="C74" s="6"/>
      <c r="D74" s="6"/>
      <c r="E74" s="120"/>
      <c r="F74" s="120" t="s">
        <v>138</v>
      </c>
      <c r="G74" s="120"/>
      <c r="H74" s="120"/>
      <c r="I74" s="120"/>
      <c r="J74" s="120"/>
      <c r="K74" s="24">
        <v>40</v>
      </c>
      <c r="L74" s="24" t="s">
        <v>148</v>
      </c>
      <c r="M74" s="24">
        <v>32</v>
      </c>
      <c r="N74" s="104"/>
      <c r="Y74" s="111"/>
    </row>
    <row r="75" spans="2:25" ht="13.5" customHeight="1" x14ac:dyDescent="0.15">
      <c r="B75" s="1">
        <f>B74+1</f>
        <v>65</v>
      </c>
      <c r="C75" s="6"/>
      <c r="D75" s="6"/>
      <c r="E75" s="120"/>
      <c r="F75" s="120" t="s">
        <v>218</v>
      </c>
      <c r="G75" s="120"/>
      <c r="H75" s="120"/>
      <c r="I75" s="120"/>
      <c r="J75" s="120"/>
      <c r="K75" s="24"/>
      <c r="L75" s="24"/>
      <c r="M75" s="24" t="s">
        <v>148</v>
      </c>
      <c r="N75" s="104">
        <v>8</v>
      </c>
      <c r="Y75" s="111"/>
    </row>
    <row r="76" spans="2:25" ht="13.5" customHeight="1" x14ac:dyDescent="0.15">
      <c r="B76" s="1">
        <f>B75+1</f>
        <v>66</v>
      </c>
      <c r="C76" s="6"/>
      <c r="D76" s="6"/>
      <c r="E76" s="120"/>
      <c r="F76" s="120" t="s">
        <v>29</v>
      </c>
      <c r="G76" s="120"/>
      <c r="H76" s="120"/>
      <c r="I76" s="120"/>
      <c r="J76" s="120"/>
      <c r="K76" s="24" t="s">
        <v>148</v>
      </c>
      <c r="L76" s="24">
        <v>32</v>
      </c>
      <c r="M76" s="24">
        <v>40</v>
      </c>
      <c r="N76" s="104">
        <v>8</v>
      </c>
      <c r="Y76" s="111"/>
    </row>
    <row r="77" spans="2:25" ht="13.5" customHeight="1" x14ac:dyDescent="0.15">
      <c r="B77" s="1">
        <f>B76+1</f>
        <v>67</v>
      </c>
      <c r="C77" s="6"/>
      <c r="D77" s="6"/>
      <c r="E77" s="120"/>
      <c r="F77" s="120" t="s">
        <v>30</v>
      </c>
      <c r="G77" s="120"/>
      <c r="H77" s="120"/>
      <c r="I77" s="120"/>
      <c r="J77" s="120"/>
      <c r="K77" s="24">
        <v>56</v>
      </c>
      <c r="L77" s="24">
        <v>16</v>
      </c>
      <c r="M77" s="24">
        <v>16</v>
      </c>
      <c r="N77" s="104">
        <v>32</v>
      </c>
      <c r="Y77" s="111"/>
    </row>
    <row r="78" spans="2:25" ht="13.9" customHeight="1" x14ac:dyDescent="0.15">
      <c r="B78" s="1">
        <f>B77+1</f>
        <v>68</v>
      </c>
      <c r="C78" s="6"/>
      <c r="D78" s="6"/>
      <c r="E78" s="120"/>
      <c r="F78" s="120" t="s">
        <v>217</v>
      </c>
      <c r="G78" s="120"/>
      <c r="H78" s="120"/>
      <c r="I78" s="120"/>
      <c r="J78" s="120"/>
      <c r="K78" s="24"/>
      <c r="L78" s="24">
        <v>8</v>
      </c>
      <c r="M78" s="24">
        <v>8</v>
      </c>
      <c r="N78" s="104"/>
      <c r="Y78" s="111"/>
    </row>
    <row r="79" spans="2:25" ht="13.9" customHeight="1" x14ac:dyDescent="0.15">
      <c r="B79" s="1">
        <f>B78+1</f>
        <v>69</v>
      </c>
      <c r="C79" s="6"/>
      <c r="D79" s="6"/>
      <c r="E79" s="120"/>
      <c r="F79" s="120" t="s">
        <v>215</v>
      </c>
      <c r="G79" s="120"/>
      <c r="H79" s="120"/>
      <c r="I79" s="120"/>
      <c r="J79" s="120"/>
      <c r="K79" s="24"/>
      <c r="L79" s="24">
        <v>10</v>
      </c>
      <c r="M79" s="24"/>
      <c r="N79" s="104"/>
      <c r="Y79" s="111"/>
    </row>
    <row r="80" spans="2:25" ht="13.9" customHeight="1" x14ac:dyDescent="0.15">
      <c r="B80" s="1">
        <f>B79+1</f>
        <v>70</v>
      </c>
      <c r="C80" s="6"/>
      <c r="D80" s="6"/>
      <c r="E80" s="120"/>
      <c r="F80" s="120" t="s">
        <v>80</v>
      </c>
      <c r="G80" s="120"/>
      <c r="H80" s="120"/>
      <c r="I80" s="120"/>
      <c r="J80" s="120"/>
      <c r="K80" s="24">
        <v>40</v>
      </c>
      <c r="L80" s="24" t="s">
        <v>148</v>
      </c>
      <c r="M80" s="24">
        <v>60</v>
      </c>
      <c r="N80" s="104">
        <v>20</v>
      </c>
      <c r="Y80" s="111"/>
    </row>
    <row r="81" spans="2:25" ht="13.9" customHeight="1" x14ac:dyDescent="0.15">
      <c r="B81" s="1">
        <f>B80+1</f>
        <v>71</v>
      </c>
      <c r="C81" s="6"/>
      <c r="D81" s="6"/>
      <c r="E81" s="120"/>
      <c r="F81" s="120" t="s">
        <v>204</v>
      </c>
      <c r="G81" s="120"/>
      <c r="H81" s="120"/>
      <c r="I81" s="120"/>
      <c r="J81" s="120"/>
      <c r="K81" s="24"/>
      <c r="L81" s="24">
        <v>60</v>
      </c>
      <c r="M81" s="24">
        <v>60</v>
      </c>
      <c r="N81" s="104">
        <v>4</v>
      </c>
      <c r="Y81" s="111"/>
    </row>
    <row r="82" spans="2:25" ht="13.9" customHeight="1" x14ac:dyDescent="0.15">
      <c r="B82" s="1">
        <f>B81+1</f>
        <v>72</v>
      </c>
      <c r="C82" s="6"/>
      <c r="D82" s="6"/>
      <c r="E82" s="120"/>
      <c r="F82" s="120" t="s">
        <v>214</v>
      </c>
      <c r="G82" s="120"/>
      <c r="H82" s="120"/>
      <c r="I82" s="120"/>
      <c r="J82" s="120"/>
      <c r="K82" s="24"/>
      <c r="L82" s="24"/>
      <c r="M82" s="24">
        <v>20</v>
      </c>
      <c r="N82" s="104">
        <v>8</v>
      </c>
      <c r="Y82" s="111"/>
    </row>
    <row r="83" spans="2:25" ht="13.5" customHeight="1" x14ac:dyDescent="0.15">
      <c r="B83" s="1">
        <f>B82+1</f>
        <v>73</v>
      </c>
      <c r="C83" s="6"/>
      <c r="D83" s="6"/>
      <c r="E83" s="120"/>
      <c r="F83" s="120" t="s">
        <v>104</v>
      </c>
      <c r="G83" s="120"/>
      <c r="H83" s="120"/>
      <c r="I83" s="120"/>
      <c r="J83" s="120"/>
      <c r="K83" s="24">
        <v>520</v>
      </c>
      <c r="L83" s="24">
        <v>1300</v>
      </c>
      <c r="M83" s="24">
        <v>1850</v>
      </c>
      <c r="N83" s="104">
        <v>740</v>
      </c>
      <c r="Y83" s="111"/>
    </row>
    <row r="84" spans="2:25" ht="13.9" customHeight="1" x14ac:dyDescent="0.15">
      <c r="B84" s="1">
        <f>B83+1</f>
        <v>74</v>
      </c>
      <c r="C84" s="6"/>
      <c r="D84" s="6"/>
      <c r="E84" s="120"/>
      <c r="F84" s="120" t="s">
        <v>112</v>
      </c>
      <c r="G84" s="120"/>
      <c r="H84" s="120"/>
      <c r="I84" s="120"/>
      <c r="J84" s="120"/>
      <c r="K84" s="24">
        <v>15</v>
      </c>
      <c r="L84" s="24">
        <v>20</v>
      </c>
      <c r="M84" s="24">
        <v>30</v>
      </c>
      <c r="N84" s="104">
        <v>20</v>
      </c>
      <c r="Y84" s="111"/>
    </row>
    <row r="85" spans="2:25" ht="13.5" customHeight="1" x14ac:dyDescent="0.15">
      <c r="B85" s="1">
        <f>B84+1</f>
        <v>75</v>
      </c>
      <c r="C85" s="6"/>
      <c r="D85" s="6"/>
      <c r="E85" s="120"/>
      <c r="F85" s="120" t="s">
        <v>140</v>
      </c>
      <c r="G85" s="120"/>
      <c r="H85" s="120"/>
      <c r="I85" s="120"/>
      <c r="J85" s="120"/>
      <c r="K85" s="24"/>
      <c r="L85" s="24"/>
      <c r="M85" s="24">
        <v>5</v>
      </c>
      <c r="N85" s="104">
        <v>5</v>
      </c>
      <c r="Y85" s="111"/>
    </row>
    <row r="86" spans="2:25" ht="13.9" customHeight="1" x14ac:dyDescent="0.15">
      <c r="B86" s="1">
        <f>B85+1</f>
        <v>76</v>
      </c>
      <c r="C86" s="6"/>
      <c r="D86" s="6"/>
      <c r="E86" s="120"/>
      <c r="F86" s="120" t="s">
        <v>205</v>
      </c>
      <c r="G86" s="120"/>
      <c r="H86" s="120"/>
      <c r="I86" s="120"/>
      <c r="J86" s="120"/>
      <c r="K86" s="24">
        <v>5</v>
      </c>
      <c r="L86" s="24" t="s">
        <v>148</v>
      </c>
      <c r="M86" s="24">
        <v>5</v>
      </c>
      <c r="N86" s="104" t="s">
        <v>148</v>
      </c>
      <c r="Y86" s="111"/>
    </row>
    <row r="87" spans="2:25" ht="13.5" customHeight="1" x14ac:dyDescent="0.15">
      <c r="B87" s="1">
        <f>B86+1</f>
        <v>77</v>
      </c>
      <c r="C87" s="6"/>
      <c r="D87" s="6"/>
      <c r="E87" s="120"/>
      <c r="F87" s="120" t="s">
        <v>335</v>
      </c>
      <c r="G87" s="120"/>
      <c r="H87" s="120"/>
      <c r="I87" s="120"/>
      <c r="J87" s="120"/>
      <c r="K87" s="24"/>
      <c r="L87" s="24"/>
      <c r="M87" s="24"/>
      <c r="N87" s="104">
        <v>20</v>
      </c>
      <c r="Y87" s="111"/>
    </row>
    <row r="88" spans="2:25" ht="13.9" customHeight="1" x14ac:dyDescent="0.15">
      <c r="B88" s="1">
        <f>B87+1</f>
        <v>78</v>
      </c>
      <c r="C88" s="6"/>
      <c r="D88" s="6"/>
      <c r="E88" s="120"/>
      <c r="F88" s="120" t="s">
        <v>213</v>
      </c>
      <c r="G88" s="120"/>
      <c r="H88" s="120"/>
      <c r="I88" s="120"/>
      <c r="J88" s="120"/>
      <c r="K88" s="24">
        <v>10</v>
      </c>
      <c r="L88" s="24">
        <v>5</v>
      </c>
      <c r="M88" s="24">
        <v>20</v>
      </c>
      <c r="N88" s="104">
        <v>5</v>
      </c>
      <c r="Y88" s="111"/>
    </row>
    <row r="89" spans="2:25" ht="13.9" customHeight="1" x14ac:dyDescent="0.15">
      <c r="B89" s="1">
        <f>B88+1</f>
        <v>79</v>
      </c>
      <c r="C89" s="6"/>
      <c r="D89" s="6"/>
      <c r="E89" s="120"/>
      <c r="F89" s="120" t="s">
        <v>31</v>
      </c>
      <c r="G89" s="120"/>
      <c r="H89" s="120"/>
      <c r="I89" s="120"/>
      <c r="J89" s="120"/>
      <c r="K89" s="24">
        <v>1600</v>
      </c>
      <c r="L89" s="24">
        <v>300</v>
      </c>
      <c r="M89" s="24">
        <v>210</v>
      </c>
      <c r="N89" s="104">
        <v>150</v>
      </c>
      <c r="Y89" s="111"/>
    </row>
    <row r="90" spans="2:25" ht="13.9" customHeight="1" x14ac:dyDescent="0.15">
      <c r="B90" s="1">
        <f>B89+1</f>
        <v>80</v>
      </c>
      <c r="C90" s="2" t="s">
        <v>309</v>
      </c>
      <c r="D90" s="2" t="s">
        <v>308</v>
      </c>
      <c r="E90" s="120"/>
      <c r="F90" s="120" t="s">
        <v>307</v>
      </c>
      <c r="G90" s="120"/>
      <c r="H90" s="120"/>
      <c r="I90" s="120"/>
      <c r="J90" s="120"/>
      <c r="K90" s="24"/>
      <c r="L90" s="24"/>
      <c r="M90" s="24"/>
      <c r="N90" s="104">
        <v>1</v>
      </c>
    </row>
    <row r="91" spans="2:25" ht="13.5" customHeight="1" x14ac:dyDescent="0.15">
      <c r="B91" s="1">
        <f>B90+1</f>
        <v>81</v>
      </c>
      <c r="C91" s="2" t="s">
        <v>32</v>
      </c>
      <c r="D91" s="2" t="s">
        <v>33</v>
      </c>
      <c r="E91" s="120"/>
      <c r="F91" s="120" t="s">
        <v>334</v>
      </c>
      <c r="G91" s="120"/>
      <c r="H91" s="120"/>
      <c r="I91" s="120"/>
      <c r="J91" s="120"/>
      <c r="K91" s="24" t="s">
        <v>148</v>
      </c>
      <c r="L91" s="24"/>
      <c r="M91" s="24"/>
      <c r="N91" s="104"/>
    </row>
    <row r="92" spans="2:25" ht="13.9" customHeight="1" x14ac:dyDescent="0.15">
      <c r="B92" s="1">
        <f>B91+1</f>
        <v>82</v>
      </c>
      <c r="C92" s="6"/>
      <c r="D92" s="6"/>
      <c r="E92" s="120"/>
      <c r="F92" s="120" t="s">
        <v>171</v>
      </c>
      <c r="G92" s="120"/>
      <c r="H92" s="120"/>
      <c r="I92" s="120"/>
      <c r="J92" s="120"/>
      <c r="K92" s="24"/>
      <c r="L92" s="24">
        <v>1</v>
      </c>
      <c r="M92" s="24">
        <v>1</v>
      </c>
      <c r="N92" s="104">
        <v>1</v>
      </c>
    </row>
    <row r="93" spans="2:25" ht="14.25" customHeight="1" x14ac:dyDescent="0.15">
      <c r="B93" s="1">
        <f>B92+1</f>
        <v>83</v>
      </c>
      <c r="C93" s="6"/>
      <c r="D93" s="6"/>
      <c r="E93" s="120"/>
      <c r="F93" s="120" t="s">
        <v>172</v>
      </c>
      <c r="G93" s="120"/>
      <c r="H93" s="120"/>
      <c r="I93" s="120"/>
      <c r="J93" s="120"/>
      <c r="K93" s="24"/>
      <c r="L93" s="24"/>
      <c r="M93" s="24">
        <v>1</v>
      </c>
      <c r="N93" s="104">
        <v>1</v>
      </c>
    </row>
    <row r="94" spans="2:25" ht="13.9" customHeight="1" x14ac:dyDescent="0.15">
      <c r="B94" s="1">
        <f>B93+1</f>
        <v>84</v>
      </c>
      <c r="C94" s="6"/>
      <c r="D94" s="6"/>
      <c r="E94" s="120"/>
      <c r="F94" s="120" t="s">
        <v>206</v>
      </c>
      <c r="G94" s="120"/>
      <c r="H94" s="120"/>
      <c r="I94" s="120"/>
      <c r="J94" s="120"/>
      <c r="K94" s="24">
        <v>4</v>
      </c>
      <c r="L94" s="24">
        <v>4</v>
      </c>
      <c r="M94" s="24">
        <v>2</v>
      </c>
      <c r="N94" s="104">
        <v>1</v>
      </c>
    </row>
    <row r="95" spans="2:25" ht="13.5" customHeight="1" thickBot="1" x14ac:dyDescent="0.2">
      <c r="B95" s="1">
        <f>B94+1</f>
        <v>85</v>
      </c>
      <c r="C95" s="6"/>
      <c r="D95" s="6"/>
      <c r="E95" s="120"/>
      <c r="F95" s="120" t="s">
        <v>305</v>
      </c>
      <c r="G95" s="120"/>
      <c r="H95" s="120"/>
      <c r="I95" s="120"/>
      <c r="J95" s="120"/>
      <c r="K95" s="24"/>
      <c r="L95" s="24"/>
      <c r="M95" s="24"/>
      <c r="N95" s="104">
        <v>1</v>
      </c>
    </row>
    <row r="96" spans="2:25" ht="13.9" customHeight="1" x14ac:dyDescent="0.15">
      <c r="B96" s="76"/>
      <c r="C96" s="77"/>
      <c r="D96" s="77"/>
      <c r="E96" s="23"/>
      <c r="F96" s="23"/>
      <c r="G96" s="23"/>
      <c r="H96" s="23"/>
      <c r="I96" s="23"/>
      <c r="J96" s="23"/>
      <c r="K96" s="23"/>
      <c r="L96" s="23"/>
      <c r="M96" s="23"/>
      <c r="N96" s="23"/>
      <c r="U96">
        <f>COUNTA(K11:K115)</f>
        <v>66</v>
      </c>
      <c r="V96">
        <f>COUNTA(L11:L115)</f>
        <v>68</v>
      </c>
      <c r="W96">
        <f>COUNTA(M11:M115)</f>
        <v>74</v>
      </c>
      <c r="X96">
        <f>COUNTA(N11:N115)</f>
        <v>82</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SUM(U11:U28,K29:K115)</f>
        <v>8691</v>
      </c>
      <c r="V100">
        <f>SUM(V11:V28,L29:L115)</f>
        <v>16317</v>
      </c>
      <c r="W100">
        <f>SUM(W11:W28,M29:M115)</f>
        <v>19188</v>
      </c>
      <c r="X100">
        <f>SUM(X11:X28,N29:N115)</f>
        <v>16554</v>
      </c>
    </row>
    <row r="101" spans="2:24" ht="18" customHeight="1" thickBot="1" x14ac:dyDescent="0.2">
      <c r="B101" s="63"/>
      <c r="C101" s="22"/>
      <c r="D101" s="130" t="s">
        <v>3</v>
      </c>
      <c r="E101" s="130"/>
      <c r="F101" s="130"/>
      <c r="G101" s="130"/>
      <c r="H101" s="22"/>
      <c r="I101" s="22"/>
      <c r="J101" s="64"/>
      <c r="K101" s="153" t="str">
        <f>K5</f>
        <v>2024.7.5</v>
      </c>
      <c r="L101" s="153" t="str">
        <f>L5</f>
        <v>2024.7.5</v>
      </c>
      <c r="M101" s="153" t="str">
        <f>M5</f>
        <v>2024.7.5</v>
      </c>
      <c r="N101" s="152" t="str">
        <f>N5</f>
        <v>2024.7.5</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9" customHeight="1" x14ac:dyDescent="0.15">
      <c r="B103" s="1">
        <f>B95+1</f>
        <v>86</v>
      </c>
      <c r="C103" s="2" t="s">
        <v>32</v>
      </c>
      <c r="D103" s="2" t="s">
        <v>33</v>
      </c>
      <c r="E103" s="120"/>
      <c r="F103" s="120" t="s">
        <v>333</v>
      </c>
      <c r="G103" s="120"/>
      <c r="H103" s="120"/>
      <c r="I103" s="120"/>
      <c r="J103" s="120"/>
      <c r="K103" s="24"/>
      <c r="L103" s="24">
        <v>1</v>
      </c>
      <c r="M103" s="24"/>
      <c r="N103" s="104"/>
    </row>
    <row r="104" spans="2:24" ht="13.9" customHeight="1" x14ac:dyDescent="0.15">
      <c r="B104" s="1">
        <f>B103+1</f>
        <v>87</v>
      </c>
      <c r="C104" s="6"/>
      <c r="D104" s="6"/>
      <c r="E104" s="120"/>
      <c r="F104" s="120" t="s">
        <v>304</v>
      </c>
      <c r="G104" s="120"/>
      <c r="H104" s="120"/>
      <c r="I104" s="120"/>
      <c r="J104" s="120"/>
      <c r="K104" s="24"/>
      <c r="L104" s="24"/>
      <c r="M104" s="24" t="s">
        <v>148</v>
      </c>
      <c r="N104" s="104"/>
    </row>
    <row r="105" spans="2:24" ht="13.9" customHeight="1" x14ac:dyDescent="0.15">
      <c r="B105" s="1">
        <f>B104+1</f>
        <v>88</v>
      </c>
      <c r="C105" s="6"/>
      <c r="D105" s="6"/>
      <c r="E105" s="120"/>
      <c r="F105" s="120" t="s">
        <v>209</v>
      </c>
      <c r="G105" s="120"/>
      <c r="H105" s="120"/>
      <c r="I105" s="120"/>
      <c r="J105" s="120"/>
      <c r="K105" s="24">
        <v>2</v>
      </c>
      <c r="L105" s="24">
        <v>1</v>
      </c>
      <c r="M105" s="24">
        <v>1</v>
      </c>
      <c r="N105" s="104"/>
    </row>
    <row r="106" spans="2:24" ht="13.5" customHeight="1" x14ac:dyDescent="0.15">
      <c r="B106" s="1">
        <f>B105+1</f>
        <v>89</v>
      </c>
      <c r="C106" s="6"/>
      <c r="D106" s="6"/>
      <c r="E106" s="120"/>
      <c r="F106" s="120" t="s">
        <v>34</v>
      </c>
      <c r="G106" s="120"/>
      <c r="H106" s="120"/>
      <c r="I106" s="120"/>
      <c r="J106" s="120"/>
      <c r="K106" s="24" t="s">
        <v>148</v>
      </c>
      <c r="L106" s="24"/>
      <c r="M106" s="24"/>
      <c r="N106" s="104">
        <v>1</v>
      </c>
    </row>
    <row r="107" spans="2:24" ht="13.5" customHeight="1" x14ac:dyDescent="0.15">
      <c r="B107" s="1">
        <f>B106+1</f>
        <v>90</v>
      </c>
      <c r="C107" s="2" t="s">
        <v>128</v>
      </c>
      <c r="D107" s="2" t="s">
        <v>71</v>
      </c>
      <c r="E107" s="120"/>
      <c r="F107" s="120" t="s">
        <v>93</v>
      </c>
      <c r="G107" s="120"/>
      <c r="H107" s="120"/>
      <c r="I107" s="120"/>
      <c r="J107" s="120"/>
      <c r="K107" s="24" t="s">
        <v>148</v>
      </c>
      <c r="L107" s="24"/>
      <c r="M107" s="24"/>
      <c r="N107" s="104"/>
    </row>
    <row r="108" spans="2:24" ht="13.5" customHeight="1" x14ac:dyDescent="0.15">
      <c r="B108" s="1">
        <f>B107+1</f>
        <v>91</v>
      </c>
      <c r="C108" s="6"/>
      <c r="D108" s="2" t="s">
        <v>35</v>
      </c>
      <c r="E108" s="120"/>
      <c r="F108" s="120" t="s">
        <v>111</v>
      </c>
      <c r="G108" s="120"/>
      <c r="H108" s="120"/>
      <c r="I108" s="120"/>
      <c r="J108" s="120"/>
      <c r="K108" s="24">
        <v>6</v>
      </c>
      <c r="L108" s="24">
        <v>6</v>
      </c>
      <c r="M108" s="24">
        <v>1</v>
      </c>
      <c r="N108" s="104">
        <v>7</v>
      </c>
    </row>
    <row r="109" spans="2:24" ht="13.5" customHeight="1" x14ac:dyDescent="0.15">
      <c r="B109" s="1">
        <f>B108+1</f>
        <v>92</v>
      </c>
      <c r="C109" s="6"/>
      <c r="D109" s="7"/>
      <c r="E109" s="120"/>
      <c r="F109" s="120" t="s">
        <v>36</v>
      </c>
      <c r="G109" s="120"/>
      <c r="H109" s="120"/>
      <c r="I109" s="120"/>
      <c r="J109" s="120"/>
      <c r="K109" s="24">
        <v>15</v>
      </c>
      <c r="L109" s="24">
        <v>5</v>
      </c>
      <c r="M109" s="24">
        <v>10</v>
      </c>
      <c r="N109" s="104">
        <v>15</v>
      </c>
    </row>
    <row r="110" spans="2:24" ht="13.5" customHeight="1" x14ac:dyDescent="0.15">
      <c r="B110" s="1">
        <f>B109+1</f>
        <v>93</v>
      </c>
      <c r="C110" s="7"/>
      <c r="D110" s="8" t="s">
        <v>37</v>
      </c>
      <c r="E110" s="120"/>
      <c r="F110" s="120" t="s">
        <v>38</v>
      </c>
      <c r="G110" s="120"/>
      <c r="H110" s="120"/>
      <c r="I110" s="120"/>
      <c r="J110" s="120"/>
      <c r="K110" s="24">
        <v>25</v>
      </c>
      <c r="L110" s="24">
        <v>10</v>
      </c>
      <c r="M110" s="24">
        <v>15</v>
      </c>
      <c r="N110" s="104">
        <v>15</v>
      </c>
    </row>
    <row r="111" spans="2:24" ht="13.9" customHeight="1" x14ac:dyDescent="0.15">
      <c r="B111" s="1">
        <f>B110+1</f>
        <v>94</v>
      </c>
      <c r="C111" s="2" t="s">
        <v>0</v>
      </c>
      <c r="D111" s="2" t="s">
        <v>72</v>
      </c>
      <c r="E111" s="120"/>
      <c r="F111" s="120" t="s">
        <v>1</v>
      </c>
      <c r="G111" s="120"/>
      <c r="H111" s="120"/>
      <c r="I111" s="120"/>
      <c r="J111" s="120"/>
      <c r="K111" s="24" t="s">
        <v>148</v>
      </c>
      <c r="L111" s="24">
        <v>10</v>
      </c>
      <c r="M111" s="24" t="s">
        <v>148</v>
      </c>
      <c r="N111" s="104" t="s">
        <v>148</v>
      </c>
    </row>
    <row r="112" spans="2:24" ht="13.5" customHeight="1" x14ac:dyDescent="0.15">
      <c r="B112" s="1">
        <f>B111+1</f>
        <v>95</v>
      </c>
      <c r="C112" s="6"/>
      <c r="D112" s="8" t="s">
        <v>39</v>
      </c>
      <c r="E112" s="120"/>
      <c r="F112" s="120" t="s">
        <v>40</v>
      </c>
      <c r="G112" s="120"/>
      <c r="H112" s="120"/>
      <c r="I112" s="120"/>
      <c r="J112" s="120"/>
      <c r="K112" s="24" t="s">
        <v>148</v>
      </c>
      <c r="L112" s="24"/>
      <c r="M112" s="24"/>
      <c r="N112" s="104" t="s">
        <v>148</v>
      </c>
      <c r="U112">
        <f>COUNTA(K90:K112)</f>
        <v>12</v>
      </c>
      <c r="V112">
        <f>COUNTA(L90:L112)</f>
        <v>10</v>
      </c>
      <c r="W112">
        <f>COUNTA(M90:M112)</f>
        <v>11</v>
      </c>
      <c r="X112">
        <f>COUNTA(N90:N112)</f>
        <v>13</v>
      </c>
    </row>
    <row r="113" spans="2:14" ht="13.5" customHeight="1" x14ac:dyDescent="0.15">
      <c r="B113" s="1">
        <f>B112+1</f>
        <v>96</v>
      </c>
      <c r="C113" s="132" t="s">
        <v>41</v>
      </c>
      <c r="D113" s="133"/>
      <c r="E113" s="120"/>
      <c r="F113" s="120" t="s">
        <v>42</v>
      </c>
      <c r="G113" s="120"/>
      <c r="H113" s="120"/>
      <c r="I113" s="120"/>
      <c r="J113" s="120"/>
      <c r="K113" s="24">
        <v>100</v>
      </c>
      <c r="L113" s="24">
        <v>225</v>
      </c>
      <c r="M113" s="24">
        <v>250</v>
      </c>
      <c r="N113" s="104">
        <v>200</v>
      </c>
    </row>
    <row r="114" spans="2:14" ht="13.5" customHeight="1" x14ac:dyDescent="0.15">
      <c r="B114" s="1">
        <f>B113+1</f>
        <v>97</v>
      </c>
      <c r="C114" s="3"/>
      <c r="D114" s="75"/>
      <c r="E114" s="120"/>
      <c r="F114" s="120" t="s">
        <v>43</v>
      </c>
      <c r="G114" s="120"/>
      <c r="H114" s="120"/>
      <c r="I114" s="120"/>
      <c r="J114" s="120"/>
      <c r="K114" s="24">
        <v>50</v>
      </c>
      <c r="L114" s="24">
        <v>150</v>
      </c>
      <c r="M114" s="24">
        <v>50</v>
      </c>
      <c r="N114" s="104">
        <v>50</v>
      </c>
    </row>
    <row r="115" spans="2:14" ht="13.9" customHeight="1" thickBot="1" x14ac:dyDescent="0.2">
      <c r="B115" s="145">
        <f>B114+1</f>
        <v>98</v>
      </c>
      <c r="C115" s="144"/>
      <c r="D115" s="143"/>
      <c r="E115" s="9"/>
      <c r="F115" s="9" t="s">
        <v>73</v>
      </c>
      <c r="G115" s="9"/>
      <c r="H115" s="9"/>
      <c r="I115" s="9"/>
      <c r="J115" s="9"/>
      <c r="K115" s="142">
        <v>75</v>
      </c>
      <c r="L115" s="142">
        <v>75</v>
      </c>
      <c r="M115" s="142">
        <v>125</v>
      </c>
      <c r="N115" s="141">
        <v>75</v>
      </c>
    </row>
    <row r="116" spans="2:14" ht="19.899999999999999" customHeight="1" thickTop="1" x14ac:dyDescent="0.15">
      <c r="B116" s="135" t="s">
        <v>45</v>
      </c>
      <c r="C116" s="136"/>
      <c r="D116" s="136"/>
      <c r="E116" s="136"/>
      <c r="F116" s="136"/>
      <c r="G116" s="136"/>
      <c r="H116" s="136"/>
      <c r="I116" s="136"/>
      <c r="J116" s="73"/>
      <c r="K116" s="30">
        <f>SUM(K117:K125)</f>
        <v>8691</v>
      </c>
      <c r="L116" s="30">
        <f>SUM(L117:L125)</f>
        <v>16317</v>
      </c>
      <c r="M116" s="30">
        <f>SUM(M117:M125)</f>
        <v>19188</v>
      </c>
      <c r="N116" s="108">
        <f>SUM(N117:N125)</f>
        <v>16554</v>
      </c>
    </row>
    <row r="117" spans="2:14" ht="13.9" customHeight="1" x14ac:dyDescent="0.15">
      <c r="B117" s="123" t="s">
        <v>46</v>
      </c>
      <c r="C117" s="124"/>
      <c r="D117" s="137"/>
      <c r="E117" s="12"/>
      <c r="F117" s="13"/>
      <c r="G117" s="122" t="s">
        <v>14</v>
      </c>
      <c r="H117" s="122"/>
      <c r="I117" s="13"/>
      <c r="J117" s="14"/>
      <c r="K117" s="4">
        <f>SUM(U$11:U$28)</f>
        <v>1371</v>
      </c>
      <c r="L117" s="4">
        <f>SUM(V$11:V$28)</f>
        <v>3152</v>
      </c>
      <c r="M117" s="4">
        <f>SUM(W$11:W$28)</f>
        <v>5310</v>
      </c>
      <c r="N117" s="5">
        <f>SUM(X$11:X$28)</f>
        <v>3509</v>
      </c>
    </row>
    <row r="118" spans="2:14" ht="13.9" customHeight="1" x14ac:dyDescent="0.15">
      <c r="B118" s="78"/>
      <c r="C118" s="56"/>
      <c r="D118" s="79"/>
      <c r="E118" s="15"/>
      <c r="F118" s="120"/>
      <c r="G118" s="122" t="s">
        <v>23</v>
      </c>
      <c r="H118" s="122"/>
      <c r="I118" s="114"/>
      <c r="J118" s="16"/>
      <c r="K118" s="4">
        <f>SUM(K$29)</f>
        <v>625</v>
      </c>
      <c r="L118" s="4">
        <f>SUM(L$29)</f>
        <v>1000</v>
      </c>
      <c r="M118" s="4">
        <f>SUM(M$29)</f>
        <v>600</v>
      </c>
      <c r="N118" s="5">
        <f>SUM(N$29)</f>
        <v>1250</v>
      </c>
    </row>
    <row r="119" spans="2:14" ht="13.9" customHeight="1" x14ac:dyDescent="0.15">
      <c r="B119" s="78"/>
      <c r="C119" s="56"/>
      <c r="D119" s="79"/>
      <c r="E119" s="15"/>
      <c r="F119" s="120"/>
      <c r="G119" s="122" t="s">
        <v>25</v>
      </c>
      <c r="H119" s="122"/>
      <c r="I119" s="13"/>
      <c r="J119" s="14"/>
      <c r="K119" s="4">
        <f>SUM(K$30:K$32)</f>
        <v>30</v>
      </c>
      <c r="L119" s="4">
        <f>SUM(L$30:L$32)</f>
        <v>11</v>
      </c>
      <c r="M119" s="4">
        <f>SUM(M$30:M$32)</f>
        <v>25</v>
      </c>
      <c r="N119" s="5">
        <f>SUM(N$30:N$32)</f>
        <v>25</v>
      </c>
    </row>
    <row r="120" spans="2:14" ht="13.9" customHeight="1" x14ac:dyDescent="0.15">
      <c r="B120" s="78"/>
      <c r="C120" s="56"/>
      <c r="D120" s="79"/>
      <c r="E120" s="15"/>
      <c r="F120" s="120"/>
      <c r="G120" s="122" t="s">
        <v>78</v>
      </c>
      <c r="H120" s="122"/>
      <c r="I120" s="13"/>
      <c r="J120" s="14"/>
      <c r="K120" s="4">
        <f>SUM(K$33:K$34)</f>
        <v>20</v>
      </c>
      <c r="L120" s="4">
        <f>SUM(L$33:L$34)</f>
        <v>35</v>
      </c>
      <c r="M120" s="4">
        <f>SUM(M$33:M$34)</f>
        <v>5</v>
      </c>
      <c r="N120" s="5">
        <f>SUM(N$33:N$34)</f>
        <v>59</v>
      </c>
    </row>
    <row r="121" spans="2:14" ht="13.9" customHeight="1" x14ac:dyDescent="0.15">
      <c r="B121" s="78"/>
      <c r="C121" s="56"/>
      <c r="D121" s="79"/>
      <c r="E121" s="15"/>
      <c r="F121" s="120"/>
      <c r="G121" s="122" t="s">
        <v>79</v>
      </c>
      <c r="H121" s="122"/>
      <c r="I121" s="13"/>
      <c r="J121" s="14"/>
      <c r="K121" s="4">
        <f>SUM(K36:K50)</f>
        <v>2400</v>
      </c>
      <c r="L121" s="4">
        <f>SUM(L$36:L$50)</f>
        <v>8570</v>
      </c>
      <c r="M121" s="4">
        <f>SUM(M$36:M$50)</f>
        <v>9150</v>
      </c>
      <c r="N121" s="5">
        <f>SUM(N$36:N$50)</f>
        <v>8435</v>
      </c>
    </row>
    <row r="122" spans="2:14" ht="13.9" customHeight="1" x14ac:dyDescent="0.15">
      <c r="B122" s="78"/>
      <c r="C122" s="56"/>
      <c r="D122" s="79"/>
      <c r="E122" s="15"/>
      <c r="F122" s="120"/>
      <c r="G122" s="122" t="s">
        <v>76</v>
      </c>
      <c r="H122" s="122"/>
      <c r="I122" s="13"/>
      <c r="J122" s="14"/>
      <c r="K122" s="4">
        <f>SUM(K$51:K$53)</f>
        <v>5</v>
      </c>
      <c r="L122" s="4">
        <f>SUM(L$51:L$53)</f>
        <v>15</v>
      </c>
      <c r="M122" s="4">
        <f>SUM(M$51:M$53)</f>
        <v>5</v>
      </c>
      <c r="N122" s="5">
        <f>SUM(N$51:N$53)</f>
        <v>60</v>
      </c>
    </row>
    <row r="123" spans="2:14" ht="13.9" customHeight="1" x14ac:dyDescent="0.15">
      <c r="B123" s="78"/>
      <c r="C123" s="56"/>
      <c r="D123" s="79"/>
      <c r="E123" s="15"/>
      <c r="F123" s="120"/>
      <c r="G123" s="122" t="s">
        <v>26</v>
      </c>
      <c r="H123" s="122"/>
      <c r="I123" s="13"/>
      <c r="J123" s="14"/>
      <c r="K123" s="4">
        <f>SUM(K$54:K$89)</f>
        <v>3954</v>
      </c>
      <c r="L123" s="4">
        <f>SUM(L$54:L$89)</f>
        <v>3042</v>
      </c>
      <c r="M123" s="4">
        <f>SUM(M$54:M$89)</f>
        <v>3634</v>
      </c>
      <c r="N123" s="5">
        <f>SUM(N$54:N$89)</f>
        <v>2842</v>
      </c>
    </row>
    <row r="124" spans="2:14" ht="13.9" customHeight="1" x14ac:dyDescent="0.15">
      <c r="B124" s="78"/>
      <c r="C124" s="56"/>
      <c r="D124" s="79"/>
      <c r="E124" s="15"/>
      <c r="F124" s="120"/>
      <c r="G124" s="122" t="s">
        <v>47</v>
      </c>
      <c r="H124" s="122"/>
      <c r="I124" s="13"/>
      <c r="J124" s="14"/>
      <c r="K124" s="4">
        <f>SUM(K$35:K$35,K$113:K$114)</f>
        <v>159</v>
      </c>
      <c r="L124" s="4">
        <f>SUM(L$35:L$35,L$113:L$114)</f>
        <v>379</v>
      </c>
      <c r="M124" s="4">
        <f>SUM(M$35:M$35,M$113:M$114)</f>
        <v>303</v>
      </c>
      <c r="N124" s="5">
        <f>SUM(N$35:N$35,N$113:N$114)</f>
        <v>256</v>
      </c>
    </row>
    <row r="125" spans="2:14" ht="13.9" customHeight="1" thickBot="1" x14ac:dyDescent="0.2">
      <c r="B125" s="80"/>
      <c r="C125" s="81"/>
      <c r="D125" s="82"/>
      <c r="E125" s="17"/>
      <c r="F125" s="9"/>
      <c r="G125" s="125" t="s">
        <v>44</v>
      </c>
      <c r="H125" s="125"/>
      <c r="I125" s="18"/>
      <c r="J125" s="19"/>
      <c r="K125" s="10">
        <f>SUM(K$90:K$112,K$115)</f>
        <v>127</v>
      </c>
      <c r="L125" s="10">
        <f>SUM(L$90:L$112,L$115)</f>
        <v>113</v>
      </c>
      <c r="M125" s="10">
        <f>SUM(M$90:M$112,M$115)</f>
        <v>156</v>
      </c>
      <c r="N125" s="11">
        <f>SUM(N$90:N$112,N$115)</f>
        <v>118</v>
      </c>
    </row>
    <row r="126" spans="2:14" ht="18" customHeight="1" thickTop="1" x14ac:dyDescent="0.15">
      <c r="B126" s="126" t="s">
        <v>48</v>
      </c>
      <c r="C126" s="127"/>
      <c r="D126" s="128"/>
      <c r="E126" s="83"/>
      <c r="F126" s="116"/>
      <c r="G126" s="129" t="s">
        <v>49</v>
      </c>
      <c r="H126" s="129"/>
      <c r="I126" s="116"/>
      <c r="J126" s="117"/>
      <c r="K126" s="31" t="s">
        <v>50</v>
      </c>
      <c r="L126" s="37"/>
      <c r="M126" s="37"/>
      <c r="N126" s="49"/>
    </row>
    <row r="127" spans="2:14" ht="18" customHeight="1" x14ac:dyDescent="0.15">
      <c r="B127" s="84"/>
      <c r="C127" s="85"/>
      <c r="D127" s="85"/>
      <c r="E127" s="86"/>
      <c r="F127" s="118"/>
      <c r="G127" s="109"/>
      <c r="H127" s="109"/>
      <c r="I127" s="118"/>
      <c r="J127" s="87"/>
      <c r="K127" s="32" t="s">
        <v>51</v>
      </c>
      <c r="L127" s="38"/>
      <c r="M127" s="38"/>
      <c r="N127" s="41"/>
    </row>
    <row r="128" spans="2:14" ht="18" customHeight="1" x14ac:dyDescent="0.15">
      <c r="B128" s="78"/>
      <c r="C128" s="56"/>
      <c r="D128" s="56"/>
      <c r="E128" s="88"/>
      <c r="F128" s="22"/>
      <c r="G128" s="130" t="s">
        <v>52</v>
      </c>
      <c r="H128" s="130"/>
      <c r="I128" s="115"/>
      <c r="J128" s="119"/>
      <c r="K128" s="33" t="s">
        <v>53</v>
      </c>
      <c r="L128" s="39"/>
      <c r="M128" s="43"/>
      <c r="N128" s="39"/>
    </row>
    <row r="129" spans="2:14" ht="18" customHeight="1" x14ac:dyDescent="0.15">
      <c r="B129" s="78"/>
      <c r="C129" s="56"/>
      <c r="D129" s="56"/>
      <c r="E129" s="89"/>
      <c r="F129" s="56"/>
      <c r="G129" s="90"/>
      <c r="H129" s="90"/>
      <c r="I129" s="85"/>
      <c r="J129" s="91"/>
      <c r="K129" s="34" t="s">
        <v>87</v>
      </c>
      <c r="L129" s="40"/>
      <c r="M129" s="44"/>
      <c r="N129" s="40"/>
    </row>
    <row r="130" spans="2:14" ht="18" customHeight="1" x14ac:dyDescent="0.15">
      <c r="B130" s="78"/>
      <c r="C130" s="56"/>
      <c r="D130" s="56"/>
      <c r="E130" s="89"/>
      <c r="F130" s="56"/>
      <c r="G130" s="90"/>
      <c r="H130" s="90"/>
      <c r="I130" s="85"/>
      <c r="J130" s="91"/>
      <c r="K130" s="34" t="s">
        <v>81</v>
      </c>
      <c r="L130" s="38"/>
      <c r="M130" s="44"/>
      <c r="N130" s="40"/>
    </row>
    <row r="131" spans="2:14" ht="18" customHeight="1" x14ac:dyDescent="0.15">
      <c r="B131" s="78"/>
      <c r="C131" s="56"/>
      <c r="D131" s="56"/>
      <c r="E131" s="88"/>
      <c r="F131" s="22"/>
      <c r="G131" s="130" t="s">
        <v>54</v>
      </c>
      <c r="H131" s="130"/>
      <c r="I131" s="115"/>
      <c r="J131" s="119"/>
      <c r="K131" s="33" t="s">
        <v>91</v>
      </c>
      <c r="L131" s="39"/>
      <c r="M131" s="43"/>
      <c r="N131" s="39"/>
    </row>
    <row r="132" spans="2:14" ht="18" customHeight="1" x14ac:dyDescent="0.15">
      <c r="B132" s="78"/>
      <c r="C132" s="56"/>
      <c r="D132" s="56"/>
      <c r="E132" s="89"/>
      <c r="F132" s="56"/>
      <c r="G132" s="90"/>
      <c r="H132" s="90"/>
      <c r="I132" s="85"/>
      <c r="J132" s="91"/>
      <c r="K132" s="34" t="s">
        <v>88</v>
      </c>
      <c r="L132" s="40"/>
      <c r="M132" s="44"/>
      <c r="N132" s="40"/>
    </row>
    <row r="133" spans="2:14" ht="18" customHeight="1" x14ac:dyDescent="0.15">
      <c r="B133" s="78"/>
      <c r="C133" s="56"/>
      <c r="D133" s="56"/>
      <c r="E133" s="89"/>
      <c r="F133" s="56"/>
      <c r="G133" s="90"/>
      <c r="H133" s="90"/>
      <c r="I133" s="85"/>
      <c r="J133" s="91"/>
      <c r="K133" s="34" t="s">
        <v>89</v>
      </c>
      <c r="L133" s="40"/>
      <c r="M133" s="40"/>
      <c r="N133" s="40"/>
    </row>
    <row r="134" spans="2:14" ht="18" customHeight="1" x14ac:dyDescent="0.15">
      <c r="B134" s="78"/>
      <c r="C134" s="56"/>
      <c r="D134" s="56"/>
      <c r="E134" s="71"/>
      <c r="F134" s="72"/>
      <c r="G134" s="109"/>
      <c r="H134" s="109"/>
      <c r="I134" s="118"/>
      <c r="J134" s="87"/>
      <c r="K134" s="34" t="s">
        <v>90</v>
      </c>
      <c r="L134" s="41"/>
      <c r="M134" s="38"/>
      <c r="N134" s="41"/>
    </row>
    <row r="135" spans="2:14" ht="18" customHeight="1" x14ac:dyDescent="0.15">
      <c r="B135" s="92"/>
      <c r="C135" s="72"/>
      <c r="D135" s="72"/>
      <c r="E135" s="15"/>
      <c r="F135" s="120"/>
      <c r="G135" s="122" t="s">
        <v>55</v>
      </c>
      <c r="H135" s="122"/>
      <c r="I135" s="13"/>
      <c r="J135" s="14"/>
      <c r="K135" s="25" t="s">
        <v>141</v>
      </c>
      <c r="L135" s="42"/>
      <c r="M135" s="45"/>
      <c r="N135" s="42"/>
    </row>
    <row r="136" spans="2:14" ht="18" customHeight="1" x14ac:dyDescent="0.15">
      <c r="B136" s="123" t="s">
        <v>56</v>
      </c>
      <c r="C136" s="124"/>
      <c r="D136" s="124"/>
      <c r="E136" s="22"/>
      <c r="F136" s="22"/>
      <c r="G136" s="22"/>
      <c r="H136" s="22"/>
      <c r="I136" s="22"/>
      <c r="J136" s="22"/>
      <c r="K136" s="22"/>
      <c r="L136" s="22"/>
      <c r="M136" s="22"/>
      <c r="N136" s="50"/>
    </row>
    <row r="137" spans="2:14" ht="14.1" customHeight="1" x14ac:dyDescent="0.15">
      <c r="B137" s="93"/>
      <c r="C137" s="35" t="s">
        <v>57</v>
      </c>
      <c r="D137" s="94"/>
      <c r="E137" s="35"/>
      <c r="F137" s="35"/>
      <c r="G137" s="35"/>
      <c r="H137" s="35"/>
      <c r="I137" s="35"/>
      <c r="J137" s="35"/>
      <c r="K137" s="35"/>
      <c r="L137" s="35"/>
      <c r="M137" s="35"/>
      <c r="N137" s="51"/>
    </row>
    <row r="138" spans="2:14" ht="14.1" customHeight="1" x14ac:dyDescent="0.15">
      <c r="B138" s="93"/>
      <c r="C138" s="35" t="s">
        <v>58</v>
      </c>
      <c r="D138" s="94"/>
      <c r="E138" s="35"/>
      <c r="F138" s="35"/>
      <c r="G138" s="35"/>
      <c r="H138" s="35"/>
      <c r="I138" s="35"/>
      <c r="J138" s="35"/>
      <c r="K138" s="35"/>
      <c r="L138" s="35"/>
      <c r="M138" s="35"/>
      <c r="N138" s="51"/>
    </row>
    <row r="139" spans="2:14" ht="14.1" customHeight="1" x14ac:dyDescent="0.15">
      <c r="B139" s="93"/>
      <c r="C139" s="35" t="s">
        <v>59</v>
      </c>
      <c r="D139" s="94"/>
      <c r="E139" s="35"/>
      <c r="F139" s="35"/>
      <c r="G139" s="35"/>
      <c r="H139" s="35"/>
      <c r="I139" s="35"/>
      <c r="J139" s="35"/>
      <c r="K139" s="35"/>
      <c r="L139" s="35"/>
      <c r="M139" s="35"/>
      <c r="N139" s="51"/>
    </row>
    <row r="140" spans="2:14" ht="14.1" customHeight="1" x14ac:dyDescent="0.15">
      <c r="B140" s="93"/>
      <c r="C140" s="35" t="s">
        <v>119</v>
      </c>
      <c r="D140" s="94"/>
      <c r="E140" s="35"/>
      <c r="F140" s="35"/>
      <c r="G140" s="35"/>
      <c r="H140" s="35"/>
      <c r="I140" s="35"/>
      <c r="J140" s="35"/>
      <c r="K140" s="35"/>
      <c r="L140" s="35"/>
      <c r="M140" s="35"/>
      <c r="N140" s="51"/>
    </row>
    <row r="141" spans="2:14" ht="14.1" customHeight="1" x14ac:dyDescent="0.15">
      <c r="B141" s="95"/>
      <c r="C141" s="35" t="s">
        <v>120</v>
      </c>
      <c r="D141" s="35"/>
      <c r="E141" s="35"/>
      <c r="F141" s="35"/>
      <c r="G141" s="35"/>
      <c r="H141" s="35"/>
      <c r="I141" s="35"/>
      <c r="J141" s="35"/>
      <c r="K141" s="35"/>
      <c r="L141" s="35"/>
      <c r="M141" s="35"/>
      <c r="N141" s="51"/>
    </row>
    <row r="142" spans="2:14" ht="14.1" customHeight="1" x14ac:dyDescent="0.15">
      <c r="B142" s="95"/>
      <c r="C142" s="35" t="s">
        <v>116</v>
      </c>
      <c r="D142" s="35"/>
      <c r="E142" s="35"/>
      <c r="F142" s="35"/>
      <c r="G142" s="35"/>
      <c r="H142" s="35"/>
      <c r="I142" s="35"/>
      <c r="J142" s="35"/>
      <c r="K142" s="35"/>
      <c r="L142" s="35"/>
      <c r="M142" s="35"/>
      <c r="N142" s="51"/>
    </row>
    <row r="143" spans="2:14" ht="14.1" customHeight="1" x14ac:dyDescent="0.15">
      <c r="B143" s="95"/>
      <c r="C143" s="35" t="s">
        <v>85</v>
      </c>
      <c r="D143" s="35"/>
      <c r="E143" s="35"/>
      <c r="F143" s="35"/>
      <c r="G143" s="35"/>
      <c r="H143" s="35"/>
      <c r="I143" s="35"/>
      <c r="J143" s="35"/>
      <c r="K143" s="35"/>
      <c r="L143" s="35"/>
      <c r="M143" s="35"/>
      <c r="N143" s="51"/>
    </row>
    <row r="144" spans="2:14" ht="14.1" customHeight="1" x14ac:dyDescent="0.15">
      <c r="B144" s="95"/>
      <c r="C144" s="35" t="s">
        <v>86</v>
      </c>
      <c r="D144" s="35"/>
      <c r="E144" s="35"/>
      <c r="F144" s="35"/>
      <c r="G144" s="35"/>
      <c r="H144" s="35"/>
      <c r="I144" s="35"/>
      <c r="J144" s="35"/>
      <c r="K144" s="35"/>
      <c r="L144" s="35"/>
      <c r="M144" s="35"/>
      <c r="N144" s="51"/>
    </row>
    <row r="145" spans="2:14" ht="14.1" customHeight="1" x14ac:dyDescent="0.15">
      <c r="B145" s="95"/>
      <c r="C145" s="35" t="s">
        <v>77</v>
      </c>
      <c r="D145" s="35"/>
      <c r="E145" s="35"/>
      <c r="F145" s="35"/>
      <c r="G145" s="35"/>
      <c r="H145" s="35"/>
      <c r="I145" s="35"/>
      <c r="J145" s="35"/>
      <c r="K145" s="35"/>
      <c r="L145" s="35"/>
      <c r="M145" s="35"/>
      <c r="N145" s="51"/>
    </row>
    <row r="146" spans="2:14" ht="14.1" customHeight="1" x14ac:dyDescent="0.15">
      <c r="B146" s="95"/>
      <c r="C146" s="35" t="s">
        <v>125</v>
      </c>
      <c r="D146" s="35"/>
      <c r="E146" s="35"/>
      <c r="F146" s="35"/>
      <c r="G146" s="35"/>
      <c r="H146" s="35"/>
      <c r="I146" s="35"/>
      <c r="J146" s="35"/>
      <c r="K146" s="35"/>
      <c r="L146" s="35"/>
      <c r="M146" s="35"/>
      <c r="N146" s="51"/>
    </row>
    <row r="147" spans="2:14" ht="14.1" customHeight="1" x14ac:dyDescent="0.15">
      <c r="B147" s="95"/>
      <c r="C147" s="35" t="s">
        <v>121</v>
      </c>
      <c r="D147" s="35"/>
      <c r="E147" s="35"/>
      <c r="F147" s="35"/>
      <c r="G147" s="35"/>
      <c r="H147" s="35"/>
      <c r="I147" s="35"/>
      <c r="J147" s="35"/>
      <c r="K147" s="35"/>
      <c r="L147" s="35"/>
      <c r="M147" s="35"/>
      <c r="N147" s="51"/>
    </row>
    <row r="148" spans="2:14" ht="14.1" customHeight="1" x14ac:dyDescent="0.15">
      <c r="B148" s="95"/>
      <c r="C148" s="35" t="s">
        <v>122</v>
      </c>
      <c r="D148" s="35"/>
      <c r="E148" s="35"/>
      <c r="F148" s="35"/>
      <c r="G148" s="35"/>
      <c r="H148" s="35"/>
      <c r="I148" s="35"/>
      <c r="J148" s="35"/>
      <c r="K148" s="35"/>
      <c r="L148" s="35"/>
      <c r="M148" s="35"/>
      <c r="N148" s="51"/>
    </row>
    <row r="149" spans="2:14" ht="14.1" customHeight="1" x14ac:dyDescent="0.15">
      <c r="B149" s="95"/>
      <c r="C149" s="35" t="s">
        <v>123</v>
      </c>
      <c r="D149" s="35"/>
      <c r="E149" s="35"/>
      <c r="F149" s="35"/>
      <c r="G149" s="35"/>
      <c r="H149" s="35"/>
      <c r="I149" s="35"/>
      <c r="J149" s="35"/>
      <c r="K149" s="35"/>
      <c r="L149" s="35"/>
      <c r="M149" s="35"/>
      <c r="N149" s="51"/>
    </row>
    <row r="150" spans="2:14" ht="14.1" customHeight="1" x14ac:dyDescent="0.15">
      <c r="B150" s="95"/>
      <c r="C150" s="35" t="s">
        <v>113</v>
      </c>
      <c r="D150" s="35"/>
      <c r="E150" s="35"/>
      <c r="F150" s="35"/>
      <c r="G150" s="35"/>
      <c r="H150" s="35"/>
      <c r="I150" s="35"/>
      <c r="J150" s="35"/>
      <c r="K150" s="35"/>
      <c r="L150" s="35"/>
      <c r="M150" s="35"/>
      <c r="N150" s="51"/>
    </row>
    <row r="151" spans="2:14" ht="14.1" customHeight="1" x14ac:dyDescent="0.15">
      <c r="B151" s="95"/>
      <c r="C151" s="35" t="s">
        <v>124</v>
      </c>
      <c r="D151" s="35"/>
      <c r="E151" s="35"/>
      <c r="F151" s="35"/>
      <c r="G151" s="35"/>
      <c r="H151" s="35"/>
      <c r="I151" s="35"/>
      <c r="J151" s="35"/>
      <c r="K151" s="35"/>
      <c r="L151" s="35"/>
      <c r="M151" s="35"/>
      <c r="N151" s="51"/>
    </row>
    <row r="152" spans="2:14" ht="14.1" customHeight="1" x14ac:dyDescent="0.15">
      <c r="B152" s="95"/>
      <c r="C152" s="35" t="s">
        <v>142</v>
      </c>
      <c r="D152" s="35"/>
      <c r="E152" s="35"/>
      <c r="F152" s="35"/>
      <c r="G152" s="35"/>
      <c r="H152" s="35"/>
      <c r="I152" s="35"/>
      <c r="J152" s="35"/>
      <c r="K152" s="35"/>
      <c r="L152" s="35"/>
      <c r="M152" s="35"/>
      <c r="N152" s="51"/>
    </row>
    <row r="153" spans="2:14" ht="14.1" customHeight="1" x14ac:dyDescent="0.15">
      <c r="B153" s="95"/>
      <c r="C153" s="35" t="s">
        <v>118</v>
      </c>
      <c r="D153" s="35"/>
      <c r="E153" s="35"/>
      <c r="F153" s="35"/>
      <c r="G153" s="35"/>
      <c r="H153" s="35"/>
      <c r="I153" s="35"/>
      <c r="J153" s="35"/>
      <c r="K153" s="35"/>
      <c r="L153" s="35"/>
      <c r="M153" s="35"/>
      <c r="N153" s="51"/>
    </row>
    <row r="154" spans="2:14" x14ac:dyDescent="0.15">
      <c r="B154" s="96"/>
      <c r="C154" s="35" t="s">
        <v>130</v>
      </c>
      <c r="N154" s="55"/>
    </row>
    <row r="155" spans="2:14" x14ac:dyDescent="0.15">
      <c r="B155" s="96"/>
      <c r="C155" s="35" t="s">
        <v>126</v>
      </c>
      <c r="N155" s="55"/>
    </row>
    <row r="156" spans="2:14" ht="14.1" customHeight="1" x14ac:dyDescent="0.15">
      <c r="B156" s="95"/>
      <c r="C156" s="35" t="s">
        <v>105</v>
      </c>
      <c r="D156" s="35"/>
      <c r="E156" s="35"/>
      <c r="F156" s="35"/>
      <c r="G156" s="35"/>
      <c r="H156" s="35"/>
      <c r="I156" s="35"/>
      <c r="J156" s="35"/>
      <c r="K156" s="35"/>
      <c r="L156" s="35"/>
      <c r="M156" s="35"/>
      <c r="N156" s="51"/>
    </row>
    <row r="157" spans="2:14" ht="18" customHeight="1" x14ac:dyDescent="0.15">
      <c r="B157" s="95"/>
      <c r="C157" s="35" t="s">
        <v>60</v>
      </c>
      <c r="D157" s="35"/>
      <c r="E157" s="35"/>
      <c r="F157" s="35"/>
      <c r="G157" s="35"/>
      <c r="H157" s="35"/>
      <c r="I157" s="35"/>
      <c r="J157" s="35"/>
      <c r="K157" s="35"/>
      <c r="L157" s="35"/>
      <c r="M157" s="35"/>
      <c r="N157" s="51"/>
    </row>
    <row r="158" spans="2:14" x14ac:dyDescent="0.15">
      <c r="B158" s="96"/>
      <c r="C158" s="35" t="s">
        <v>117</v>
      </c>
      <c r="N158" s="55"/>
    </row>
    <row r="159" spans="2:14" x14ac:dyDescent="0.15">
      <c r="B159" s="96"/>
      <c r="C159" s="35" t="s">
        <v>135</v>
      </c>
      <c r="N159" s="55"/>
    </row>
    <row r="160" spans="2:14" ht="14.25" thickBot="1" x14ac:dyDescent="0.2">
      <c r="B160" s="97"/>
      <c r="C160" s="36" t="s">
        <v>127</v>
      </c>
      <c r="D160" s="53"/>
      <c r="E160" s="53"/>
      <c r="F160" s="53"/>
      <c r="G160" s="53"/>
      <c r="H160" s="53"/>
      <c r="I160" s="53"/>
      <c r="J160" s="53"/>
      <c r="K160" s="53"/>
      <c r="L160" s="53"/>
      <c r="M160" s="53"/>
      <c r="N160" s="54"/>
    </row>
  </sheetData>
  <mergeCells count="28">
    <mergeCell ref="G119:H119"/>
    <mergeCell ref="G120:H120"/>
    <mergeCell ref="D9:F9"/>
    <mergeCell ref="D4:G4"/>
    <mergeCell ref="D5:G5"/>
    <mergeCell ref="D6:G6"/>
    <mergeCell ref="D7:F7"/>
    <mergeCell ref="D8:F8"/>
    <mergeCell ref="G121:H121"/>
    <mergeCell ref="G10:H10"/>
    <mergeCell ref="D100:G100"/>
    <mergeCell ref="D101:G101"/>
    <mergeCell ref="G102:H102"/>
    <mergeCell ref="C113:D113"/>
    <mergeCell ref="B116:I116"/>
    <mergeCell ref="B117:D117"/>
    <mergeCell ref="G117:H117"/>
    <mergeCell ref="G118:H118"/>
    <mergeCell ref="G128:H128"/>
    <mergeCell ref="G131:H131"/>
    <mergeCell ref="G135:H135"/>
    <mergeCell ref="B136:D136"/>
    <mergeCell ref="G122:H122"/>
    <mergeCell ref="G123:H123"/>
    <mergeCell ref="G124:H124"/>
    <mergeCell ref="G125:H125"/>
    <mergeCell ref="B126:D126"/>
    <mergeCell ref="G126:H126"/>
  </mergeCells>
  <phoneticPr fontId="23"/>
  <conditionalFormatting sqref="O11:O95">
    <cfRule type="expression" dxfId="26" priority="1" stopIfTrue="1">
      <formula>COUNTBLANK(K11:N11)=4</formula>
    </cfRule>
  </conditionalFormatting>
  <conditionalFormatting sqref="O103:O115">
    <cfRule type="expression" dxfId="25"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D54C8-B906-4D5A-AA9F-087D88DE137E}">
  <sheetPr>
    <tabColor rgb="FFC00000"/>
  </sheetPr>
  <dimension ref="B1:AC157"/>
  <sheetViews>
    <sheetView view="pageBreakPreview" zoomScale="75" zoomScaleNormal="75" zoomScaleSheetLayoutView="75" workbookViewId="0">
      <pane xSplit="10" ySplit="10" topLeftCell="K23"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387</v>
      </c>
      <c r="L5" s="27" t="str">
        <f>K5</f>
        <v>2024.7.16</v>
      </c>
      <c r="M5" s="27" t="str">
        <f>K5</f>
        <v>2024.7.16</v>
      </c>
      <c r="N5" s="103" t="str">
        <f>K5</f>
        <v>2024.7.16</v>
      </c>
    </row>
    <row r="6" spans="2:24" ht="18" customHeight="1" x14ac:dyDescent="0.15">
      <c r="B6" s="60"/>
      <c r="C6" s="120"/>
      <c r="D6" s="122" t="s">
        <v>4</v>
      </c>
      <c r="E6" s="122"/>
      <c r="F6" s="122"/>
      <c r="G6" s="122"/>
      <c r="H6" s="120"/>
      <c r="I6" s="120"/>
      <c r="J6" s="61"/>
      <c r="K6" s="98">
        <v>0.43333333333333335</v>
      </c>
      <c r="L6" s="98">
        <v>0.41319444444444442</v>
      </c>
      <c r="M6" s="98">
        <v>0.3972222222222222</v>
      </c>
      <c r="N6" s="99">
        <v>0.37569444444444444</v>
      </c>
    </row>
    <row r="7" spans="2:24" ht="18" customHeight="1" x14ac:dyDescent="0.15">
      <c r="B7" s="60"/>
      <c r="C7" s="120"/>
      <c r="D7" s="122" t="s">
        <v>5</v>
      </c>
      <c r="E7" s="138"/>
      <c r="F7" s="138"/>
      <c r="G7" s="62" t="s">
        <v>6</v>
      </c>
      <c r="H7" s="120"/>
      <c r="I7" s="120"/>
      <c r="J7" s="61"/>
      <c r="K7" s="100">
        <v>2.15</v>
      </c>
      <c r="L7" s="100">
        <v>1.67</v>
      </c>
      <c r="M7" s="100">
        <v>1.73</v>
      </c>
      <c r="N7" s="101">
        <v>1.76</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386</v>
      </c>
      <c r="G11" s="120"/>
      <c r="H11" s="120"/>
      <c r="I11" s="120"/>
      <c r="J11" s="120"/>
      <c r="K11" s="20" t="s">
        <v>145</v>
      </c>
      <c r="L11" s="20"/>
      <c r="M11" s="20"/>
      <c r="N11" s="21"/>
      <c r="P11" t="s">
        <v>15</v>
      </c>
      <c r="Q11" t="e">
        <f>IF(K11="",0,VALUE(MID(K11,2,LEN(K11)-2)))</f>
        <v>#VALUE!</v>
      </c>
      <c r="R11">
        <f>IF(L11="",0,VALUE(MID(L11,2,LEN(L11)-2)))</f>
        <v>0</v>
      </c>
      <c r="S11">
        <f>IF(M11="",0,VALUE(MID(M11,2,LEN(M11)-2)))</f>
        <v>0</v>
      </c>
      <c r="T11">
        <f>IF(N11="",0,VALUE(MID(N11,2,LEN(N11)-2)))</f>
        <v>0</v>
      </c>
      <c r="U11">
        <f>IF(K11="＋",0,IF(K11="(＋)",0,ABS(K11)))</f>
        <v>0</v>
      </c>
      <c r="V11">
        <f>IF(L11="＋",0,IF(L11="(＋)",0,ABS(L11)))</f>
        <v>0</v>
      </c>
      <c r="W11">
        <f>IF(M11="＋",0,IF(M11="(＋)",0,ABS(M11)))</f>
        <v>0</v>
      </c>
      <c r="X11">
        <f>IF(N11="＋",0,IF(N11="(＋)",0,ABS(N11)))</f>
        <v>0</v>
      </c>
    </row>
    <row r="12" spans="2:24" ht="13.5" customHeight="1" x14ac:dyDescent="0.15">
      <c r="B12" s="1">
        <f>B11+1</f>
        <v>2</v>
      </c>
      <c r="C12" s="3"/>
      <c r="D12" s="6"/>
      <c r="E12" s="120"/>
      <c r="F12" s="120" t="s">
        <v>99</v>
      </c>
      <c r="G12" s="120"/>
      <c r="H12" s="120"/>
      <c r="I12" s="120"/>
      <c r="J12" s="120"/>
      <c r="K12" s="20" t="s">
        <v>385</v>
      </c>
      <c r="L12" s="20" t="s">
        <v>384</v>
      </c>
      <c r="M12" s="20" t="s">
        <v>383</v>
      </c>
      <c r="N12" s="21" t="s">
        <v>382</v>
      </c>
      <c r="P12" t="s">
        <v>15</v>
      </c>
      <c r="Q12">
        <f>IF(K12="",0,VALUE(MID(K12,2,LEN(K12)-2)))</f>
        <v>90</v>
      </c>
      <c r="R12">
        <f>IF(L12="",0,VALUE(MID(L12,2,LEN(L12)-2)))</f>
        <v>400</v>
      </c>
      <c r="S12">
        <f>IF(M12="",0,VALUE(MID(M12,2,LEN(M12)-2)))</f>
        <v>290</v>
      </c>
      <c r="T12">
        <f>IF(N12="",0,VALUE(MID(N12,2,LEN(N12)-2)))</f>
        <v>330</v>
      </c>
      <c r="U12">
        <f>IF(K12="＋",0,IF(K12="(＋)",0,ABS(K12)))</f>
        <v>90</v>
      </c>
      <c r="V12">
        <f>IF(L12="＋",0,IF(L12="(＋)",0,ABS(L12)))</f>
        <v>400</v>
      </c>
      <c r="W12">
        <f>IF(M12="＋",0,IF(M12="(＋)",0,ABS(M12)))</f>
        <v>290</v>
      </c>
      <c r="X12">
        <f>IF(N12="＋",0,IF(N12="(＋)",0,ABS(N12)))</f>
        <v>330</v>
      </c>
    </row>
    <row r="13" spans="2:24" ht="13.5" customHeight="1" x14ac:dyDescent="0.15">
      <c r="B13" s="1">
        <f>B12+1</f>
        <v>3</v>
      </c>
      <c r="C13" s="3"/>
      <c r="D13" s="6"/>
      <c r="E13" s="120"/>
      <c r="F13" s="120" t="s">
        <v>179</v>
      </c>
      <c r="G13" s="120"/>
      <c r="H13" s="120"/>
      <c r="I13" s="120"/>
      <c r="J13" s="120"/>
      <c r="K13" s="20" t="s">
        <v>153</v>
      </c>
      <c r="L13" s="20" t="s">
        <v>153</v>
      </c>
      <c r="M13" s="20" t="s">
        <v>146</v>
      </c>
      <c r="N13" s="21" t="s">
        <v>151</v>
      </c>
      <c r="P13" t="s">
        <v>15</v>
      </c>
      <c r="Q13">
        <f>IF(K13="",0,VALUE(MID(K13,2,LEN(K13)-2)))</f>
        <v>10</v>
      </c>
      <c r="R13">
        <f>IF(L13="",0,VALUE(MID(L13,2,LEN(L13)-2)))</f>
        <v>10</v>
      </c>
      <c r="S13">
        <f>IF(M13="",0,VALUE(MID(M13,2,LEN(M13)-2)))</f>
        <v>30</v>
      </c>
      <c r="T13">
        <f>IF(N13="",0,VALUE(MID(N13,2,LEN(N13)-2)))</f>
        <v>25</v>
      </c>
      <c r="U13">
        <f>IF(K13="＋",0,IF(K13="(＋)",0,ABS(K13)))</f>
        <v>10</v>
      </c>
      <c r="V13">
        <f>IF(L13="＋",0,IF(L13="(＋)",0,ABS(L13)))</f>
        <v>10</v>
      </c>
      <c r="W13">
        <f>IF(M13="＋",0,IF(M13="(＋)",0,ABS(M13)))</f>
        <v>30</v>
      </c>
      <c r="X13">
        <f>IF(N13="＋",0,IF(N13="(＋)",0,ABS(N13)))</f>
        <v>25</v>
      </c>
    </row>
    <row r="14" spans="2:24" ht="13.5" customHeight="1" x14ac:dyDescent="0.15">
      <c r="B14" s="1">
        <f>B13+1</f>
        <v>4</v>
      </c>
      <c r="C14" s="3"/>
      <c r="D14" s="6"/>
      <c r="E14" s="120"/>
      <c r="F14" s="120" t="s">
        <v>297</v>
      </c>
      <c r="G14" s="120"/>
      <c r="H14" s="120"/>
      <c r="I14" s="120"/>
      <c r="J14" s="120"/>
      <c r="K14" s="20" t="s">
        <v>316</v>
      </c>
      <c r="L14" s="20" t="s">
        <v>152</v>
      </c>
      <c r="M14" s="20" t="s">
        <v>157</v>
      </c>
      <c r="N14" s="21" t="s">
        <v>149</v>
      </c>
      <c r="P14" t="s">
        <v>15</v>
      </c>
      <c r="Q14">
        <f>IF(K14="",0,VALUE(MID(K14,2,LEN(K14)-2)))</f>
        <v>4</v>
      </c>
      <c r="R14">
        <f>IF(L14="",0,VALUE(MID(L14,2,LEN(L14)-2)))</f>
        <v>14</v>
      </c>
      <c r="S14">
        <f>IF(M14="",0,VALUE(MID(M14,2,LEN(M14)-2)))</f>
        <v>15</v>
      </c>
      <c r="T14">
        <f>IF(N14="",0,VALUE(MID(N14,2,LEN(N14)-2)))</f>
        <v>8</v>
      </c>
      <c r="U14">
        <f>IF(K14="＋",0,IF(K14="(＋)",0,ABS(K14)))</f>
        <v>4</v>
      </c>
      <c r="V14">
        <f>IF(L14="＋",0,IF(L14="(＋)",0,ABS(L14)))</f>
        <v>14</v>
      </c>
      <c r="W14">
        <f>IF(M14="＋",0,IF(M14="(＋)",0,ABS(M14)))</f>
        <v>15</v>
      </c>
      <c r="X14">
        <f>IF(N14="＋",0,IF(N14="(＋)",0,ABS(N14)))</f>
        <v>8</v>
      </c>
    </row>
    <row r="15" spans="2:24" ht="13.9" customHeight="1" x14ac:dyDescent="0.15">
      <c r="B15" s="1">
        <f>B14+1</f>
        <v>5</v>
      </c>
      <c r="C15" s="3"/>
      <c r="D15" s="6"/>
      <c r="E15" s="120"/>
      <c r="F15" s="120" t="s">
        <v>180</v>
      </c>
      <c r="G15" s="120"/>
      <c r="H15" s="120"/>
      <c r="I15" s="120"/>
      <c r="J15" s="120"/>
      <c r="K15" s="20" t="s">
        <v>147</v>
      </c>
      <c r="L15" s="20" t="s">
        <v>146</v>
      </c>
      <c r="M15" s="20" t="s">
        <v>190</v>
      </c>
      <c r="N15" s="21" t="s">
        <v>236</v>
      </c>
      <c r="P15" s="74" t="s">
        <v>181</v>
      </c>
      <c r="Q15" t="str">
        <f>K15</f>
        <v>(20)</v>
      </c>
      <c r="R15" t="str">
        <f>L15</f>
        <v>(30)</v>
      </c>
      <c r="S15" t="str">
        <f>M15</f>
        <v>(60)</v>
      </c>
      <c r="T15" t="str">
        <f>N15</f>
        <v>(35)</v>
      </c>
      <c r="U15">
        <f>IF(K15="＋",0,IF(K15="(＋)",0,ABS(K15)))</f>
        <v>20</v>
      </c>
      <c r="V15">
        <f>IF(L15="＋",0,IF(L15="(＋)",0,ABS(L15)))</f>
        <v>30</v>
      </c>
      <c r="W15">
        <f>IF(M15="＋",0,IF(M15="(＋)",0,ABS(M15)))</f>
        <v>60</v>
      </c>
      <c r="X15">
        <f>IF(N15="＋",0,IF(N15="(＋)",0,ABS(N15)))</f>
        <v>35</v>
      </c>
    </row>
    <row r="16" spans="2:24" ht="13.9" customHeight="1" x14ac:dyDescent="0.15">
      <c r="B16" s="1">
        <f>B15+1</f>
        <v>6</v>
      </c>
      <c r="C16" s="3"/>
      <c r="D16" s="6"/>
      <c r="E16" s="120"/>
      <c r="F16" s="120" t="s">
        <v>16</v>
      </c>
      <c r="G16" s="120"/>
      <c r="H16" s="120"/>
      <c r="I16" s="120"/>
      <c r="J16" s="120"/>
      <c r="K16" s="20" t="s">
        <v>381</v>
      </c>
      <c r="L16" s="20" t="s">
        <v>380</v>
      </c>
      <c r="M16" s="20" t="s">
        <v>379</v>
      </c>
      <c r="N16" s="21" t="s">
        <v>378</v>
      </c>
      <c r="P16" t="s">
        <v>15</v>
      </c>
      <c r="Q16">
        <f>IF(K16="",0,VALUE(MID(K16,2,LEN(K16)-2)))</f>
        <v>19</v>
      </c>
      <c r="R16">
        <f>IF(L16="",0,VALUE(MID(L16,2,LEN(L16)-2)))</f>
        <v>90</v>
      </c>
      <c r="S16">
        <f>IF(M16="",0,VALUE(MID(M16,2,LEN(M16)-2)))</f>
        <v>12</v>
      </c>
      <c r="T16">
        <f>IF(N16="",0,VALUE(MID(N16,2,LEN(N16)-2)))</f>
        <v>73</v>
      </c>
      <c r="U16">
        <f>IF(K16="＋",0,IF(K16="(＋)",0,ABS(K16)))</f>
        <v>2192</v>
      </c>
      <c r="V16">
        <f>IF(L16="＋",0,IF(L16="(＋)",0,ABS(L16)))</f>
        <v>2905</v>
      </c>
      <c r="W16">
        <f>IF(M16="＋",0,IF(M16="(＋)",0,ABS(M16)))</f>
        <v>5128</v>
      </c>
      <c r="X16">
        <f>IF(N16="＋",0,IF(N16="(＋)",0,ABS(N16)))</f>
        <v>3737</v>
      </c>
    </row>
    <row r="17" spans="2:24" ht="13.5" customHeight="1" x14ac:dyDescent="0.15">
      <c r="B17" s="1">
        <f>B16+1</f>
        <v>7</v>
      </c>
      <c r="C17" s="3"/>
      <c r="D17" s="6"/>
      <c r="E17" s="120"/>
      <c r="F17" s="120" t="s">
        <v>185</v>
      </c>
      <c r="G17" s="120"/>
      <c r="H17" s="120"/>
      <c r="I17" s="120"/>
      <c r="J17" s="120"/>
      <c r="K17" s="20" t="s">
        <v>377</v>
      </c>
      <c r="L17" s="20" t="s">
        <v>376</v>
      </c>
      <c r="M17" s="20" t="s">
        <v>148</v>
      </c>
      <c r="N17" s="21" t="s">
        <v>148</v>
      </c>
      <c r="P17" t="s">
        <v>15</v>
      </c>
      <c r="Q17" t="e">
        <f>IF(K17="",0,VALUE(MID(K17,2,LEN(K17)-2)))</f>
        <v>#VALUE!</v>
      </c>
      <c r="R17" t="e">
        <f>IF(L17="",0,VALUE(MID(L17,2,LEN(L17)-2)))</f>
        <v>#VALUE!</v>
      </c>
      <c r="S17" t="e">
        <f>IF(M17="",0,VALUE(MID(M17,2,LEN(M17)-2)))</f>
        <v>#VALUE!</v>
      </c>
      <c r="T17" t="e">
        <f>IF(N17="",0,VALUE(MID(N17,2,LEN(N17)-2)))</f>
        <v>#VALUE!</v>
      </c>
      <c r="U17">
        <f>IF(K17="＋",0,IF(K17="(＋)",0,ABS(K17)))</f>
        <v>55</v>
      </c>
      <c r="V17">
        <f>IF(L17="＋",0,IF(L17="(＋)",0,ABS(L17)))</f>
        <v>74</v>
      </c>
      <c r="W17">
        <f>IF(M17="＋",0,IF(M17="(＋)",0,ABS(M17)))</f>
        <v>0</v>
      </c>
      <c r="X17">
        <f>IF(N17="＋",0,IF(N17="(＋)",0,ABS(N17)))</f>
        <v>0</v>
      </c>
    </row>
    <row r="18" spans="2:24" ht="13.5" customHeight="1" x14ac:dyDescent="0.15">
      <c r="B18" s="1">
        <f>B17+1</f>
        <v>8</v>
      </c>
      <c r="C18" s="3"/>
      <c r="D18" s="6"/>
      <c r="E18" s="120"/>
      <c r="F18" s="120" t="s">
        <v>107</v>
      </c>
      <c r="G18" s="120"/>
      <c r="H18" s="120"/>
      <c r="I18" s="120"/>
      <c r="J18" s="120"/>
      <c r="K18" s="20" t="s">
        <v>375</v>
      </c>
      <c r="L18" s="20" t="s">
        <v>374</v>
      </c>
      <c r="M18" s="20" t="s">
        <v>373</v>
      </c>
      <c r="N18" s="21" t="s">
        <v>372</v>
      </c>
      <c r="P18" t="s">
        <v>15</v>
      </c>
      <c r="Q18">
        <f>IF(K18="",0,VALUE(MID(K18,2,LEN(K18)-2)))</f>
        <v>0</v>
      </c>
      <c r="R18">
        <f>IF(L18="",0,VALUE(MID(L18,2,LEN(L18)-2)))</f>
        <v>55</v>
      </c>
      <c r="S18">
        <f>IF(M18="",0,VALUE(MID(M18,2,LEN(M18)-2)))</f>
        <v>6</v>
      </c>
      <c r="T18">
        <f>IF(N18="",0,VALUE(MID(N18,2,LEN(N18)-2)))</f>
        <v>6</v>
      </c>
      <c r="U18">
        <f>IF(K18="＋",0,IF(K18="(＋)",0,ABS(K18)))</f>
        <v>307</v>
      </c>
      <c r="V18">
        <f>IF(L18="＋",0,IF(L18="(＋)",0,ABS(L18)))</f>
        <v>1552</v>
      </c>
      <c r="W18">
        <f>IF(M18="＋",0,IF(M18="(＋)",0,ABS(M18)))</f>
        <v>268</v>
      </c>
      <c r="X18">
        <f>IF(N18="＋",0,IF(N18="(＋)",0,ABS(N18)))</f>
        <v>666</v>
      </c>
    </row>
    <row r="19" spans="2:24" ht="13.9" customHeight="1" x14ac:dyDescent="0.15">
      <c r="B19" s="1">
        <f>B18+1</f>
        <v>9</v>
      </c>
      <c r="C19" s="3"/>
      <c r="D19" s="6"/>
      <c r="E19" s="120"/>
      <c r="F19" s="120" t="s">
        <v>188</v>
      </c>
      <c r="G19" s="120"/>
      <c r="H19" s="120"/>
      <c r="I19" s="120"/>
      <c r="J19" s="120"/>
      <c r="K19" s="20"/>
      <c r="L19" s="20"/>
      <c r="M19" s="20"/>
      <c r="N19" s="21" t="s">
        <v>153</v>
      </c>
      <c r="P19" s="74" t="s">
        <v>181</v>
      </c>
      <c r="Q19">
        <f>K19</f>
        <v>0</v>
      </c>
      <c r="R19">
        <f>L19</f>
        <v>0</v>
      </c>
      <c r="S19">
        <f>M19</f>
        <v>0</v>
      </c>
      <c r="T19" t="str">
        <f>N19</f>
        <v>(10)</v>
      </c>
      <c r="U19">
        <f>IF(K19="＋",0,IF(K19="(＋)",0,ABS(K19)))</f>
        <v>0</v>
      </c>
      <c r="V19">
        <f>IF(L19="＋",0,IF(L19="(＋)",0,ABS(L19)))</f>
        <v>0</v>
      </c>
      <c r="W19">
        <f>IF(M19="＋",0,IF(M19="(＋)",0,ABS(M19)))</f>
        <v>0</v>
      </c>
      <c r="X19">
        <f>IF(N19="＋",0,IF(N19="(＋)",0,ABS(N19)))</f>
        <v>10</v>
      </c>
    </row>
    <row r="20" spans="2:24" ht="13.9" customHeight="1" x14ac:dyDescent="0.15">
      <c r="B20" s="1">
        <f>B19+1</f>
        <v>10</v>
      </c>
      <c r="C20" s="3"/>
      <c r="D20" s="6"/>
      <c r="E20" s="120"/>
      <c r="F20" s="120" t="s">
        <v>136</v>
      </c>
      <c r="G20" s="120"/>
      <c r="H20" s="120"/>
      <c r="I20" s="120"/>
      <c r="J20" s="120"/>
      <c r="K20" s="20" t="s">
        <v>371</v>
      </c>
      <c r="L20" s="20" t="s">
        <v>370</v>
      </c>
      <c r="M20" s="20" t="s">
        <v>369</v>
      </c>
      <c r="N20" s="21" t="s">
        <v>368</v>
      </c>
      <c r="P20" t="s">
        <v>15</v>
      </c>
      <c r="Q20">
        <f>IF(K20="",0,VALUE(MID(K20,2,LEN(K20)-2)))</f>
        <v>1500</v>
      </c>
      <c r="R20">
        <f>IF(L20="",0,VALUE(MID(L20,2,LEN(L20)-2)))</f>
        <v>2600</v>
      </c>
      <c r="S20">
        <f>IF(M20="",0,VALUE(MID(M20,2,LEN(M20)-2)))</f>
        <v>1400</v>
      </c>
      <c r="T20">
        <f>IF(N20="",0,VALUE(MID(N20,2,LEN(N20)-2)))</f>
        <v>1150</v>
      </c>
      <c r="U20">
        <f>IF(K20="＋",0,IF(K20="(＋)",0,ABS(K20)))</f>
        <v>1500</v>
      </c>
      <c r="V20">
        <f>IF(L20="＋",0,IF(L20="(＋)",0,ABS(L20)))</f>
        <v>2600</v>
      </c>
      <c r="W20">
        <f>IF(M20="＋",0,IF(M20="(＋)",0,ABS(M20)))</f>
        <v>1400</v>
      </c>
      <c r="X20">
        <f>IF(N20="＋",0,IF(N20="(＋)",0,ABS(N20)))</f>
        <v>1150</v>
      </c>
    </row>
    <row r="21" spans="2:24" ht="13.5" customHeight="1" x14ac:dyDescent="0.15">
      <c r="B21" s="1">
        <f>B20+1</f>
        <v>11</v>
      </c>
      <c r="C21" s="3"/>
      <c r="D21" s="6"/>
      <c r="E21" s="120"/>
      <c r="F21" s="120" t="s">
        <v>238</v>
      </c>
      <c r="G21" s="140"/>
      <c r="H21" s="120"/>
      <c r="I21" s="120"/>
      <c r="J21" s="120"/>
      <c r="K21" s="20" t="s">
        <v>150</v>
      </c>
      <c r="L21" s="20"/>
      <c r="M21" s="20" t="s">
        <v>145</v>
      </c>
      <c r="N21" s="21" t="s">
        <v>153</v>
      </c>
      <c r="Q21">
        <f>IF(K21="",0,VALUE(MID(K21,2,LEN(K21)-2)))</f>
        <v>5</v>
      </c>
      <c r="R21">
        <f>IF(L21="",0,VALUE(MID(L21,2,LEN(L21)-2)))</f>
        <v>0</v>
      </c>
      <c r="S21" t="e">
        <f>IF(M21="",0,VALUE(MID(M21,2,LEN(M21)-2)))</f>
        <v>#VALUE!</v>
      </c>
      <c r="T21">
        <f>IF(N21="",0,VALUE(MID(N21,2,LEN(N21)-2)))</f>
        <v>10</v>
      </c>
      <c r="U21">
        <f>IF(K21="＋",0,IF(K21="(＋)",0,ABS(K21)))</f>
        <v>5</v>
      </c>
      <c r="V21">
        <f>IF(L21="＋",0,IF(L21="(＋)",0,ABS(L21)))</f>
        <v>0</v>
      </c>
      <c r="W21">
        <f>IF(M21="＋",0,IF(M21="(＋)",0,ABS(M21)))</f>
        <v>0</v>
      </c>
      <c r="X21">
        <f>IF(N21="＋",0,IF(N21="(＋)",0,ABS(N21)))</f>
        <v>10</v>
      </c>
    </row>
    <row r="22" spans="2:24" ht="13.9" customHeight="1" x14ac:dyDescent="0.15">
      <c r="B22" s="1">
        <f>B21+1</f>
        <v>12</v>
      </c>
      <c r="C22" s="3"/>
      <c r="D22" s="6"/>
      <c r="E22" s="120"/>
      <c r="F22" s="120" t="s">
        <v>192</v>
      </c>
      <c r="G22" s="120"/>
      <c r="H22" s="120"/>
      <c r="I22" s="120"/>
      <c r="J22" s="120"/>
      <c r="K22" s="20" t="s">
        <v>367</v>
      </c>
      <c r="L22" s="20" t="s">
        <v>152</v>
      </c>
      <c r="M22" s="20" t="s">
        <v>366</v>
      </c>
      <c r="N22" s="21" t="s">
        <v>366</v>
      </c>
      <c r="P22" s="74" t="s">
        <v>181</v>
      </c>
      <c r="Q22" t="str">
        <f>K22</f>
        <v>(31)</v>
      </c>
      <c r="R22" t="str">
        <f>L22</f>
        <v>(14)</v>
      </c>
      <c r="S22" t="str">
        <f>M22</f>
        <v>(24)</v>
      </c>
      <c r="T22" t="str">
        <f>N22</f>
        <v>(24)</v>
      </c>
      <c r="U22">
        <f>IF(K22="＋",0,IF(K22="(＋)",0,ABS(K22)))</f>
        <v>31</v>
      </c>
      <c r="V22">
        <f>IF(L22="＋",0,IF(L22="(＋)",0,ABS(L22)))</f>
        <v>14</v>
      </c>
      <c r="W22">
        <f>IF(M22="＋",0,IF(M22="(＋)",0,ABS(M22)))</f>
        <v>24</v>
      </c>
      <c r="X22">
        <f>IF(N22="＋",0,IF(N22="(＋)",0,ABS(N22)))</f>
        <v>24</v>
      </c>
    </row>
    <row r="23" spans="2:24" ht="13.5" customHeight="1" x14ac:dyDescent="0.15">
      <c r="B23" s="1">
        <f>B22+1</f>
        <v>13</v>
      </c>
      <c r="C23" s="3"/>
      <c r="D23" s="6"/>
      <c r="E23" s="120"/>
      <c r="F23" s="120" t="s">
        <v>110</v>
      </c>
      <c r="G23" s="120"/>
      <c r="H23" s="120"/>
      <c r="I23" s="120"/>
      <c r="J23" s="120"/>
      <c r="K23" s="20" t="s">
        <v>365</v>
      </c>
      <c r="L23" s="20" t="s">
        <v>340</v>
      </c>
      <c r="M23" s="20" t="s">
        <v>358</v>
      </c>
      <c r="N23" s="21" t="s">
        <v>284</v>
      </c>
      <c r="U23">
        <f>IF(K23="＋",0,IF(K23="(＋)",0,ABS(K23)))</f>
        <v>45</v>
      </c>
      <c r="V23">
        <f>IF(L23="＋",0,IF(L23="(＋)",0,ABS(L23)))</f>
        <v>170</v>
      </c>
      <c r="W23">
        <f>IF(M23="＋",0,IF(M23="(＋)",0,ABS(M23)))</f>
        <v>220</v>
      </c>
      <c r="X23">
        <f>IF(N23="＋",0,IF(N23="(＋)",0,ABS(N23)))</f>
        <v>125</v>
      </c>
    </row>
    <row r="24" spans="2:24" ht="13.5" customHeight="1" x14ac:dyDescent="0.15">
      <c r="B24" s="1">
        <f>B23+1</f>
        <v>14</v>
      </c>
      <c r="C24" s="3"/>
      <c r="D24" s="6"/>
      <c r="E24" s="120"/>
      <c r="F24" s="120" t="s">
        <v>109</v>
      </c>
      <c r="G24" s="120"/>
      <c r="H24" s="120"/>
      <c r="I24" s="120"/>
      <c r="J24" s="120"/>
      <c r="K24" s="20"/>
      <c r="L24" s="20"/>
      <c r="M24" s="20" t="s">
        <v>153</v>
      </c>
      <c r="N24" s="21" t="s">
        <v>157</v>
      </c>
      <c r="P24" t="s">
        <v>15</v>
      </c>
      <c r="Q24">
        <f>IF(K24="",0,VALUE(MID(K24,2,LEN(K24)-2)))</f>
        <v>0</v>
      </c>
      <c r="R24" t="e">
        <f>IF(#REF!="",0,VALUE(MID(#REF!,2,LEN(#REF!)-2)))</f>
        <v>#REF!</v>
      </c>
      <c r="S24">
        <f>IF(M24="",0,VALUE(MID(M24,2,LEN(M24)-2)))</f>
        <v>10</v>
      </c>
      <c r="T24">
        <f>IF(N24="",0,VALUE(MID(N24,2,LEN(N24)-2)))</f>
        <v>15</v>
      </c>
      <c r="U24">
        <f>IF(K24="＋",0,IF(K24="(＋)",0,ABS(K24)))</f>
        <v>0</v>
      </c>
      <c r="V24">
        <f>IF(L24="＋",0,IF(L24="(＋)",0,ABS(L24)))</f>
        <v>0</v>
      </c>
      <c r="W24">
        <f>IF(M24="＋",0,IF(M24="(＋)",0,ABS(M24)))</f>
        <v>10</v>
      </c>
      <c r="X24">
        <f>IF(N24="＋",0,IF(N24="(＋)",0,ABS(N24)))</f>
        <v>15</v>
      </c>
    </row>
    <row r="25" spans="2:24" ht="13.5" customHeight="1" x14ac:dyDescent="0.15">
      <c r="B25" s="1">
        <f>B24+1</f>
        <v>15</v>
      </c>
      <c r="C25" s="2" t="s">
        <v>22</v>
      </c>
      <c r="D25" s="2" t="s">
        <v>23</v>
      </c>
      <c r="E25" s="120"/>
      <c r="F25" s="120" t="s">
        <v>108</v>
      </c>
      <c r="G25" s="120"/>
      <c r="H25" s="120"/>
      <c r="I25" s="120"/>
      <c r="J25" s="120"/>
      <c r="K25" s="24">
        <v>1100</v>
      </c>
      <c r="L25" s="24">
        <v>1400</v>
      </c>
      <c r="M25" s="24">
        <v>370</v>
      </c>
      <c r="N25" s="104">
        <v>750</v>
      </c>
      <c r="P25" s="74"/>
    </row>
    <row r="26" spans="2:24" ht="13.5" customHeight="1" x14ac:dyDescent="0.15">
      <c r="B26" s="1">
        <f>B25+1</f>
        <v>16</v>
      </c>
      <c r="C26" s="2" t="s">
        <v>24</v>
      </c>
      <c r="D26" s="2" t="s">
        <v>25</v>
      </c>
      <c r="E26" s="120"/>
      <c r="F26" s="120" t="s">
        <v>234</v>
      </c>
      <c r="G26" s="120"/>
      <c r="H26" s="120"/>
      <c r="I26" s="120"/>
      <c r="J26" s="120"/>
      <c r="K26" s="24">
        <v>1</v>
      </c>
      <c r="L26" s="24"/>
      <c r="M26" s="24"/>
      <c r="N26" s="104">
        <v>2</v>
      </c>
      <c r="P26" s="74"/>
      <c r="U26">
        <f>COUNTA(K11:K24)</f>
        <v>12</v>
      </c>
    </row>
    <row r="27" spans="2:24" ht="13.5" customHeight="1" x14ac:dyDescent="0.15">
      <c r="B27" s="1">
        <f>B26+1</f>
        <v>17</v>
      </c>
      <c r="C27" s="6"/>
      <c r="D27" s="6"/>
      <c r="E27" s="120"/>
      <c r="F27" s="120" t="s">
        <v>364</v>
      </c>
      <c r="G27" s="120"/>
      <c r="H27" s="120"/>
      <c r="I27" s="120"/>
      <c r="J27" s="120"/>
      <c r="K27" s="24" t="s">
        <v>148</v>
      </c>
      <c r="L27" s="24" t="s">
        <v>148</v>
      </c>
      <c r="M27" s="24">
        <v>5</v>
      </c>
      <c r="N27" s="105" t="s">
        <v>148</v>
      </c>
      <c r="P27" s="74"/>
    </row>
    <row r="28" spans="2:24" ht="13.5" customHeight="1" x14ac:dyDescent="0.15">
      <c r="B28" s="1">
        <f>B27+1</f>
        <v>18</v>
      </c>
      <c r="C28" s="6"/>
      <c r="D28" s="6"/>
      <c r="E28" s="120"/>
      <c r="F28" s="120" t="s">
        <v>94</v>
      </c>
      <c r="G28" s="120"/>
      <c r="H28" s="120"/>
      <c r="I28" s="120"/>
      <c r="J28" s="120"/>
      <c r="K28" s="24">
        <v>110</v>
      </c>
      <c r="L28" s="24">
        <v>30</v>
      </c>
      <c r="M28" s="24">
        <v>15</v>
      </c>
      <c r="N28" s="104">
        <v>75</v>
      </c>
      <c r="P28" s="74"/>
    </row>
    <row r="29" spans="2:24" ht="14.85" customHeight="1" x14ac:dyDescent="0.15">
      <c r="B29" s="1">
        <f>B28+1</f>
        <v>19</v>
      </c>
      <c r="C29" s="2" t="s">
        <v>83</v>
      </c>
      <c r="D29" s="2" t="s">
        <v>194</v>
      </c>
      <c r="E29" s="120"/>
      <c r="F29" s="120" t="s">
        <v>195</v>
      </c>
      <c r="G29" s="120"/>
      <c r="H29" s="120"/>
      <c r="I29" s="120"/>
      <c r="J29" s="120"/>
      <c r="K29" s="24">
        <v>50</v>
      </c>
      <c r="L29" s="24">
        <v>30</v>
      </c>
      <c r="M29" s="24">
        <v>10</v>
      </c>
      <c r="N29" s="104">
        <v>20</v>
      </c>
    </row>
    <row r="30" spans="2:24" ht="13.5" customHeight="1" x14ac:dyDescent="0.15">
      <c r="B30" s="1">
        <f>B29+1</f>
        <v>20</v>
      </c>
      <c r="C30" s="6"/>
      <c r="D30" s="6"/>
      <c r="E30" s="120"/>
      <c r="F30" s="120" t="s">
        <v>339</v>
      </c>
      <c r="G30" s="120"/>
      <c r="H30" s="120"/>
      <c r="I30" s="120"/>
      <c r="J30" s="120"/>
      <c r="K30" s="24"/>
      <c r="L30" s="24">
        <v>3</v>
      </c>
      <c r="M30" s="24"/>
      <c r="N30" s="104"/>
    </row>
    <row r="31" spans="2:24" ht="13.9" customHeight="1" x14ac:dyDescent="0.15">
      <c r="B31" s="1">
        <f>B30+1</f>
        <v>21</v>
      </c>
      <c r="C31" s="6"/>
      <c r="D31" s="2" t="s">
        <v>74</v>
      </c>
      <c r="E31" s="120"/>
      <c r="F31" s="120" t="s">
        <v>129</v>
      </c>
      <c r="G31" s="120"/>
      <c r="H31" s="120"/>
      <c r="I31" s="120"/>
      <c r="J31" s="120"/>
      <c r="K31" s="24"/>
      <c r="L31" s="24"/>
      <c r="M31" s="24">
        <v>5</v>
      </c>
      <c r="N31" s="105"/>
      <c r="U31">
        <f>COUNTA(K31:K31)</f>
        <v>0</v>
      </c>
      <c r="V31">
        <f>COUNTA(L31:L31)</f>
        <v>0</v>
      </c>
      <c r="W31">
        <f>COUNTA(M31:M31)</f>
        <v>1</v>
      </c>
      <c r="X31">
        <f>COUNTA(N31:N31)</f>
        <v>0</v>
      </c>
    </row>
    <row r="32" spans="2:24" ht="13.5" customHeight="1" x14ac:dyDescent="0.15">
      <c r="B32" s="1">
        <f>B31+1</f>
        <v>22</v>
      </c>
      <c r="C32" s="6"/>
      <c r="D32" s="8" t="s">
        <v>233</v>
      </c>
      <c r="E32" s="120"/>
      <c r="F32" s="120" t="s">
        <v>232</v>
      </c>
      <c r="G32" s="120"/>
      <c r="H32" s="120"/>
      <c r="I32" s="120"/>
      <c r="J32" s="120"/>
      <c r="K32" s="24">
        <v>12</v>
      </c>
      <c r="L32" s="24">
        <v>5</v>
      </c>
      <c r="M32" s="24"/>
      <c r="N32" s="104" t="s">
        <v>148</v>
      </c>
      <c r="U32">
        <f>COUNTA(K32)</f>
        <v>1</v>
      </c>
      <c r="V32">
        <f>COUNTA(L32)</f>
        <v>1</v>
      </c>
      <c r="W32">
        <f>COUNTA(M32)</f>
        <v>0</v>
      </c>
      <c r="X32">
        <f>COUNTA(N32)</f>
        <v>1</v>
      </c>
    </row>
    <row r="33" spans="2:25" ht="13.9" customHeight="1" x14ac:dyDescent="0.15">
      <c r="B33" s="1">
        <f>B32+1</f>
        <v>23</v>
      </c>
      <c r="C33" s="6"/>
      <c r="D33" s="2" t="s">
        <v>17</v>
      </c>
      <c r="E33" s="120"/>
      <c r="F33" s="120" t="s">
        <v>114</v>
      </c>
      <c r="G33" s="120"/>
      <c r="H33" s="120"/>
      <c r="I33" s="120"/>
      <c r="J33" s="120"/>
      <c r="K33" s="24">
        <v>15</v>
      </c>
      <c r="L33" s="24">
        <v>55</v>
      </c>
      <c r="M33" s="24">
        <v>85</v>
      </c>
      <c r="N33" s="104">
        <v>35</v>
      </c>
    </row>
    <row r="34" spans="2:25" ht="13.5" customHeight="1" x14ac:dyDescent="0.15">
      <c r="B34" s="1">
        <f>B33+1</f>
        <v>24</v>
      </c>
      <c r="C34" s="6"/>
      <c r="D34" s="6"/>
      <c r="E34" s="120"/>
      <c r="F34" s="120" t="s">
        <v>95</v>
      </c>
      <c r="G34" s="120"/>
      <c r="H34" s="120"/>
      <c r="I34" s="120"/>
      <c r="J34" s="120"/>
      <c r="K34" s="24">
        <v>290</v>
      </c>
      <c r="L34" s="24">
        <v>1000</v>
      </c>
      <c r="M34" s="24">
        <v>1120</v>
      </c>
      <c r="N34" s="104">
        <v>3025</v>
      </c>
    </row>
    <row r="35" spans="2:25" ht="13.5" customHeight="1" x14ac:dyDescent="0.15">
      <c r="B35" s="1">
        <f>B34+1</f>
        <v>25</v>
      </c>
      <c r="C35" s="6"/>
      <c r="D35" s="6"/>
      <c r="E35" s="120"/>
      <c r="F35" s="120" t="s">
        <v>263</v>
      </c>
      <c r="G35" s="120"/>
      <c r="H35" s="120"/>
      <c r="I35" s="120"/>
      <c r="J35" s="120"/>
      <c r="K35" s="24"/>
      <c r="L35" s="24"/>
      <c r="M35" s="24"/>
      <c r="N35" s="104">
        <v>20</v>
      </c>
    </row>
    <row r="36" spans="2:25" ht="13.9" customHeight="1" x14ac:dyDescent="0.15">
      <c r="B36" s="1">
        <f>B35+1</f>
        <v>26</v>
      </c>
      <c r="C36" s="6"/>
      <c r="D36" s="6"/>
      <c r="E36" s="120"/>
      <c r="F36" s="120" t="s">
        <v>96</v>
      </c>
      <c r="G36" s="120"/>
      <c r="H36" s="120"/>
      <c r="I36" s="120"/>
      <c r="J36" s="120"/>
      <c r="K36" s="24">
        <v>3650</v>
      </c>
      <c r="L36" s="24">
        <v>3050</v>
      </c>
      <c r="M36" s="24">
        <v>1690</v>
      </c>
      <c r="N36" s="104">
        <v>325</v>
      </c>
    </row>
    <row r="37" spans="2:25" ht="13.9" customHeight="1" x14ac:dyDescent="0.15">
      <c r="B37" s="1">
        <f>B36+1</f>
        <v>27</v>
      </c>
      <c r="C37" s="6"/>
      <c r="D37" s="6"/>
      <c r="E37" s="120"/>
      <c r="F37" s="120" t="s">
        <v>70</v>
      </c>
      <c r="G37" s="120"/>
      <c r="H37" s="120"/>
      <c r="I37" s="120"/>
      <c r="J37" s="120"/>
      <c r="K37" s="24">
        <v>20</v>
      </c>
      <c r="L37" s="24"/>
      <c r="M37" s="24"/>
      <c r="N37" s="104"/>
    </row>
    <row r="38" spans="2:25" ht="13.5" customHeight="1" x14ac:dyDescent="0.15">
      <c r="B38" s="1">
        <f>B37+1</f>
        <v>28</v>
      </c>
      <c r="C38" s="6"/>
      <c r="D38" s="6"/>
      <c r="E38" s="120"/>
      <c r="F38" s="120" t="s">
        <v>18</v>
      </c>
      <c r="G38" s="120"/>
      <c r="H38" s="120"/>
      <c r="I38" s="120"/>
      <c r="J38" s="120"/>
      <c r="K38" s="24">
        <v>50</v>
      </c>
      <c r="L38" s="24">
        <v>75</v>
      </c>
      <c r="M38" s="24">
        <v>95</v>
      </c>
      <c r="N38" s="104">
        <v>240</v>
      </c>
    </row>
    <row r="39" spans="2:25" ht="13.5" customHeight="1" x14ac:dyDescent="0.15">
      <c r="B39" s="1">
        <f>B38+1</f>
        <v>29</v>
      </c>
      <c r="C39" s="6"/>
      <c r="D39" s="6"/>
      <c r="E39" s="120"/>
      <c r="F39" s="120" t="s">
        <v>98</v>
      </c>
      <c r="G39" s="120"/>
      <c r="H39" s="120"/>
      <c r="I39" s="120"/>
      <c r="J39" s="120"/>
      <c r="K39" s="24">
        <v>240</v>
      </c>
      <c r="L39" s="24">
        <v>220</v>
      </c>
      <c r="M39" s="24">
        <v>80</v>
      </c>
      <c r="N39" s="104">
        <v>20</v>
      </c>
    </row>
    <row r="40" spans="2:25" ht="13.5" customHeight="1" x14ac:dyDescent="0.15">
      <c r="B40" s="1">
        <f>B39+1</f>
        <v>30</v>
      </c>
      <c r="C40" s="6"/>
      <c r="D40" s="6"/>
      <c r="E40" s="120"/>
      <c r="F40" s="120" t="s">
        <v>100</v>
      </c>
      <c r="G40" s="120"/>
      <c r="H40" s="120"/>
      <c r="I40" s="120"/>
      <c r="J40" s="120"/>
      <c r="K40" s="24">
        <v>100</v>
      </c>
      <c r="L40" s="24">
        <v>250</v>
      </c>
      <c r="M40" s="24">
        <v>250</v>
      </c>
      <c r="N40" s="104">
        <v>220</v>
      </c>
    </row>
    <row r="41" spans="2:25" ht="13.5" customHeight="1" x14ac:dyDescent="0.15">
      <c r="B41" s="1">
        <f>B40+1</f>
        <v>31</v>
      </c>
      <c r="C41" s="6"/>
      <c r="D41" s="6"/>
      <c r="E41" s="120"/>
      <c r="F41" s="120" t="s">
        <v>198</v>
      </c>
      <c r="G41" s="120"/>
      <c r="H41" s="120"/>
      <c r="I41" s="120"/>
      <c r="J41" s="120"/>
      <c r="K41" s="24">
        <v>60</v>
      </c>
      <c r="L41" s="24">
        <v>20</v>
      </c>
      <c r="M41" s="24">
        <v>20</v>
      </c>
      <c r="N41" s="104"/>
    </row>
    <row r="42" spans="2:25" ht="13.9" customHeight="1" x14ac:dyDescent="0.15">
      <c r="B42" s="1">
        <f>B41+1</f>
        <v>32</v>
      </c>
      <c r="C42" s="6"/>
      <c r="D42" s="6"/>
      <c r="E42" s="120"/>
      <c r="F42" s="120" t="s">
        <v>97</v>
      </c>
      <c r="G42" s="120"/>
      <c r="H42" s="120"/>
      <c r="I42" s="120"/>
      <c r="J42" s="120"/>
      <c r="K42" s="24"/>
      <c r="L42" s="24" t="s">
        <v>148</v>
      </c>
      <c r="M42" s="24"/>
      <c r="N42" s="104"/>
    </row>
    <row r="43" spans="2:25" ht="13.5" customHeight="1" x14ac:dyDescent="0.15">
      <c r="B43" s="1">
        <f>B42+1</f>
        <v>33</v>
      </c>
      <c r="C43" s="6"/>
      <c r="D43" s="6"/>
      <c r="E43" s="120"/>
      <c r="F43" s="120" t="s">
        <v>363</v>
      </c>
      <c r="G43" s="120"/>
      <c r="H43" s="120"/>
      <c r="I43" s="120"/>
      <c r="J43" s="120"/>
      <c r="K43" s="24">
        <v>1</v>
      </c>
      <c r="L43" s="24">
        <v>1</v>
      </c>
      <c r="M43" s="24">
        <v>1</v>
      </c>
      <c r="N43" s="104" t="s">
        <v>148</v>
      </c>
    </row>
    <row r="44" spans="2:25" ht="13.5" customHeight="1" x14ac:dyDescent="0.15">
      <c r="B44" s="1">
        <f>B43+1</f>
        <v>34</v>
      </c>
      <c r="C44" s="6"/>
      <c r="D44" s="6"/>
      <c r="E44" s="120"/>
      <c r="F44" s="120" t="s">
        <v>115</v>
      </c>
      <c r="G44" s="120"/>
      <c r="H44" s="120"/>
      <c r="I44" s="120"/>
      <c r="J44" s="120"/>
      <c r="K44" s="24">
        <v>55</v>
      </c>
      <c r="L44" s="24">
        <v>10</v>
      </c>
      <c r="M44" s="24">
        <v>30</v>
      </c>
      <c r="N44" s="104">
        <v>25</v>
      </c>
    </row>
    <row r="45" spans="2:25" ht="13.9" customHeight="1" x14ac:dyDescent="0.15">
      <c r="B45" s="1">
        <f>B44+1</f>
        <v>35</v>
      </c>
      <c r="C45" s="6"/>
      <c r="D45" s="6"/>
      <c r="E45" s="120"/>
      <c r="F45" s="120" t="s">
        <v>312</v>
      </c>
      <c r="G45" s="120"/>
      <c r="H45" s="120"/>
      <c r="I45" s="120"/>
      <c r="J45" s="120"/>
      <c r="K45" s="24">
        <v>10</v>
      </c>
      <c r="L45" s="24">
        <v>10</v>
      </c>
      <c r="M45" s="24">
        <v>10</v>
      </c>
      <c r="N45" s="104">
        <v>20</v>
      </c>
      <c r="Y45" s="121"/>
    </row>
    <row r="46" spans="2:25" ht="13.9" customHeight="1" x14ac:dyDescent="0.15">
      <c r="B46" s="1">
        <f>B45+1</f>
        <v>36</v>
      </c>
      <c r="C46" s="6"/>
      <c r="D46" s="6"/>
      <c r="E46" s="120"/>
      <c r="F46" s="120" t="s">
        <v>19</v>
      </c>
      <c r="G46" s="120"/>
      <c r="H46" s="120"/>
      <c r="I46" s="120"/>
      <c r="J46" s="120"/>
      <c r="K46" s="24">
        <v>800</v>
      </c>
      <c r="L46" s="24">
        <v>125</v>
      </c>
      <c r="M46" s="24" t="s">
        <v>148</v>
      </c>
      <c r="N46" s="104">
        <v>75</v>
      </c>
    </row>
    <row r="47" spans="2:25" ht="13.5" customHeight="1" x14ac:dyDescent="0.15">
      <c r="B47" s="1">
        <f>B46+1</f>
        <v>37</v>
      </c>
      <c r="C47" s="6"/>
      <c r="D47" s="6"/>
      <c r="E47" s="120"/>
      <c r="F47" s="120" t="s">
        <v>20</v>
      </c>
      <c r="G47" s="120"/>
      <c r="H47" s="120"/>
      <c r="I47" s="120"/>
      <c r="J47" s="120"/>
      <c r="K47" s="24">
        <v>475</v>
      </c>
      <c r="L47" s="24">
        <v>425</v>
      </c>
      <c r="M47" s="24">
        <v>250</v>
      </c>
      <c r="N47" s="52">
        <v>800</v>
      </c>
    </row>
    <row r="48" spans="2:25" ht="13.9" customHeight="1" x14ac:dyDescent="0.15">
      <c r="B48" s="1">
        <f>B47+1</f>
        <v>38</v>
      </c>
      <c r="C48" s="6"/>
      <c r="D48" s="6"/>
      <c r="E48" s="120"/>
      <c r="F48" s="120" t="s">
        <v>21</v>
      </c>
      <c r="G48" s="120"/>
      <c r="H48" s="120"/>
      <c r="I48" s="120"/>
      <c r="J48" s="120"/>
      <c r="K48" s="24" t="s">
        <v>148</v>
      </c>
      <c r="L48" s="24">
        <v>15</v>
      </c>
      <c r="M48" s="24">
        <v>5</v>
      </c>
      <c r="N48" s="104">
        <v>5</v>
      </c>
    </row>
    <row r="49" spans="2:29" ht="13.5" customHeight="1" x14ac:dyDescent="0.15">
      <c r="B49" s="1">
        <f>B48+1</f>
        <v>39</v>
      </c>
      <c r="C49" s="2" t="s">
        <v>75</v>
      </c>
      <c r="D49" s="2" t="s">
        <v>76</v>
      </c>
      <c r="E49" s="120"/>
      <c r="F49" s="120" t="s">
        <v>92</v>
      </c>
      <c r="G49" s="120"/>
      <c r="H49" s="120"/>
      <c r="I49" s="120"/>
      <c r="J49" s="120"/>
      <c r="K49" s="24">
        <v>10</v>
      </c>
      <c r="L49" s="24">
        <v>45</v>
      </c>
      <c r="M49" s="24" t="s">
        <v>148</v>
      </c>
      <c r="N49" s="104">
        <v>40</v>
      </c>
    </row>
    <row r="50" spans="2:29" ht="13.9" customHeight="1" x14ac:dyDescent="0.15">
      <c r="B50" s="1">
        <f>B49+1</f>
        <v>40</v>
      </c>
      <c r="C50" s="6"/>
      <c r="D50" s="6"/>
      <c r="E50" s="120"/>
      <c r="F50" s="120" t="s">
        <v>139</v>
      </c>
      <c r="G50" s="120"/>
      <c r="H50" s="120"/>
      <c r="I50" s="120"/>
      <c r="J50" s="120"/>
      <c r="K50" s="24">
        <v>5</v>
      </c>
      <c r="L50" s="24">
        <v>25</v>
      </c>
      <c r="M50" s="24">
        <v>10</v>
      </c>
      <c r="N50" s="104">
        <v>30</v>
      </c>
    </row>
    <row r="51" spans="2:29" ht="13.9" customHeight="1" x14ac:dyDescent="0.15">
      <c r="B51" s="1">
        <f>B50+1</f>
        <v>41</v>
      </c>
      <c r="C51" s="6"/>
      <c r="D51" s="6"/>
      <c r="E51" s="120"/>
      <c r="F51" s="120" t="s">
        <v>200</v>
      </c>
      <c r="G51" s="120"/>
      <c r="H51" s="120"/>
      <c r="I51" s="120"/>
      <c r="J51" s="120"/>
      <c r="K51" s="24">
        <v>5</v>
      </c>
      <c r="L51" s="24"/>
      <c r="M51" s="24"/>
      <c r="N51" s="104"/>
      <c r="U51">
        <f>COUNTA(K49:K51)</f>
        <v>3</v>
      </c>
      <c r="V51">
        <f>COUNTA(L49:L51)</f>
        <v>2</v>
      </c>
      <c r="W51">
        <f>COUNTA(M49:M51)</f>
        <v>2</v>
      </c>
      <c r="X51">
        <f>COUNTA(N49:N51)</f>
        <v>2</v>
      </c>
    </row>
    <row r="52" spans="2:29" ht="13.9" customHeight="1" x14ac:dyDescent="0.15">
      <c r="B52" s="1">
        <f>B51+1</f>
        <v>42</v>
      </c>
      <c r="C52" s="2" t="s">
        <v>84</v>
      </c>
      <c r="D52" s="2" t="s">
        <v>26</v>
      </c>
      <c r="E52" s="120"/>
      <c r="F52" s="120" t="s">
        <v>201</v>
      </c>
      <c r="G52" s="120"/>
      <c r="H52" s="120"/>
      <c r="I52" s="120"/>
      <c r="J52" s="120"/>
      <c r="K52" s="24">
        <v>25</v>
      </c>
      <c r="L52" s="24">
        <v>310</v>
      </c>
      <c r="M52" s="24">
        <v>660</v>
      </c>
      <c r="N52" s="104">
        <v>180</v>
      </c>
      <c r="Y52" s="111"/>
    </row>
    <row r="53" spans="2:29" ht="13.9" customHeight="1" x14ac:dyDescent="0.15">
      <c r="B53" s="1">
        <f>B52+1</f>
        <v>43</v>
      </c>
      <c r="C53" s="6"/>
      <c r="D53" s="6"/>
      <c r="E53" s="120"/>
      <c r="F53" s="120" t="s">
        <v>165</v>
      </c>
      <c r="G53" s="120"/>
      <c r="H53" s="120"/>
      <c r="I53" s="120"/>
      <c r="J53" s="120"/>
      <c r="K53" s="24" t="s">
        <v>148</v>
      </c>
      <c r="L53" s="24">
        <v>15</v>
      </c>
      <c r="M53" s="24"/>
      <c r="N53" s="104" t="s">
        <v>148</v>
      </c>
      <c r="Y53" s="111"/>
    </row>
    <row r="54" spans="2:29" ht="13.9" customHeight="1" x14ac:dyDescent="0.15">
      <c r="B54" s="1">
        <f>B53+1</f>
        <v>44</v>
      </c>
      <c r="C54" s="6"/>
      <c r="D54" s="6"/>
      <c r="E54" s="120"/>
      <c r="F54" s="120" t="s">
        <v>132</v>
      </c>
      <c r="G54" s="120"/>
      <c r="H54" s="120"/>
      <c r="I54" s="120"/>
      <c r="J54" s="120"/>
      <c r="K54" s="24">
        <v>100</v>
      </c>
      <c r="L54" s="24">
        <v>5</v>
      </c>
      <c r="M54" s="24">
        <v>5</v>
      </c>
      <c r="N54" s="104"/>
      <c r="U54" s="112">
        <f>COUNTA($K11:$K54)</f>
        <v>38</v>
      </c>
      <c r="V54" s="112">
        <f>COUNTA($L11:$L54)</f>
        <v>35</v>
      </c>
      <c r="W54" s="112">
        <f>COUNTA($M11:$M54)</f>
        <v>34</v>
      </c>
      <c r="X54" s="112">
        <f>COUNTA($N11:$N54)</f>
        <v>36</v>
      </c>
      <c r="Y54" s="112"/>
      <c r="Z54" s="112"/>
      <c r="AA54" s="112"/>
      <c r="AB54" s="112"/>
      <c r="AC54" s="111"/>
    </row>
    <row r="55" spans="2:29" ht="13.9" customHeight="1" x14ac:dyDescent="0.15">
      <c r="B55" s="1">
        <f>B54+1</f>
        <v>45</v>
      </c>
      <c r="C55" s="6"/>
      <c r="D55" s="6"/>
      <c r="E55" s="120"/>
      <c r="F55" s="120" t="s">
        <v>228</v>
      </c>
      <c r="G55" s="120"/>
      <c r="H55" s="120"/>
      <c r="I55" s="120"/>
      <c r="J55" s="120"/>
      <c r="K55" s="24">
        <v>5</v>
      </c>
      <c r="L55" s="24"/>
      <c r="M55" s="24">
        <v>10</v>
      </c>
      <c r="N55" s="104"/>
      <c r="Y55" s="113"/>
    </row>
    <row r="56" spans="2:29" ht="13.5" customHeight="1" x14ac:dyDescent="0.15">
      <c r="B56" s="1">
        <f>B55+1</f>
        <v>46</v>
      </c>
      <c r="C56" s="6"/>
      <c r="D56" s="6"/>
      <c r="E56" s="120"/>
      <c r="F56" s="120" t="s">
        <v>226</v>
      </c>
      <c r="G56" s="120"/>
      <c r="H56" s="120"/>
      <c r="I56" s="120"/>
      <c r="J56" s="120"/>
      <c r="K56" s="24">
        <v>200</v>
      </c>
      <c r="L56" s="24" t="s">
        <v>148</v>
      </c>
      <c r="M56" s="24">
        <v>80</v>
      </c>
      <c r="N56" s="104" t="s">
        <v>148</v>
      </c>
      <c r="Y56" s="113"/>
    </row>
    <row r="57" spans="2:29" ht="13.5" customHeight="1" x14ac:dyDescent="0.15">
      <c r="B57" s="1">
        <f>B56+1</f>
        <v>47</v>
      </c>
      <c r="C57" s="6"/>
      <c r="D57" s="6"/>
      <c r="E57" s="120"/>
      <c r="F57" s="120" t="s">
        <v>337</v>
      </c>
      <c r="G57" s="120"/>
      <c r="H57" s="120"/>
      <c r="I57" s="120"/>
      <c r="J57" s="120"/>
      <c r="K57" s="24" t="s">
        <v>148</v>
      </c>
      <c r="L57" s="24" t="s">
        <v>148</v>
      </c>
      <c r="M57" s="24" t="s">
        <v>148</v>
      </c>
      <c r="N57" s="104" t="s">
        <v>148</v>
      </c>
      <c r="Y57" s="113"/>
    </row>
    <row r="58" spans="2:29" ht="13.5" customHeight="1" x14ac:dyDescent="0.15">
      <c r="B58" s="1">
        <f>B57+1</f>
        <v>48</v>
      </c>
      <c r="C58" s="6"/>
      <c r="D58" s="6"/>
      <c r="E58" s="120"/>
      <c r="F58" s="120" t="s">
        <v>225</v>
      </c>
      <c r="G58" s="120"/>
      <c r="H58" s="120"/>
      <c r="I58" s="120"/>
      <c r="J58" s="120"/>
      <c r="K58" s="24"/>
      <c r="L58" s="24"/>
      <c r="M58" s="24"/>
      <c r="N58" s="104" t="s">
        <v>148</v>
      </c>
      <c r="Y58" s="113"/>
    </row>
    <row r="59" spans="2:29" ht="13.5" customHeight="1" x14ac:dyDescent="0.15">
      <c r="B59" s="1">
        <f>B58+1</f>
        <v>49</v>
      </c>
      <c r="C59" s="6"/>
      <c r="D59" s="6"/>
      <c r="E59" s="120"/>
      <c r="F59" s="120" t="s">
        <v>223</v>
      </c>
      <c r="G59" s="120"/>
      <c r="H59" s="120"/>
      <c r="I59" s="120"/>
      <c r="J59" s="120"/>
      <c r="K59" s="24">
        <v>80</v>
      </c>
      <c r="L59" s="24">
        <v>80</v>
      </c>
      <c r="M59" s="24">
        <v>80</v>
      </c>
      <c r="N59" s="104">
        <v>280</v>
      </c>
      <c r="Y59" s="113"/>
    </row>
    <row r="60" spans="2:29" ht="13.9" customHeight="1" x14ac:dyDescent="0.15">
      <c r="B60" s="1">
        <f>B59+1</f>
        <v>50</v>
      </c>
      <c r="C60" s="6"/>
      <c r="D60" s="6"/>
      <c r="E60" s="120"/>
      <c r="F60" s="120" t="s">
        <v>222</v>
      </c>
      <c r="G60" s="120"/>
      <c r="H60" s="120"/>
      <c r="I60" s="120"/>
      <c r="J60" s="120"/>
      <c r="K60" s="24"/>
      <c r="L60" s="24"/>
      <c r="M60" s="24"/>
      <c r="N60" s="104">
        <v>110</v>
      </c>
      <c r="Y60" s="111"/>
    </row>
    <row r="61" spans="2:29" ht="13.5" customHeight="1" x14ac:dyDescent="0.15">
      <c r="B61" s="1">
        <f>B60+1</f>
        <v>51</v>
      </c>
      <c r="C61" s="6"/>
      <c r="D61" s="6"/>
      <c r="E61" s="120"/>
      <c r="F61" s="120" t="s">
        <v>101</v>
      </c>
      <c r="G61" s="120"/>
      <c r="H61" s="120"/>
      <c r="I61" s="120"/>
      <c r="J61" s="120"/>
      <c r="K61" s="24">
        <v>320</v>
      </c>
      <c r="L61" s="24" t="s">
        <v>148</v>
      </c>
      <c r="M61" s="24">
        <v>40</v>
      </c>
      <c r="N61" s="104">
        <v>500</v>
      </c>
      <c r="Y61" s="113"/>
    </row>
    <row r="62" spans="2:29" ht="13.9" customHeight="1" x14ac:dyDescent="0.15">
      <c r="B62" s="1">
        <f>B61+1</f>
        <v>52</v>
      </c>
      <c r="C62" s="6"/>
      <c r="D62" s="6"/>
      <c r="E62" s="120"/>
      <c r="F62" s="120" t="s">
        <v>311</v>
      </c>
      <c r="G62" s="120"/>
      <c r="H62" s="120"/>
      <c r="I62" s="120"/>
      <c r="J62" s="120"/>
      <c r="K62" s="24"/>
      <c r="L62" s="24">
        <v>120</v>
      </c>
      <c r="M62" s="24" t="s">
        <v>148</v>
      </c>
      <c r="N62" s="104" t="s">
        <v>148</v>
      </c>
      <c r="Y62" s="111"/>
    </row>
    <row r="63" spans="2:29" ht="13.5" customHeight="1" x14ac:dyDescent="0.15">
      <c r="B63" s="1">
        <f>B62+1</f>
        <v>53</v>
      </c>
      <c r="C63" s="6"/>
      <c r="D63" s="6"/>
      <c r="E63" s="120"/>
      <c r="F63" s="120" t="s">
        <v>137</v>
      </c>
      <c r="G63" s="120"/>
      <c r="H63" s="120"/>
      <c r="I63" s="120"/>
      <c r="J63" s="120"/>
      <c r="K63" s="24">
        <v>96</v>
      </c>
      <c r="L63" s="24">
        <v>48</v>
      </c>
      <c r="M63" s="24" t="s">
        <v>148</v>
      </c>
      <c r="N63" s="104">
        <v>160</v>
      </c>
      <c r="Y63" s="111"/>
    </row>
    <row r="64" spans="2:29" ht="13.9" customHeight="1" x14ac:dyDescent="0.15">
      <c r="B64" s="1">
        <f>B63+1</f>
        <v>54</v>
      </c>
      <c r="C64" s="6"/>
      <c r="D64" s="6"/>
      <c r="E64" s="120"/>
      <c r="F64" s="120" t="s">
        <v>221</v>
      </c>
      <c r="G64" s="120"/>
      <c r="H64" s="120"/>
      <c r="I64" s="120"/>
      <c r="J64" s="120"/>
      <c r="K64" s="24">
        <v>170</v>
      </c>
      <c r="L64" s="106">
        <v>45</v>
      </c>
      <c r="M64" s="24">
        <v>60</v>
      </c>
      <c r="N64" s="104">
        <v>50</v>
      </c>
      <c r="Y64" s="111"/>
    </row>
    <row r="65" spans="2:25" ht="13.5" customHeight="1" x14ac:dyDescent="0.15">
      <c r="B65" s="1">
        <f>B64+1</f>
        <v>55</v>
      </c>
      <c r="C65" s="6"/>
      <c r="D65" s="6"/>
      <c r="E65" s="120"/>
      <c r="F65" s="120" t="s">
        <v>310</v>
      </c>
      <c r="G65" s="120"/>
      <c r="H65" s="120"/>
      <c r="I65" s="120"/>
      <c r="J65" s="120"/>
      <c r="K65" s="24">
        <v>112</v>
      </c>
      <c r="L65" s="106">
        <v>16</v>
      </c>
      <c r="M65" s="106">
        <v>24</v>
      </c>
      <c r="N65" s="104"/>
      <c r="Y65" s="111"/>
    </row>
    <row r="66" spans="2:25" ht="13.9" customHeight="1" x14ac:dyDescent="0.15">
      <c r="B66" s="1">
        <f>B65+1</f>
        <v>56</v>
      </c>
      <c r="C66" s="6"/>
      <c r="D66" s="6"/>
      <c r="E66" s="120"/>
      <c r="F66" s="120" t="s">
        <v>102</v>
      </c>
      <c r="G66" s="120"/>
      <c r="H66" s="120"/>
      <c r="I66" s="120"/>
      <c r="J66" s="120"/>
      <c r="K66" s="24">
        <v>560</v>
      </c>
      <c r="L66" s="24">
        <v>170</v>
      </c>
      <c r="M66" s="24">
        <v>420</v>
      </c>
      <c r="N66" s="104">
        <v>100</v>
      </c>
      <c r="Y66" s="111"/>
    </row>
    <row r="67" spans="2:25" ht="13.5" customHeight="1" x14ac:dyDescent="0.15">
      <c r="B67" s="1">
        <f>B66+1</f>
        <v>57</v>
      </c>
      <c r="C67" s="6"/>
      <c r="D67" s="6"/>
      <c r="E67" s="120"/>
      <c r="F67" s="120" t="s">
        <v>103</v>
      </c>
      <c r="G67" s="120"/>
      <c r="H67" s="120"/>
      <c r="I67" s="120"/>
      <c r="J67" s="120"/>
      <c r="K67" s="24">
        <v>5</v>
      </c>
      <c r="L67" s="24">
        <v>80</v>
      </c>
      <c r="M67" s="24">
        <v>30</v>
      </c>
      <c r="N67" s="104">
        <v>75</v>
      </c>
      <c r="Y67" s="111"/>
    </row>
    <row r="68" spans="2:25" ht="13.5" customHeight="1" x14ac:dyDescent="0.15">
      <c r="B68" s="1">
        <f>B67+1</f>
        <v>58</v>
      </c>
      <c r="C68" s="6"/>
      <c r="D68" s="6"/>
      <c r="E68" s="120"/>
      <c r="F68" s="120" t="s">
        <v>219</v>
      </c>
      <c r="G68" s="120"/>
      <c r="H68" s="120"/>
      <c r="I68" s="120"/>
      <c r="J68" s="120"/>
      <c r="K68" s="24" t="s">
        <v>148</v>
      </c>
      <c r="L68" s="24">
        <v>5</v>
      </c>
      <c r="M68" s="24">
        <v>20</v>
      </c>
      <c r="N68" s="104" t="s">
        <v>148</v>
      </c>
      <c r="Y68" s="111"/>
    </row>
    <row r="69" spans="2:25" ht="13.9" customHeight="1" x14ac:dyDescent="0.15">
      <c r="B69" s="1">
        <f>B68+1</f>
        <v>59</v>
      </c>
      <c r="C69" s="6"/>
      <c r="D69" s="6"/>
      <c r="E69" s="120"/>
      <c r="F69" s="120" t="s">
        <v>138</v>
      </c>
      <c r="G69" s="120"/>
      <c r="H69" s="120"/>
      <c r="I69" s="120"/>
      <c r="J69" s="120"/>
      <c r="K69" s="24">
        <v>120</v>
      </c>
      <c r="L69" s="24" t="s">
        <v>148</v>
      </c>
      <c r="M69" s="24"/>
      <c r="N69" s="104">
        <v>16</v>
      </c>
      <c r="Y69" s="111"/>
    </row>
    <row r="70" spans="2:25" ht="13.5" customHeight="1" x14ac:dyDescent="0.15">
      <c r="B70" s="1">
        <f>B69+1</f>
        <v>60</v>
      </c>
      <c r="C70" s="6"/>
      <c r="D70" s="6"/>
      <c r="E70" s="120"/>
      <c r="F70" s="120" t="s">
        <v>218</v>
      </c>
      <c r="G70" s="120"/>
      <c r="H70" s="120"/>
      <c r="I70" s="120"/>
      <c r="J70" s="120"/>
      <c r="K70" s="24" t="s">
        <v>148</v>
      </c>
      <c r="L70" s="24">
        <v>16</v>
      </c>
      <c r="M70" s="24">
        <v>32</v>
      </c>
      <c r="N70" s="104"/>
      <c r="Y70" s="111"/>
    </row>
    <row r="71" spans="2:25" ht="13.5" customHeight="1" x14ac:dyDescent="0.15">
      <c r="B71" s="1">
        <f>B70+1</f>
        <v>61</v>
      </c>
      <c r="C71" s="6"/>
      <c r="D71" s="6"/>
      <c r="E71" s="120"/>
      <c r="F71" s="120" t="s">
        <v>29</v>
      </c>
      <c r="G71" s="120"/>
      <c r="H71" s="120"/>
      <c r="I71" s="120"/>
      <c r="J71" s="120"/>
      <c r="K71" s="24">
        <v>104</v>
      </c>
      <c r="L71" s="24">
        <v>96</v>
      </c>
      <c r="M71" s="24">
        <v>32</v>
      </c>
      <c r="N71" s="104">
        <v>80</v>
      </c>
      <c r="Y71" s="111"/>
    </row>
    <row r="72" spans="2:25" ht="13.5" customHeight="1" x14ac:dyDescent="0.15">
      <c r="B72" s="1">
        <f>B71+1</f>
        <v>62</v>
      </c>
      <c r="C72" s="6"/>
      <c r="D72" s="6"/>
      <c r="E72" s="120"/>
      <c r="F72" s="120" t="s">
        <v>30</v>
      </c>
      <c r="G72" s="120"/>
      <c r="H72" s="120"/>
      <c r="I72" s="120"/>
      <c r="J72" s="120"/>
      <c r="K72" s="24">
        <v>112</v>
      </c>
      <c r="L72" s="24">
        <v>48</v>
      </c>
      <c r="M72" s="24">
        <v>24</v>
      </c>
      <c r="N72" s="104">
        <v>32</v>
      </c>
      <c r="Y72" s="111"/>
    </row>
    <row r="73" spans="2:25" ht="13.9" customHeight="1" x14ac:dyDescent="0.15">
      <c r="B73" s="1">
        <f>B72+1</f>
        <v>63</v>
      </c>
      <c r="C73" s="6"/>
      <c r="D73" s="6"/>
      <c r="E73" s="120"/>
      <c r="F73" s="120" t="s">
        <v>217</v>
      </c>
      <c r="G73" s="120"/>
      <c r="H73" s="120"/>
      <c r="I73" s="120"/>
      <c r="J73" s="120"/>
      <c r="K73" s="24">
        <v>24</v>
      </c>
      <c r="L73" s="24">
        <v>8</v>
      </c>
      <c r="M73" s="24"/>
      <c r="N73" s="104">
        <v>16</v>
      </c>
      <c r="Y73" s="111"/>
    </row>
    <row r="74" spans="2:25" ht="13.9" customHeight="1" x14ac:dyDescent="0.15">
      <c r="B74" s="1">
        <f>B73+1</f>
        <v>64</v>
      </c>
      <c r="C74" s="6"/>
      <c r="D74" s="6"/>
      <c r="E74" s="120"/>
      <c r="F74" s="120" t="s">
        <v>215</v>
      </c>
      <c r="G74" s="120"/>
      <c r="H74" s="120"/>
      <c r="I74" s="120"/>
      <c r="J74" s="120"/>
      <c r="K74" s="24"/>
      <c r="L74" s="24"/>
      <c r="M74" s="24" t="s">
        <v>148</v>
      </c>
      <c r="N74" s="104">
        <v>5</v>
      </c>
      <c r="Y74" s="111"/>
    </row>
    <row r="75" spans="2:25" ht="13.9" customHeight="1" x14ac:dyDescent="0.15">
      <c r="B75" s="1">
        <f>B74+1</f>
        <v>65</v>
      </c>
      <c r="C75" s="6"/>
      <c r="D75" s="6"/>
      <c r="E75" s="120"/>
      <c r="F75" s="120" t="s">
        <v>80</v>
      </c>
      <c r="G75" s="120"/>
      <c r="H75" s="120"/>
      <c r="I75" s="120"/>
      <c r="J75" s="120"/>
      <c r="K75" s="24">
        <v>40</v>
      </c>
      <c r="L75" s="24">
        <v>60</v>
      </c>
      <c r="M75" s="24" t="s">
        <v>148</v>
      </c>
      <c r="N75" s="104">
        <v>20</v>
      </c>
      <c r="Y75" s="111"/>
    </row>
    <row r="76" spans="2:25" ht="13.9" customHeight="1" x14ac:dyDescent="0.15">
      <c r="B76" s="1">
        <f>B75+1</f>
        <v>66</v>
      </c>
      <c r="C76" s="6"/>
      <c r="D76" s="6"/>
      <c r="E76" s="120"/>
      <c r="F76" s="120" t="s">
        <v>204</v>
      </c>
      <c r="G76" s="120"/>
      <c r="H76" s="120"/>
      <c r="I76" s="120"/>
      <c r="J76" s="120"/>
      <c r="K76" s="24">
        <v>20</v>
      </c>
      <c r="L76" s="24">
        <v>20</v>
      </c>
      <c r="M76" s="24">
        <v>20</v>
      </c>
      <c r="N76" s="104">
        <v>20</v>
      </c>
      <c r="Y76" s="111"/>
    </row>
    <row r="77" spans="2:25" ht="13.9" customHeight="1" x14ac:dyDescent="0.15">
      <c r="B77" s="1">
        <f>B76+1</f>
        <v>67</v>
      </c>
      <c r="C77" s="6"/>
      <c r="D77" s="6"/>
      <c r="E77" s="120"/>
      <c r="F77" s="120" t="s">
        <v>214</v>
      </c>
      <c r="G77" s="120"/>
      <c r="H77" s="120"/>
      <c r="I77" s="120"/>
      <c r="J77" s="120"/>
      <c r="K77" s="24"/>
      <c r="L77" s="24"/>
      <c r="M77" s="24">
        <v>20</v>
      </c>
      <c r="N77" s="104"/>
      <c r="Y77" s="111"/>
    </row>
    <row r="78" spans="2:25" ht="13.5" customHeight="1" x14ac:dyDescent="0.15">
      <c r="B78" s="1">
        <f>B77+1</f>
        <v>68</v>
      </c>
      <c r="C78" s="6"/>
      <c r="D78" s="6"/>
      <c r="E78" s="120"/>
      <c r="F78" s="120" t="s">
        <v>104</v>
      </c>
      <c r="G78" s="120"/>
      <c r="H78" s="120"/>
      <c r="I78" s="120"/>
      <c r="J78" s="120"/>
      <c r="K78" s="24">
        <v>720</v>
      </c>
      <c r="L78" s="24">
        <v>780</v>
      </c>
      <c r="M78" s="24">
        <v>720</v>
      </c>
      <c r="N78" s="104">
        <v>480</v>
      </c>
      <c r="Y78" s="111"/>
    </row>
    <row r="79" spans="2:25" ht="13.9" customHeight="1" x14ac:dyDescent="0.15">
      <c r="B79" s="1">
        <f>B78+1</f>
        <v>69</v>
      </c>
      <c r="C79" s="6"/>
      <c r="D79" s="6"/>
      <c r="E79" s="120"/>
      <c r="F79" s="120" t="s">
        <v>112</v>
      </c>
      <c r="G79" s="120"/>
      <c r="H79" s="120"/>
      <c r="I79" s="120"/>
      <c r="J79" s="120"/>
      <c r="K79" s="24">
        <v>20</v>
      </c>
      <c r="L79" s="24">
        <v>30</v>
      </c>
      <c r="M79" s="24">
        <v>15</v>
      </c>
      <c r="N79" s="104">
        <v>10</v>
      </c>
      <c r="Y79" s="111"/>
    </row>
    <row r="80" spans="2:25" ht="13.5" customHeight="1" x14ac:dyDescent="0.15">
      <c r="B80" s="1">
        <f>B79+1</f>
        <v>70</v>
      </c>
      <c r="C80" s="6"/>
      <c r="D80" s="6"/>
      <c r="E80" s="120"/>
      <c r="F80" s="120" t="s">
        <v>140</v>
      </c>
      <c r="G80" s="120"/>
      <c r="H80" s="120"/>
      <c r="I80" s="120"/>
      <c r="J80" s="120"/>
      <c r="K80" s="24">
        <v>5</v>
      </c>
      <c r="L80" s="24"/>
      <c r="M80" s="24"/>
      <c r="N80" s="104">
        <v>5</v>
      </c>
      <c r="Y80" s="111"/>
    </row>
    <row r="81" spans="2:25" ht="13.9" customHeight="1" x14ac:dyDescent="0.15">
      <c r="B81" s="1">
        <f>B80+1</f>
        <v>71</v>
      </c>
      <c r="C81" s="6"/>
      <c r="D81" s="6"/>
      <c r="E81" s="120"/>
      <c r="F81" s="120" t="s">
        <v>205</v>
      </c>
      <c r="G81" s="120"/>
      <c r="H81" s="120"/>
      <c r="I81" s="120"/>
      <c r="J81" s="120"/>
      <c r="K81" s="24"/>
      <c r="L81" s="24" t="s">
        <v>148</v>
      </c>
      <c r="M81" s="24" t="s">
        <v>148</v>
      </c>
      <c r="N81" s="104" t="s">
        <v>148</v>
      </c>
      <c r="Y81" s="111"/>
    </row>
    <row r="82" spans="2:25" ht="13.9" customHeight="1" x14ac:dyDescent="0.15">
      <c r="B82" s="1">
        <f>B81+1</f>
        <v>72</v>
      </c>
      <c r="C82" s="6"/>
      <c r="D82" s="6"/>
      <c r="E82" s="120"/>
      <c r="F82" s="120" t="s">
        <v>213</v>
      </c>
      <c r="G82" s="120"/>
      <c r="H82" s="120"/>
      <c r="I82" s="120"/>
      <c r="J82" s="120"/>
      <c r="K82" s="24" t="s">
        <v>148</v>
      </c>
      <c r="L82" s="24"/>
      <c r="M82" s="24">
        <v>25</v>
      </c>
      <c r="N82" s="104">
        <v>5</v>
      </c>
      <c r="Y82" s="111"/>
    </row>
    <row r="83" spans="2:25" ht="13.9" customHeight="1" x14ac:dyDescent="0.15">
      <c r="B83" s="1">
        <f>B82+1</f>
        <v>73</v>
      </c>
      <c r="C83" s="6"/>
      <c r="D83" s="6"/>
      <c r="E83" s="120"/>
      <c r="F83" s="120" t="s">
        <v>31</v>
      </c>
      <c r="G83" s="120"/>
      <c r="H83" s="120"/>
      <c r="I83" s="120"/>
      <c r="J83" s="120"/>
      <c r="K83" s="24">
        <v>550</v>
      </c>
      <c r="L83" s="24">
        <v>240</v>
      </c>
      <c r="M83" s="24">
        <v>410</v>
      </c>
      <c r="N83" s="104">
        <v>190</v>
      </c>
      <c r="Y83" s="111"/>
    </row>
    <row r="84" spans="2:25" ht="13.9" customHeight="1" x14ac:dyDescent="0.15">
      <c r="B84" s="1">
        <f>B83+1</f>
        <v>74</v>
      </c>
      <c r="C84" s="2" t="s">
        <v>309</v>
      </c>
      <c r="D84" s="2" t="s">
        <v>308</v>
      </c>
      <c r="E84" s="120"/>
      <c r="F84" s="120" t="s">
        <v>307</v>
      </c>
      <c r="G84" s="120"/>
      <c r="H84" s="120"/>
      <c r="I84" s="120"/>
      <c r="J84" s="120"/>
      <c r="K84" s="24"/>
      <c r="L84" s="24"/>
      <c r="M84" s="24" t="s">
        <v>148</v>
      </c>
      <c r="N84" s="104"/>
    </row>
    <row r="85" spans="2:25" ht="13.9" customHeight="1" x14ac:dyDescent="0.15">
      <c r="B85" s="1">
        <f>B84+1</f>
        <v>75</v>
      </c>
      <c r="C85" s="2" t="s">
        <v>32</v>
      </c>
      <c r="D85" s="2" t="s">
        <v>33</v>
      </c>
      <c r="E85" s="120"/>
      <c r="F85" s="120" t="s">
        <v>171</v>
      </c>
      <c r="G85" s="120"/>
      <c r="H85" s="120"/>
      <c r="I85" s="120"/>
      <c r="J85" s="120"/>
      <c r="K85" s="24">
        <v>1</v>
      </c>
      <c r="L85" s="24" t="s">
        <v>148</v>
      </c>
      <c r="M85" s="24"/>
      <c r="N85" s="104"/>
    </row>
    <row r="86" spans="2:25" ht="14.25" customHeight="1" x14ac:dyDescent="0.15">
      <c r="B86" s="1">
        <f>B85+1</f>
        <v>76</v>
      </c>
      <c r="C86" s="6"/>
      <c r="D86" s="6"/>
      <c r="E86" s="120"/>
      <c r="F86" s="120" t="s">
        <v>172</v>
      </c>
      <c r="G86" s="120"/>
      <c r="H86" s="120"/>
      <c r="I86" s="120"/>
      <c r="J86" s="120"/>
      <c r="K86" s="24">
        <v>1</v>
      </c>
      <c r="L86" s="24">
        <v>1</v>
      </c>
      <c r="M86" s="24">
        <v>1</v>
      </c>
      <c r="N86" s="104">
        <v>1</v>
      </c>
    </row>
    <row r="87" spans="2:25" ht="13.5" customHeight="1" x14ac:dyDescent="0.15">
      <c r="B87" s="1">
        <f>B86+1</f>
        <v>77</v>
      </c>
      <c r="C87" s="6"/>
      <c r="D87" s="6"/>
      <c r="E87" s="120"/>
      <c r="F87" s="120" t="s">
        <v>211</v>
      </c>
      <c r="G87" s="120"/>
      <c r="H87" s="120"/>
      <c r="I87" s="120"/>
      <c r="J87" s="120"/>
      <c r="K87" s="24"/>
      <c r="L87" s="24" t="s">
        <v>148</v>
      </c>
      <c r="M87" s="24"/>
      <c r="N87" s="104"/>
    </row>
    <row r="88" spans="2:25" ht="13.5" customHeight="1" x14ac:dyDescent="0.15">
      <c r="B88" s="1">
        <f>B87+1</f>
        <v>78</v>
      </c>
      <c r="C88" s="6"/>
      <c r="D88" s="6"/>
      <c r="E88" s="120"/>
      <c r="F88" s="120" t="s">
        <v>134</v>
      </c>
      <c r="G88" s="120"/>
      <c r="H88" s="120"/>
      <c r="I88" s="120"/>
      <c r="J88" s="120"/>
      <c r="K88" s="24"/>
      <c r="L88" s="24">
        <v>1</v>
      </c>
      <c r="M88" s="24"/>
      <c r="N88" s="104" t="s">
        <v>148</v>
      </c>
    </row>
    <row r="89" spans="2:25" ht="13.9" customHeight="1" x14ac:dyDescent="0.15">
      <c r="B89" s="1">
        <f>B88+1</f>
        <v>79</v>
      </c>
      <c r="C89" s="6"/>
      <c r="D89" s="6"/>
      <c r="E89" s="120"/>
      <c r="F89" s="120" t="s">
        <v>206</v>
      </c>
      <c r="G89" s="120"/>
      <c r="H89" s="120"/>
      <c r="I89" s="120"/>
      <c r="J89" s="120"/>
      <c r="K89" s="24">
        <v>3</v>
      </c>
      <c r="L89" s="24">
        <v>1</v>
      </c>
      <c r="M89" s="24"/>
      <c r="N89" s="104"/>
    </row>
    <row r="90" spans="2:25" ht="13.9" customHeight="1" x14ac:dyDescent="0.15">
      <c r="B90" s="1">
        <f>B89+1</f>
        <v>80</v>
      </c>
      <c r="C90" s="6"/>
      <c r="D90" s="6"/>
      <c r="E90" s="120"/>
      <c r="F90" s="120" t="s">
        <v>133</v>
      </c>
      <c r="G90" s="120"/>
      <c r="H90" s="120"/>
      <c r="I90" s="120"/>
      <c r="J90" s="120"/>
      <c r="K90" s="24" t="s">
        <v>148</v>
      </c>
      <c r="L90" s="24"/>
      <c r="M90" s="24"/>
      <c r="N90" s="104"/>
    </row>
    <row r="91" spans="2:25" ht="13.9" customHeight="1" x14ac:dyDescent="0.15">
      <c r="B91" s="1">
        <f>B90+1</f>
        <v>81</v>
      </c>
      <c r="C91" s="6"/>
      <c r="D91" s="6"/>
      <c r="E91" s="120"/>
      <c r="F91" s="120" t="s">
        <v>362</v>
      </c>
      <c r="G91" s="120"/>
      <c r="H91" s="120"/>
      <c r="I91" s="120"/>
      <c r="J91" s="120"/>
      <c r="K91" s="24">
        <v>4</v>
      </c>
      <c r="L91" s="24"/>
      <c r="M91" s="24">
        <v>1</v>
      </c>
      <c r="N91" s="104"/>
    </row>
    <row r="92" spans="2:25" ht="13.9" customHeight="1" x14ac:dyDescent="0.15">
      <c r="B92" s="1">
        <f>B91+1</f>
        <v>82</v>
      </c>
      <c r="C92" s="6"/>
      <c r="D92" s="6"/>
      <c r="E92" s="120"/>
      <c r="F92" s="120" t="s">
        <v>304</v>
      </c>
      <c r="G92" s="120"/>
      <c r="H92" s="120"/>
      <c r="I92" s="120"/>
      <c r="J92" s="120"/>
      <c r="K92" s="24"/>
      <c r="L92" s="24"/>
      <c r="M92" s="24"/>
      <c r="N92" s="104" t="s">
        <v>148</v>
      </c>
    </row>
    <row r="93" spans="2:25" ht="13.9" customHeight="1" x14ac:dyDescent="0.15">
      <c r="B93" s="1">
        <f>B92+1</f>
        <v>83</v>
      </c>
      <c r="C93" s="6"/>
      <c r="D93" s="6"/>
      <c r="E93" s="120"/>
      <c r="F93" s="120" t="s">
        <v>209</v>
      </c>
      <c r="G93" s="120"/>
      <c r="H93" s="120"/>
      <c r="I93" s="120"/>
      <c r="J93" s="120"/>
      <c r="K93" s="24">
        <v>4</v>
      </c>
      <c r="L93" s="24">
        <v>3</v>
      </c>
      <c r="M93" s="24" t="s">
        <v>148</v>
      </c>
      <c r="N93" s="104">
        <v>3</v>
      </c>
    </row>
    <row r="94" spans="2:25" ht="13.5" customHeight="1" x14ac:dyDescent="0.15">
      <c r="B94" s="1">
        <f>B93+1</f>
        <v>84</v>
      </c>
      <c r="C94" s="6"/>
      <c r="D94" s="6"/>
      <c r="E94" s="120"/>
      <c r="F94" s="120" t="s">
        <v>34</v>
      </c>
      <c r="G94" s="120"/>
      <c r="H94" s="120"/>
      <c r="I94" s="120"/>
      <c r="J94" s="120"/>
      <c r="K94" s="24">
        <v>1</v>
      </c>
      <c r="L94" s="24" t="s">
        <v>148</v>
      </c>
      <c r="M94" s="24" t="s">
        <v>148</v>
      </c>
      <c r="N94" s="104"/>
    </row>
    <row r="95" spans="2:25" ht="13.5" customHeight="1" thickBot="1" x14ac:dyDescent="0.2">
      <c r="B95" s="1">
        <f>B94+1</f>
        <v>85</v>
      </c>
      <c r="C95" s="2" t="s">
        <v>128</v>
      </c>
      <c r="D95" s="2" t="s">
        <v>208</v>
      </c>
      <c r="E95" s="120"/>
      <c r="F95" s="120" t="s">
        <v>207</v>
      </c>
      <c r="G95" s="120"/>
      <c r="H95" s="120"/>
      <c r="I95" s="120"/>
      <c r="J95" s="120"/>
      <c r="K95" s="24"/>
      <c r="L95" s="24" t="s">
        <v>148</v>
      </c>
      <c r="M95" s="24" t="s">
        <v>148</v>
      </c>
      <c r="N95" s="104"/>
    </row>
    <row r="96" spans="2:25" ht="13.9" customHeight="1" x14ac:dyDescent="0.15">
      <c r="B96" s="76"/>
      <c r="C96" s="77"/>
      <c r="D96" s="77"/>
      <c r="E96" s="23"/>
      <c r="F96" s="23"/>
      <c r="G96" s="23"/>
      <c r="H96" s="23"/>
      <c r="I96" s="23"/>
      <c r="J96" s="23"/>
      <c r="K96" s="23"/>
      <c r="L96" s="23"/>
      <c r="M96" s="23"/>
      <c r="N96" s="23"/>
      <c r="U96">
        <f>COUNTA(K11:K112)</f>
        <v>76</v>
      </c>
      <c r="V96">
        <f>COUNTA(L11:L112)</f>
        <v>76</v>
      </c>
      <c r="W96">
        <f>COUNTA(M11:M112)</f>
        <v>73</v>
      </c>
      <c r="X96">
        <f>COUNTA(N11:N112)</f>
        <v>75</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SUM(U11:U24,K25:K112)</f>
        <v>14966</v>
      </c>
      <c r="V100">
        <f>SUM(V11:V24,L25:L112)</f>
        <v>17204</v>
      </c>
      <c r="W100">
        <f>SUM(W11:W24,M25:M112)</f>
        <v>14617</v>
      </c>
      <c r="X100">
        <f>SUM(X11:X24,N25:N112)</f>
        <v>14718</v>
      </c>
    </row>
    <row r="101" spans="2:24" ht="18" customHeight="1" thickBot="1" x14ac:dyDescent="0.2">
      <c r="B101" s="63"/>
      <c r="C101" s="22"/>
      <c r="D101" s="130" t="s">
        <v>3</v>
      </c>
      <c r="E101" s="130"/>
      <c r="F101" s="130"/>
      <c r="G101" s="130"/>
      <c r="H101" s="22"/>
      <c r="I101" s="22"/>
      <c r="J101" s="64"/>
      <c r="K101" s="153" t="str">
        <f>K5</f>
        <v>2024.7.16</v>
      </c>
      <c r="L101" s="153" t="str">
        <f>L5</f>
        <v>2024.7.16</v>
      </c>
      <c r="M101" s="153" t="str">
        <f>M5</f>
        <v>2024.7.16</v>
      </c>
      <c r="N101" s="152" t="str">
        <f>N5</f>
        <v>2024.7.16</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2" t="s">
        <v>128</v>
      </c>
      <c r="D103" s="2" t="s">
        <v>71</v>
      </c>
      <c r="E103" s="120"/>
      <c r="F103" s="120" t="s">
        <v>93</v>
      </c>
      <c r="G103" s="120"/>
      <c r="H103" s="120"/>
      <c r="I103" s="120"/>
      <c r="J103" s="120"/>
      <c r="K103" s="24"/>
      <c r="L103" s="24" t="s">
        <v>148</v>
      </c>
      <c r="M103" s="24"/>
      <c r="N103" s="104" t="s">
        <v>148</v>
      </c>
    </row>
    <row r="104" spans="2:24" ht="13.5" customHeight="1" x14ac:dyDescent="0.15">
      <c r="B104" s="1">
        <f>B103+1</f>
        <v>87</v>
      </c>
      <c r="C104" s="6"/>
      <c r="D104" s="2" t="s">
        <v>35</v>
      </c>
      <c r="E104" s="120"/>
      <c r="F104" s="120" t="s">
        <v>111</v>
      </c>
      <c r="G104" s="120"/>
      <c r="H104" s="120"/>
      <c r="I104" s="120"/>
      <c r="J104" s="120"/>
      <c r="K104" s="24">
        <v>1</v>
      </c>
      <c r="L104" s="24">
        <v>3</v>
      </c>
      <c r="M104" s="24">
        <v>2</v>
      </c>
      <c r="N104" s="104">
        <v>11</v>
      </c>
    </row>
    <row r="105" spans="2:24" ht="13.5" customHeight="1" x14ac:dyDescent="0.15">
      <c r="B105" s="1">
        <f>B104+1</f>
        <v>88</v>
      </c>
      <c r="C105" s="6"/>
      <c r="D105" s="6"/>
      <c r="E105" s="120"/>
      <c r="F105" s="120" t="s">
        <v>361</v>
      </c>
      <c r="G105" s="120"/>
      <c r="H105" s="120"/>
      <c r="I105" s="120"/>
      <c r="J105" s="120"/>
      <c r="K105" s="24"/>
      <c r="L105" s="24"/>
      <c r="M105" s="24"/>
      <c r="N105" s="104">
        <v>2</v>
      </c>
    </row>
    <row r="106" spans="2:24" ht="13.5" customHeight="1" x14ac:dyDescent="0.15">
      <c r="B106" s="1">
        <f>B105+1</f>
        <v>89</v>
      </c>
      <c r="C106" s="6"/>
      <c r="D106" s="7"/>
      <c r="E106" s="120"/>
      <c r="F106" s="120" t="s">
        <v>36</v>
      </c>
      <c r="G106" s="120"/>
      <c r="H106" s="120"/>
      <c r="I106" s="120"/>
      <c r="J106" s="120"/>
      <c r="K106" s="24"/>
      <c r="L106" s="24">
        <v>10</v>
      </c>
      <c r="M106" s="24">
        <v>20</v>
      </c>
      <c r="N106" s="104">
        <v>15</v>
      </c>
    </row>
    <row r="107" spans="2:24" ht="13.5" customHeight="1" x14ac:dyDescent="0.15">
      <c r="B107" s="1">
        <f>B106+1</f>
        <v>90</v>
      </c>
      <c r="C107" s="7"/>
      <c r="D107" s="8" t="s">
        <v>37</v>
      </c>
      <c r="E107" s="120"/>
      <c r="F107" s="120" t="s">
        <v>38</v>
      </c>
      <c r="G107" s="120"/>
      <c r="H107" s="120"/>
      <c r="I107" s="120"/>
      <c r="J107" s="120"/>
      <c r="K107" s="24">
        <v>15</v>
      </c>
      <c r="L107" s="24">
        <v>30</v>
      </c>
      <c r="M107" s="24">
        <v>15</v>
      </c>
      <c r="N107" s="104">
        <v>15</v>
      </c>
    </row>
    <row r="108" spans="2:24" ht="13.9" customHeight="1" x14ac:dyDescent="0.15">
      <c r="B108" s="1">
        <f>B107+1</f>
        <v>91</v>
      </c>
      <c r="C108" s="2" t="s">
        <v>0</v>
      </c>
      <c r="D108" s="2" t="s">
        <v>72</v>
      </c>
      <c r="E108" s="120"/>
      <c r="F108" s="120" t="s">
        <v>1</v>
      </c>
      <c r="G108" s="120"/>
      <c r="H108" s="120"/>
      <c r="I108" s="120"/>
      <c r="J108" s="120"/>
      <c r="K108" s="24">
        <v>5</v>
      </c>
      <c r="L108" s="24" t="s">
        <v>148</v>
      </c>
      <c r="M108" s="24"/>
      <c r="N108" s="104"/>
    </row>
    <row r="109" spans="2:24" ht="13.5" customHeight="1" x14ac:dyDescent="0.15">
      <c r="B109" s="1">
        <f>B108+1</f>
        <v>92</v>
      </c>
      <c r="C109" s="6"/>
      <c r="D109" s="8" t="s">
        <v>39</v>
      </c>
      <c r="E109" s="120"/>
      <c r="F109" s="120" t="s">
        <v>40</v>
      </c>
      <c r="G109" s="120"/>
      <c r="H109" s="120"/>
      <c r="I109" s="120"/>
      <c r="J109" s="120"/>
      <c r="K109" s="24"/>
      <c r="L109" s="24" t="s">
        <v>148</v>
      </c>
      <c r="M109" s="24">
        <v>5</v>
      </c>
      <c r="N109" s="104"/>
      <c r="U109">
        <f>COUNTA(K84:K109)</f>
        <v>12</v>
      </c>
      <c r="V109">
        <f>COUNTA(L84:L109)</f>
        <v>16</v>
      </c>
      <c r="W109">
        <f>COUNTA(M84:M109)</f>
        <v>12</v>
      </c>
      <c r="X109">
        <f>COUNTA(N84:N109)</f>
        <v>11</v>
      </c>
    </row>
    <row r="110" spans="2:24" ht="13.5" customHeight="1" x14ac:dyDescent="0.15">
      <c r="B110" s="1">
        <f>B109+1</f>
        <v>93</v>
      </c>
      <c r="C110" s="132" t="s">
        <v>41</v>
      </c>
      <c r="D110" s="133"/>
      <c r="E110" s="120"/>
      <c r="F110" s="120" t="s">
        <v>42</v>
      </c>
      <c r="G110" s="120"/>
      <c r="H110" s="120"/>
      <c r="I110" s="120"/>
      <c r="J110" s="120"/>
      <c r="K110" s="24">
        <v>25</v>
      </c>
      <c r="L110" s="24">
        <v>100</v>
      </c>
      <c r="M110" s="24">
        <v>175</v>
      </c>
      <c r="N110" s="104">
        <v>275</v>
      </c>
    </row>
    <row r="111" spans="2:24" ht="13.5" customHeight="1" x14ac:dyDescent="0.15">
      <c r="B111" s="1">
        <f>B110+1</f>
        <v>94</v>
      </c>
      <c r="C111" s="3"/>
      <c r="D111" s="75"/>
      <c r="E111" s="120"/>
      <c r="F111" s="120" t="s">
        <v>43</v>
      </c>
      <c r="G111" s="120"/>
      <c r="H111" s="120"/>
      <c r="I111" s="120"/>
      <c r="J111" s="120"/>
      <c r="K111" s="24">
        <v>75</v>
      </c>
      <c r="L111" s="24">
        <v>200</v>
      </c>
      <c r="M111" s="24">
        <v>50</v>
      </c>
      <c r="N111" s="104">
        <v>50</v>
      </c>
    </row>
    <row r="112" spans="2:24" ht="13.9" customHeight="1" thickBot="1" x14ac:dyDescent="0.2">
      <c r="B112" s="145">
        <f>B111+1</f>
        <v>95</v>
      </c>
      <c r="C112" s="144"/>
      <c r="D112" s="143"/>
      <c r="E112" s="9"/>
      <c r="F112" s="9" t="s">
        <v>73</v>
      </c>
      <c r="G112" s="9"/>
      <c r="H112" s="9"/>
      <c r="I112" s="9"/>
      <c r="J112" s="9"/>
      <c r="K112" s="142">
        <v>125</v>
      </c>
      <c r="L112" s="142">
        <v>100</v>
      </c>
      <c r="M112" s="142">
        <v>125</v>
      </c>
      <c r="N112" s="141">
        <v>150</v>
      </c>
    </row>
    <row r="113" spans="2:14" ht="19.899999999999999" customHeight="1" thickTop="1" x14ac:dyDescent="0.15">
      <c r="B113" s="135" t="s">
        <v>45</v>
      </c>
      <c r="C113" s="136"/>
      <c r="D113" s="136"/>
      <c r="E113" s="136"/>
      <c r="F113" s="136"/>
      <c r="G113" s="136"/>
      <c r="H113" s="136"/>
      <c r="I113" s="136"/>
      <c r="J113" s="73"/>
      <c r="K113" s="30">
        <f>SUM(K114:K122)</f>
        <v>14966</v>
      </c>
      <c r="L113" s="30">
        <f>SUM(L114:L122)</f>
        <v>17204</v>
      </c>
      <c r="M113" s="30">
        <f>SUM(M114:M122)</f>
        <v>14617</v>
      </c>
      <c r="N113" s="108">
        <f>SUM(N114:N122)</f>
        <v>14718</v>
      </c>
    </row>
    <row r="114" spans="2:14" ht="13.9" customHeight="1" x14ac:dyDescent="0.15">
      <c r="B114" s="123" t="s">
        <v>46</v>
      </c>
      <c r="C114" s="124"/>
      <c r="D114" s="137"/>
      <c r="E114" s="12"/>
      <c r="F114" s="13"/>
      <c r="G114" s="122" t="s">
        <v>14</v>
      </c>
      <c r="H114" s="122"/>
      <c r="I114" s="13"/>
      <c r="J114" s="14"/>
      <c r="K114" s="4">
        <f>SUM(U$11:U$24)</f>
        <v>4259</v>
      </c>
      <c r="L114" s="4">
        <f>SUM(V$11:V$24)</f>
        <v>7769</v>
      </c>
      <c r="M114" s="4">
        <f>SUM(W$11:W$24)</f>
        <v>7445</v>
      </c>
      <c r="N114" s="5">
        <f>SUM(X$11:X$24)</f>
        <v>6135</v>
      </c>
    </row>
    <row r="115" spans="2:14" ht="13.9" customHeight="1" x14ac:dyDescent="0.15">
      <c r="B115" s="78"/>
      <c r="C115" s="56"/>
      <c r="D115" s="79"/>
      <c r="E115" s="15"/>
      <c r="F115" s="120"/>
      <c r="G115" s="122" t="s">
        <v>23</v>
      </c>
      <c r="H115" s="122"/>
      <c r="I115" s="114"/>
      <c r="J115" s="16"/>
      <c r="K115" s="4">
        <f>SUM(K$25)</f>
        <v>1100</v>
      </c>
      <c r="L115" s="4">
        <f>SUM(L$25)</f>
        <v>1400</v>
      </c>
      <c r="M115" s="4">
        <f>SUM(M$25)</f>
        <v>370</v>
      </c>
      <c r="N115" s="5">
        <f>SUM(N$25)</f>
        <v>750</v>
      </c>
    </row>
    <row r="116" spans="2:14" ht="13.9" customHeight="1" x14ac:dyDescent="0.15">
      <c r="B116" s="78"/>
      <c r="C116" s="56"/>
      <c r="D116" s="79"/>
      <c r="E116" s="15"/>
      <c r="F116" s="120"/>
      <c r="G116" s="122" t="s">
        <v>25</v>
      </c>
      <c r="H116" s="122"/>
      <c r="I116" s="13"/>
      <c r="J116" s="14"/>
      <c r="K116" s="4">
        <f>SUM(K$26:K$28)</f>
        <v>111</v>
      </c>
      <c r="L116" s="4">
        <f>SUM(L$26:L$28)</f>
        <v>30</v>
      </c>
      <c r="M116" s="4">
        <f>SUM(M$26:M$28)</f>
        <v>20</v>
      </c>
      <c r="N116" s="5">
        <f>SUM(N$26:N$28)</f>
        <v>77</v>
      </c>
    </row>
    <row r="117" spans="2:14" ht="13.9" customHeight="1" x14ac:dyDescent="0.15">
      <c r="B117" s="78"/>
      <c r="C117" s="56"/>
      <c r="D117" s="79"/>
      <c r="E117" s="15"/>
      <c r="F117" s="120"/>
      <c r="G117" s="122" t="s">
        <v>78</v>
      </c>
      <c r="H117" s="122"/>
      <c r="I117" s="13"/>
      <c r="J117" s="14"/>
      <c r="K117" s="4">
        <f>SUM(K$29:K$30)</f>
        <v>50</v>
      </c>
      <c r="L117" s="4">
        <f>SUM(L$29:L$30)</f>
        <v>33</v>
      </c>
      <c r="M117" s="4">
        <f>SUM(M$29:M$30)</f>
        <v>10</v>
      </c>
      <c r="N117" s="5">
        <f>SUM(N$29:N$30)</f>
        <v>20</v>
      </c>
    </row>
    <row r="118" spans="2:14" ht="13.9" customHeight="1" x14ac:dyDescent="0.15">
      <c r="B118" s="78"/>
      <c r="C118" s="56"/>
      <c r="D118" s="79"/>
      <c r="E118" s="15"/>
      <c r="F118" s="120"/>
      <c r="G118" s="122" t="s">
        <v>79</v>
      </c>
      <c r="H118" s="122"/>
      <c r="I118" s="13"/>
      <c r="J118" s="14"/>
      <c r="K118" s="4">
        <f>SUM(K33:K48)</f>
        <v>5766</v>
      </c>
      <c r="L118" s="4">
        <f>SUM(L$33:L$48)</f>
        <v>5256</v>
      </c>
      <c r="M118" s="4">
        <f>SUM(M$33:M$48)</f>
        <v>3636</v>
      </c>
      <c r="N118" s="5">
        <f>SUM(N$33:N$48)</f>
        <v>4810</v>
      </c>
    </row>
    <row r="119" spans="2:14" ht="13.9" customHeight="1" x14ac:dyDescent="0.15">
      <c r="B119" s="78"/>
      <c r="C119" s="56"/>
      <c r="D119" s="79"/>
      <c r="E119" s="15"/>
      <c r="F119" s="120"/>
      <c r="G119" s="122" t="s">
        <v>76</v>
      </c>
      <c r="H119" s="122"/>
      <c r="I119" s="13"/>
      <c r="J119" s="14"/>
      <c r="K119" s="4">
        <f>SUM(K$49:K$51)</f>
        <v>20</v>
      </c>
      <c r="L119" s="4">
        <f>SUM(L$49:L$51)</f>
        <v>70</v>
      </c>
      <c r="M119" s="4">
        <f>SUM(M$49:M$51)</f>
        <v>10</v>
      </c>
      <c r="N119" s="5">
        <f>SUM(N$49:N$51)</f>
        <v>70</v>
      </c>
    </row>
    <row r="120" spans="2:14" ht="13.9" customHeight="1" x14ac:dyDescent="0.15">
      <c r="B120" s="78"/>
      <c r="C120" s="56"/>
      <c r="D120" s="79"/>
      <c r="E120" s="15"/>
      <c r="F120" s="120"/>
      <c r="G120" s="122" t="s">
        <v>26</v>
      </c>
      <c r="H120" s="122"/>
      <c r="I120" s="13"/>
      <c r="J120" s="14"/>
      <c r="K120" s="4">
        <f>SUM(K$52:K$83)</f>
        <v>3388</v>
      </c>
      <c r="L120" s="4">
        <f>SUM(L$52:L$83)</f>
        <v>2192</v>
      </c>
      <c r="M120" s="4">
        <f>SUM(M$52:M$83)</f>
        <v>2727</v>
      </c>
      <c r="N120" s="5">
        <f>SUM(N$52:N$83)</f>
        <v>2334</v>
      </c>
    </row>
    <row r="121" spans="2:14" ht="13.9" customHeight="1" x14ac:dyDescent="0.15">
      <c r="B121" s="78"/>
      <c r="C121" s="56"/>
      <c r="D121" s="79"/>
      <c r="E121" s="15"/>
      <c r="F121" s="120"/>
      <c r="G121" s="122" t="s">
        <v>47</v>
      </c>
      <c r="H121" s="122"/>
      <c r="I121" s="13"/>
      <c r="J121" s="14"/>
      <c r="K121" s="4">
        <f>SUM(K$31:K$32,K$110:K$111)</f>
        <v>112</v>
      </c>
      <c r="L121" s="4">
        <f>SUM(L$31:L$32,L$110:L$111)</f>
        <v>305</v>
      </c>
      <c r="M121" s="4">
        <f>SUM(M$31:M$32,M$110:M$111)</f>
        <v>230</v>
      </c>
      <c r="N121" s="5">
        <f>SUM(N$31:N$32,N$110:N$111)</f>
        <v>325</v>
      </c>
    </row>
    <row r="122" spans="2:14" ht="13.9" customHeight="1" thickBot="1" x14ac:dyDescent="0.2">
      <c r="B122" s="80"/>
      <c r="C122" s="81"/>
      <c r="D122" s="82"/>
      <c r="E122" s="17"/>
      <c r="F122" s="9"/>
      <c r="G122" s="125" t="s">
        <v>44</v>
      </c>
      <c r="H122" s="125"/>
      <c r="I122" s="18"/>
      <c r="J122" s="19"/>
      <c r="K122" s="10">
        <f>SUM(K$84:K$109,K$112)</f>
        <v>160</v>
      </c>
      <c r="L122" s="10">
        <f>SUM(L$84:L$109,L$112)</f>
        <v>149</v>
      </c>
      <c r="M122" s="10">
        <f>SUM(M$84:M$109,M$112)</f>
        <v>169</v>
      </c>
      <c r="N122" s="11">
        <f>SUM(N$84:N$109,N$112)</f>
        <v>197</v>
      </c>
    </row>
    <row r="123" spans="2:14" ht="18" customHeight="1" thickTop="1" x14ac:dyDescent="0.15">
      <c r="B123" s="126" t="s">
        <v>48</v>
      </c>
      <c r="C123" s="127"/>
      <c r="D123" s="128"/>
      <c r="E123" s="83"/>
      <c r="F123" s="116"/>
      <c r="G123" s="129" t="s">
        <v>49</v>
      </c>
      <c r="H123" s="129"/>
      <c r="I123" s="116"/>
      <c r="J123" s="117"/>
      <c r="K123" s="31" t="s">
        <v>50</v>
      </c>
      <c r="L123" s="37"/>
      <c r="M123" s="37"/>
      <c r="N123" s="49"/>
    </row>
    <row r="124" spans="2:14" ht="18" customHeight="1" x14ac:dyDescent="0.15">
      <c r="B124" s="84"/>
      <c r="C124" s="85"/>
      <c r="D124" s="85"/>
      <c r="E124" s="86"/>
      <c r="F124" s="118"/>
      <c r="G124" s="109"/>
      <c r="H124" s="109"/>
      <c r="I124" s="118"/>
      <c r="J124" s="87"/>
      <c r="K124" s="32" t="s">
        <v>51</v>
      </c>
      <c r="L124" s="38"/>
      <c r="M124" s="38"/>
      <c r="N124" s="41"/>
    </row>
    <row r="125" spans="2:14" ht="18" customHeight="1" x14ac:dyDescent="0.15">
      <c r="B125" s="78"/>
      <c r="C125" s="56"/>
      <c r="D125" s="56"/>
      <c r="E125" s="88"/>
      <c r="F125" s="22"/>
      <c r="G125" s="130" t="s">
        <v>52</v>
      </c>
      <c r="H125" s="130"/>
      <c r="I125" s="115"/>
      <c r="J125" s="119"/>
      <c r="K125" s="33" t="s">
        <v>53</v>
      </c>
      <c r="L125" s="39"/>
      <c r="M125" s="43"/>
      <c r="N125" s="39"/>
    </row>
    <row r="126" spans="2:14" ht="18" customHeight="1" x14ac:dyDescent="0.15">
      <c r="B126" s="78"/>
      <c r="C126" s="56"/>
      <c r="D126" s="56"/>
      <c r="E126" s="89"/>
      <c r="F126" s="56"/>
      <c r="G126" s="90"/>
      <c r="H126" s="90"/>
      <c r="I126" s="85"/>
      <c r="J126" s="91"/>
      <c r="K126" s="34" t="s">
        <v>87</v>
      </c>
      <c r="L126" s="40"/>
      <c r="M126" s="44"/>
      <c r="N126" s="40"/>
    </row>
    <row r="127" spans="2:14" ht="18" customHeight="1" x14ac:dyDescent="0.15">
      <c r="B127" s="78"/>
      <c r="C127" s="56"/>
      <c r="D127" s="56"/>
      <c r="E127" s="89"/>
      <c r="F127" s="56"/>
      <c r="G127" s="90"/>
      <c r="H127" s="90"/>
      <c r="I127" s="85"/>
      <c r="J127" s="91"/>
      <c r="K127" s="34" t="s">
        <v>81</v>
      </c>
      <c r="L127" s="38"/>
      <c r="M127" s="44"/>
      <c r="N127" s="40"/>
    </row>
    <row r="128" spans="2:14" ht="18" customHeight="1" x14ac:dyDescent="0.15">
      <c r="B128" s="78"/>
      <c r="C128" s="56"/>
      <c r="D128" s="56"/>
      <c r="E128" s="88"/>
      <c r="F128" s="22"/>
      <c r="G128" s="130" t="s">
        <v>54</v>
      </c>
      <c r="H128" s="130"/>
      <c r="I128" s="115"/>
      <c r="J128" s="119"/>
      <c r="K128" s="33" t="s">
        <v>91</v>
      </c>
      <c r="L128" s="39"/>
      <c r="M128" s="43"/>
      <c r="N128" s="39"/>
    </row>
    <row r="129" spans="2:14" ht="18" customHeight="1" x14ac:dyDescent="0.15">
      <c r="B129" s="78"/>
      <c r="C129" s="56"/>
      <c r="D129" s="56"/>
      <c r="E129" s="89"/>
      <c r="F129" s="56"/>
      <c r="G129" s="90"/>
      <c r="H129" s="90"/>
      <c r="I129" s="85"/>
      <c r="J129" s="91"/>
      <c r="K129" s="34" t="s">
        <v>88</v>
      </c>
      <c r="L129" s="40"/>
      <c r="M129" s="44"/>
      <c r="N129" s="40"/>
    </row>
    <row r="130" spans="2:14" ht="18" customHeight="1" x14ac:dyDescent="0.15">
      <c r="B130" s="78"/>
      <c r="C130" s="56"/>
      <c r="D130" s="56"/>
      <c r="E130" s="89"/>
      <c r="F130" s="56"/>
      <c r="G130" s="90"/>
      <c r="H130" s="90"/>
      <c r="I130" s="85"/>
      <c r="J130" s="91"/>
      <c r="K130" s="34" t="s">
        <v>89</v>
      </c>
      <c r="L130" s="40"/>
      <c r="M130" s="40"/>
      <c r="N130" s="40"/>
    </row>
    <row r="131" spans="2:14" ht="18" customHeight="1" x14ac:dyDescent="0.15">
      <c r="B131" s="78"/>
      <c r="C131" s="56"/>
      <c r="D131" s="56"/>
      <c r="E131" s="71"/>
      <c r="F131" s="72"/>
      <c r="G131" s="109"/>
      <c r="H131" s="109"/>
      <c r="I131" s="118"/>
      <c r="J131" s="87"/>
      <c r="K131" s="34" t="s">
        <v>90</v>
      </c>
      <c r="L131" s="41"/>
      <c r="M131" s="38"/>
      <c r="N131" s="41"/>
    </row>
    <row r="132" spans="2:14" ht="18" customHeight="1" x14ac:dyDescent="0.15">
      <c r="B132" s="92"/>
      <c r="C132" s="72"/>
      <c r="D132" s="72"/>
      <c r="E132" s="15"/>
      <c r="F132" s="120"/>
      <c r="G132" s="122" t="s">
        <v>55</v>
      </c>
      <c r="H132" s="122"/>
      <c r="I132" s="13"/>
      <c r="J132" s="14"/>
      <c r="K132" s="25" t="s">
        <v>141</v>
      </c>
      <c r="L132" s="42"/>
      <c r="M132" s="45"/>
      <c r="N132" s="42"/>
    </row>
    <row r="133" spans="2:14" ht="18" customHeight="1" x14ac:dyDescent="0.15">
      <c r="B133" s="123" t="s">
        <v>56</v>
      </c>
      <c r="C133" s="124"/>
      <c r="D133" s="124"/>
      <c r="E133" s="22"/>
      <c r="F133" s="22"/>
      <c r="G133" s="22"/>
      <c r="H133" s="22"/>
      <c r="I133" s="22"/>
      <c r="J133" s="22"/>
      <c r="K133" s="22"/>
      <c r="L133" s="22"/>
      <c r="M133" s="22"/>
      <c r="N133" s="50"/>
    </row>
    <row r="134" spans="2:14" ht="14.1" customHeight="1" x14ac:dyDescent="0.15">
      <c r="B134" s="93"/>
      <c r="C134" s="35" t="s">
        <v>57</v>
      </c>
      <c r="D134" s="94"/>
      <c r="E134" s="35"/>
      <c r="F134" s="35"/>
      <c r="G134" s="35"/>
      <c r="H134" s="35"/>
      <c r="I134" s="35"/>
      <c r="J134" s="35"/>
      <c r="K134" s="35"/>
      <c r="L134" s="35"/>
      <c r="M134" s="35"/>
      <c r="N134" s="51"/>
    </row>
    <row r="135" spans="2:14" ht="14.1" customHeight="1" x14ac:dyDescent="0.15">
      <c r="B135" s="93"/>
      <c r="C135" s="35" t="s">
        <v>58</v>
      </c>
      <c r="D135" s="94"/>
      <c r="E135" s="35"/>
      <c r="F135" s="35"/>
      <c r="G135" s="35"/>
      <c r="H135" s="35"/>
      <c r="I135" s="35"/>
      <c r="J135" s="35"/>
      <c r="K135" s="35"/>
      <c r="L135" s="35"/>
      <c r="M135" s="35"/>
      <c r="N135" s="51"/>
    </row>
    <row r="136" spans="2:14" ht="14.1" customHeight="1" x14ac:dyDescent="0.15">
      <c r="B136" s="93"/>
      <c r="C136" s="35" t="s">
        <v>59</v>
      </c>
      <c r="D136" s="94"/>
      <c r="E136" s="35"/>
      <c r="F136" s="35"/>
      <c r="G136" s="35"/>
      <c r="H136" s="35"/>
      <c r="I136" s="35"/>
      <c r="J136" s="35"/>
      <c r="K136" s="35"/>
      <c r="L136" s="35"/>
      <c r="M136" s="35"/>
      <c r="N136" s="51"/>
    </row>
    <row r="137" spans="2:14" ht="14.1" customHeight="1" x14ac:dyDescent="0.15">
      <c r="B137" s="93"/>
      <c r="C137" s="35" t="s">
        <v>119</v>
      </c>
      <c r="D137" s="94"/>
      <c r="E137" s="35"/>
      <c r="F137" s="35"/>
      <c r="G137" s="35"/>
      <c r="H137" s="35"/>
      <c r="I137" s="35"/>
      <c r="J137" s="35"/>
      <c r="K137" s="35"/>
      <c r="L137" s="35"/>
      <c r="M137" s="35"/>
      <c r="N137" s="51"/>
    </row>
    <row r="138" spans="2:14" ht="14.1" customHeight="1" x14ac:dyDescent="0.15">
      <c r="B138" s="95"/>
      <c r="C138" s="35" t="s">
        <v>120</v>
      </c>
      <c r="D138" s="35"/>
      <c r="E138" s="35"/>
      <c r="F138" s="35"/>
      <c r="G138" s="35"/>
      <c r="H138" s="35"/>
      <c r="I138" s="35"/>
      <c r="J138" s="35"/>
      <c r="K138" s="35"/>
      <c r="L138" s="35"/>
      <c r="M138" s="35"/>
      <c r="N138" s="51"/>
    </row>
    <row r="139" spans="2:14" ht="14.1" customHeight="1" x14ac:dyDescent="0.15">
      <c r="B139" s="95"/>
      <c r="C139" s="35" t="s">
        <v>116</v>
      </c>
      <c r="D139" s="35"/>
      <c r="E139" s="35"/>
      <c r="F139" s="35"/>
      <c r="G139" s="35"/>
      <c r="H139" s="35"/>
      <c r="I139" s="35"/>
      <c r="J139" s="35"/>
      <c r="K139" s="35"/>
      <c r="L139" s="35"/>
      <c r="M139" s="35"/>
      <c r="N139" s="51"/>
    </row>
    <row r="140" spans="2:14" ht="14.1" customHeight="1" x14ac:dyDescent="0.15">
      <c r="B140" s="95"/>
      <c r="C140" s="35" t="s">
        <v>85</v>
      </c>
      <c r="D140" s="35"/>
      <c r="E140" s="35"/>
      <c r="F140" s="35"/>
      <c r="G140" s="35"/>
      <c r="H140" s="35"/>
      <c r="I140" s="35"/>
      <c r="J140" s="35"/>
      <c r="K140" s="35"/>
      <c r="L140" s="35"/>
      <c r="M140" s="35"/>
      <c r="N140" s="51"/>
    </row>
    <row r="141" spans="2:14" ht="14.1" customHeight="1" x14ac:dyDescent="0.15">
      <c r="B141" s="95"/>
      <c r="C141" s="35" t="s">
        <v>86</v>
      </c>
      <c r="D141" s="35"/>
      <c r="E141" s="35"/>
      <c r="F141" s="35"/>
      <c r="G141" s="35"/>
      <c r="H141" s="35"/>
      <c r="I141" s="35"/>
      <c r="J141" s="35"/>
      <c r="K141" s="35"/>
      <c r="L141" s="35"/>
      <c r="M141" s="35"/>
      <c r="N141" s="51"/>
    </row>
    <row r="142" spans="2:14" ht="14.1" customHeight="1" x14ac:dyDescent="0.15">
      <c r="B142" s="95"/>
      <c r="C142" s="35" t="s">
        <v>77</v>
      </c>
      <c r="D142" s="35"/>
      <c r="E142" s="35"/>
      <c r="F142" s="35"/>
      <c r="G142" s="35"/>
      <c r="H142" s="35"/>
      <c r="I142" s="35"/>
      <c r="J142" s="35"/>
      <c r="K142" s="35"/>
      <c r="L142" s="35"/>
      <c r="M142" s="35"/>
      <c r="N142" s="51"/>
    </row>
    <row r="143" spans="2:14" ht="14.1" customHeight="1" x14ac:dyDescent="0.15">
      <c r="B143" s="95"/>
      <c r="C143" s="35" t="s">
        <v>125</v>
      </c>
      <c r="D143" s="35"/>
      <c r="E143" s="35"/>
      <c r="F143" s="35"/>
      <c r="G143" s="35"/>
      <c r="H143" s="35"/>
      <c r="I143" s="35"/>
      <c r="J143" s="35"/>
      <c r="K143" s="35"/>
      <c r="L143" s="35"/>
      <c r="M143" s="35"/>
      <c r="N143" s="51"/>
    </row>
    <row r="144" spans="2:14" ht="14.1" customHeight="1" x14ac:dyDescent="0.15">
      <c r="B144" s="95"/>
      <c r="C144" s="35" t="s">
        <v>121</v>
      </c>
      <c r="D144" s="35"/>
      <c r="E144" s="35"/>
      <c r="F144" s="35"/>
      <c r="G144" s="35"/>
      <c r="H144" s="35"/>
      <c r="I144" s="35"/>
      <c r="J144" s="35"/>
      <c r="K144" s="35"/>
      <c r="L144" s="35"/>
      <c r="M144" s="35"/>
      <c r="N144" s="51"/>
    </row>
    <row r="145" spans="2:14" ht="14.1" customHeight="1" x14ac:dyDescent="0.15">
      <c r="B145" s="95"/>
      <c r="C145" s="35" t="s">
        <v>122</v>
      </c>
      <c r="D145" s="35"/>
      <c r="E145" s="35"/>
      <c r="F145" s="35"/>
      <c r="G145" s="35"/>
      <c r="H145" s="35"/>
      <c r="I145" s="35"/>
      <c r="J145" s="35"/>
      <c r="K145" s="35"/>
      <c r="L145" s="35"/>
      <c r="M145" s="35"/>
      <c r="N145" s="51"/>
    </row>
    <row r="146" spans="2:14" ht="14.1" customHeight="1" x14ac:dyDescent="0.15">
      <c r="B146" s="95"/>
      <c r="C146" s="35" t="s">
        <v>123</v>
      </c>
      <c r="D146" s="35"/>
      <c r="E146" s="35"/>
      <c r="F146" s="35"/>
      <c r="G146" s="35"/>
      <c r="H146" s="35"/>
      <c r="I146" s="35"/>
      <c r="J146" s="35"/>
      <c r="K146" s="35"/>
      <c r="L146" s="35"/>
      <c r="M146" s="35"/>
      <c r="N146" s="51"/>
    </row>
    <row r="147" spans="2:14" ht="14.1" customHeight="1" x14ac:dyDescent="0.15">
      <c r="B147" s="95"/>
      <c r="C147" s="35" t="s">
        <v>113</v>
      </c>
      <c r="D147" s="35"/>
      <c r="E147" s="35"/>
      <c r="F147" s="35"/>
      <c r="G147" s="35"/>
      <c r="H147" s="35"/>
      <c r="I147" s="35"/>
      <c r="J147" s="35"/>
      <c r="K147" s="35"/>
      <c r="L147" s="35"/>
      <c r="M147" s="35"/>
      <c r="N147" s="51"/>
    </row>
    <row r="148" spans="2:14" ht="14.1" customHeight="1" x14ac:dyDescent="0.15">
      <c r="B148" s="95"/>
      <c r="C148" s="35" t="s">
        <v>124</v>
      </c>
      <c r="D148" s="35"/>
      <c r="E148" s="35"/>
      <c r="F148" s="35"/>
      <c r="G148" s="35"/>
      <c r="H148" s="35"/>
      <c r="I148" s="35"/>
      <c r="J148" s="35"/>
      <c r="K148" s="35"/>
      <c r="L148" s="35"/>
      <c r="M148" s="35"/>
      <c r="N148" s="51"/>
    </row>
    <row r="149" spans="2:14" ht="14.1" customHeight="1" x14ac:dyDescent="0.15">
      <c r="B149" s="95"/>
      <c r="C149" s="35" t="s">
        <v>142</v>
      </c>
      <c r="D149" s="35"/>
      <c r="E149" s="35"/>
      <c r="F149" s="35"/>
      <c r="G149" s="35"/>
      <c r="H149" s="35"/>
      <c r="I149" s="35"/>
      <c r="J149" s="35"/>
      <c r="K149" s="35"/>
      <c r="L149" s="35"/>
      <c r="M149" s="35"/>
      <c r="N149" s="51"/>
    </row>
    <row r="150" spans="2:14" ht="14.1" customHeight="1" x14ac:dyDescent="0.15">
      <c r="B150" s="95"/>
      <c r="C150" s="35" t="s">
        <v>118</v>
      </c>
      <c r="D150" s="35"/>
      <c r="E150" s="35"/>
      <c r="F150" s="35"/>
      <c r="G150" s="35"/>
      <c r="H150" s="35"/>
      <c r="I150" s="35"/>
      <c r="J150" s="35"/>
      <c r="K150" s="35"/>
      <c r="L150" s="35"/>
      <c r="M150" s="35"/>
      <c r="N150" s="51"/>
    </row>
    <row r="151" spans="2:14" x14ac:dyDescent="0.15">
      <c r="B151" s="96"/>
      <c r="C151" s="35" t="s">
        <v>130</v>
      </c>
      <c r="N151" s="55"/>
    </row>
    <row r="152" spans="2:14" x14ac:dyDescent="0.15">
      <c r="B152" s="96"/>
      <c r="C152" s="35" t="s">
        <v>126</v>
      </c>
      <c r="N152" s="55"/>
    </row>
    <row r="153" spans="2:14" ht="14.1" customHeight="1" x14ac:dyDescent="0.15">
      <c r="B153" s="95"/>
      <c r="C153" s="35" t="s">
        <v>105</v>
      </c>
      <c r="D153" s="35"/>
      <c r="E153" s="35"/>
      <c r="F153" s="35"/>
      <c r="G153" s="35"/>
      <c r="H153" s="35"/>
      <c r="I153" s="35"/>
      <c r="J153" s="35"/>
      <c r="K153" s="35"/>
      <c r="L153" s="35"/>
      <c r="M153" s="35"/>
      <c r="N153" s="51"/>
    </row>
    <row r="154" spans="2:14" ht="18" customHeight="1" x14ac:dyDescent="0.15">
      <c r="B154" s="95"/>
      <c r="C154" s="35" t="s">
        <v>60</v>
      </c>
      <c r="D154" s="35"/>
      <c r="E154" s="35"/>
      <c r="F154" s="35"/>
      <c r="G154" s="35"/>
      <c r="H154" s="35"/>
      <c r="I154" s="35"/>
      <c r="J154" s="35"/>
      <c r="K154" s="35"/>
      <c r="L154" s="35"/>
      <c r="M154" s="35"/>
      <c r="N154" s="51"/>
    </row>
    <row r="155" spans="2:14" x14ac:dyDescent="0.15">
      <c r="B155" s="96"/>
      <c r="C155" s="35" t="s">
        <v>117</v>
      </c>
      <c r="N155" s="55"/>
    </row>
    <row r="156" spans="2:14" x14ac:dyDescent="0.15">
      <c r="B156" s="96"/>
      <c r="C156" s="35" t="s">
        <v>135</v>
      </c>
      <c r="N156" s="55"/>
    </row>
    <row r="157" spans="2:14" ht="14.25" thickBot="1" x14ac:dyDescent="0.2">
      <c r="B157" s="97"/>
      <c r="C157" s="36" t="s">
        <v>127</v>
      </c>
      <c r="D157" s="53"/>
      <c r="E157" s="53"/>
      <c r="F157" s="53"/>
      <c r="G157" s="53"/>
      <c r="H157" s="53"/>
      <c r="I157" s="53"/>
      <c r="J157" s="53"/>
      <c r="K157" s="53"/>
      <c r="L157" s="53"/>
      <c r="M157" s="53"/>
      <c r="N157" s="54"/>
    </row>
  </sheetData>
  <mergeCells count="28">
    <mergeCell ref="G116:H116"/>
    <mergeCell ref="G117:H117"/>
    <mergeCell ref="D9:F9"/>
    <mergeCell ref="D4:G4"/>
    <mergeCell ref="D5:G5"/>
    <mergeCell ref="D6:G6"/>
    <mergeCell ref="D7:F7"/>
    <mergeCell ref="D8:F8"/>
    <mergeCell ref="G118:H118"/>
    <mergeCell ref="G10:H10"/>
    <mergeCell ref="D100:G100"/>
    <mergeCell ref="D101:G101"/>
    <mergeCell ref="G102:H102"/>
    <mergeCell ref="C110:D110"/>
    <mergeCell ref="B113:I113"/>
    <mergeCell ref="B114:D114"/>
    <mergeCell ref="G114:H114"/>
    <mergeCell ref="G115:H115"/>
    <mergeCell ref="G125:H125"/>
    <mergeCell ref="G128:H128"/>
    <mergeCell ref="G132:H132"/>
    <mergeCell ref="B133:D133"/>
    <mergeCell ref="G119:H119"/>
    <mergeCell ref="G120:H120"/>
    <mergeCell ref="G121:H121"/>
    <mergeCell ref="G122:H122"/>
    <mergeCell ref="B123:D123"/>
    <mergeCell ref="G123:H123"/>
  </mergeCells>
  <phoneticPr fontId="23"/>
  <conditionalFormatting sqref="O11:O95">
    <cfRule type="expression" dxfId="24" priority="1" stopIfTrue="1">
      <formula>COUNTBLANK(K11:N11)=4</formula>
    </cfRule>
  </conditionalFormatting>
  <conditionalFormatting sqref="O103:O112">
    <cfRule type="expression" dxfId="23"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CA46-1889-457F-8A64-551482AF99B9}">
  <sheetPr>
    <tabColor rgb="FFC00000"/>
  </sheetPr>
  <dimension ref="B1:AC158"/>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W46" sqref="W45:W4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56" t="s">
        <v>61</v>
      </c>
      <c r="U2" s="110"/>
    </row>
    <row r="3" spans="2:24" ht="9" customHeight="1" thickBot="1" x14ac:dyDescent="0.2"/>
    <row r="4" spans="2:24" ht="18" customHeight="1" x14ac:dyDescent="0.15">
      <c r="B4" s="57"/>
      <c r="C4" s="58"/>
      <c r="D4" s="134" t="s">
        <v>2</v>
      </c>
      <c r="E4" s="134"/>
      <c r="F4" s="134"/>
      <c r="G4" s="134"/>
      <c r="H4" s="58"/>
      <c r="I4" s="58"/>
      <c r="J4" s="59"/>
      <c r="K4" s="26" t="s">
        <v>62</v>
      </c>
      <c r="L4" s="26" t="s">
        <v>63</v>
      </c>
      <c r="M4" s="26" t="s">
        <v>64</v>
      </c>
      <c r="N4" s="48" t="s">
        <v>65</v>
      </c>
    </row>
    <row r="5" spans="2:24" ht="18" customHeight="1" x14ac:dyDescent="0.15">
      <c r="B5" s="60"/>
      <c r="C5" s="120"/>
      <c r="D5" s="122" t="s">
        <v>3</v>
      </c>
      <c r="E5" s="122"/>
      <c r="F5" s="122"/>
      <c r="G5" s="122"/>
      <c r="H5" s="120"/>
      <c r="I5" s="120"/>
      <c r="J5" s="61"/>
      <c r="K5" s="27" t="s">
        <v>419</v>
      </c>
      <c r="L5" s="27" t="str">
        <f>K5</f>
        <v>2024.8.1</v>
      </c>
      <c r="M5" s="27" t="str">
        <f>K5</f>
        <v>2024.8.1</v>
      </c>
      <c r="N5" s="103" t="str">
        <f>K5</f>
        <v>2024.8.1</v>
      </c>
    </row>
    <row r="6" spans="2:24" ht="18" customHeight="1" x14ac:dyDescent="0.15">
      <c r="B6" s="60"/>
      <c r="C6" s="120"/>
      <c r="D6" s="122" t="s">
        <v>4</v>
      </c>
      <c r="E6" s="122"/>
      <c r="F6" s="122"/>
      <c r="G6" s="122"/>
      <c r="H6" s="120"/>
      <c r="I6" s="120"/>
      <c r="J6" s="61"/>
      <c r="K6" s="98">
        <v>0.42083333333333334</v>
      </c>
      <c r="L6" s="98">
        <v>0.40416666666666667</v>
      </c>
      <c r="M6" s="98">
        <v>0.39097222222222222</v>
      </c>
      <c r="N6" s="99">
        <v>0.37361111111111112</v>
      </c>
    </row>
    <row r="7" spans="2:24" ht="18" customHeight="1" x14ac:dyDescent="0.15">
      <c r="B7" s="60"/>
      <c r="C7" s="120"/>
      <c r="D7" s="122" t="s">
        <v>5</v>
      </c>
      <c r="E7" s="138"/>
      <c r="F7" s="138"/>
      <c r="G7" s="62" t="s">
        <v>6</v>
      </c>
      <c r="H7" s="120"/>
      <c r="I7" s="120"/>
      <c r="J7" s="61"/>
      <c r="K7" s="100">
        <v>2.1</v>
      </c>
      <c r="L7" s="100">
        <v>1.73</v>
      </c>
      <c r="M7" s="100">
        <v>1.78</v>
      </c>
      <c r="N7" s="101">
        <v>1.68</v>
      </c>
    </row>
    <row r="8" spans="2:24" ht="18" customHeight="1" x14ac:dyDescent="0.15">
      <c r="B8" s="63"/>
      <c r="C8" s="22"/>
      <c r="D8" s="122" t="s">
        <v>7</v>
      </c>
      <c r="E8" s="122"/>
      <c r="F8" s="122"/>
      <c r="G8" s="62" t="s">
        <v>6</v>
      </c>
      <c r="H8" s="22"/>
      <c r="I8" s="22"/>
      <c r="J8" s="64"/>
      <c r="K8" s="28">
        <v>0.5</v>
      </c>
      <c r="L8" s="28">
        <v>0.5</v>
      </c>
      <c r="M8" s="28">
        <v>0.5</v>
      </c>
      <c r="N8" s="46">
        <v>0.5</v>
      </c>
    </row>
    <row r="9" spans="2:24" ht="18" customHeight="1" thickBot="1" x14ac:dyDescent="0.2">
      <c r="B9" s="65"/>
      <c r="C9" s="9"/>
      <c r="D9" s="125" t="s">
        <v>8</v>
      </c>
      <c r="E9" s="125"/>
      <c r="F9" s="125"/>
      <c r="G9" s="66" t="s">
        <v>9</v>
      </c>
      <c r="H9" s="9"/>
      <c r="I9" s="9"/>
      <c r="J9" s="67"/>
      <c r="K9" s="29">
        <v>100</v>
      </c>
      <c r="L9" s="29">
        <v>100</v>
      </c>
      <c r="M9" s="29">
        <v>100</v>
      </c>
      <c r="N9" s="47">
        <v>100</v>
      </c>
      <c r="Q9" s="68" t="s">
        <v>66</v>
      </c>
      <c r="R9" s="68" t="s">
        <v>67</v>
      </c>
      <c r="S9" s="68" t="s">
        <v>68</v>
      </c>
      <c r="T9" s="68" t="s">
        <v>69</v>
      </c>
      <c r="U9" s="68" t="s">
        <v>66</v>
      </c>
      <c r="V9" s="68" t="s">
        <v>67</v>
      </c>
      <c r="W9" s="68" t="s">
        <v>68</v>
      </c>
      <c r="X9" s="68" t="s">
        <v>69</v>
      </c>
    </row>
    <row r="10" spans="2:24" ht="18" customHeight="1" thickTop="1" x14ac:dyDescent="0.15">
      <c r="B10" s="69" t="s">
        <v>10</v>
      </c>
      <c r="C10" s="70" t="s">
        <v>11</v>
      </c>
      <c r="D10" s="70" t="s">
        <v>12</v>
      </c>
      <c r="E10" s="71"/>
      <c r="F10" s="72"/>
      <c r="G10" s="131" t="s">
        <v>13</v>
      </c>
      <c r="H10" s="131"/>
      <c r="I10" s="72"/>
      <c r="J10" s="73"/>
      <c r="K10" s="30"/>
      <c r="L10" s="30"/>
      <c r="M10" s="30"/>
      <c r="N10" s="102"/>
    </row>
    <row r="11" spans="2:24" ht="13.5" customHeight="1" x14ac:dyDescent="0.15">
      <c r="B11" s="1">
        <v>1</v>
      </c>
      <c r="C11" s="2" t="s">
        <v>82</v>
      </c>
      <c r="D11" s="2" t="s">
        <v>14</v>
      </c>
      <c r="E11" s="120"/>
      <c r="F11" s="120" t="s">
        <v>359</v>
      </c>
      <c r="G11" s="120"/>
      <c r="H11" s="120"/>
      <c r="I11" s="120"/>
      <c r="J11" s="120"/>
      <c r="K11" s="20"/>
      <c r="L11" s="20" t="s">
        <v>149</v>
      </c>
      <c r="M11" s="20" t="s">
        <v>152</v>
      </c>
      <c r="N11" s="21" t="s">
        <v>418</v>
      </c>
      <c r="P11" t="s">
        <v>15</v>
      </c>
      <c r="Q11">
        <f>IF(K11="",0,VALUE(MID(K11,2,LEN(K11)-2)))</f>
        <v>0</v>
      </c>
      <c r="R11">
        <f>IF(L11="",0,VALUE(MID(L11,2,LEN(L11)-2)))</f>
        <v>8</v>
      </c>
      <c r="S11">
        <f>IF(M11="",0,VALUE(MID(M11,2,LEN(M11)-2)))</f>
        <v>14</v>
      </c>
      <c r="T11">
        <f>IF(N11="",0,VALUE(MID(N11,2,LEN(N11)-2)))</f>
        <v>29</v>
      </c>
      <c r="U11">
        <f>IF(K11="＋",0,IF(K11="(＋)",0,ABS(K11)))</f>
        <v>0</v>
      </c>
      <c r="V11">
        <f>IF(L11="＋",0,IF(L11="(＋)",0,ABS(L11)))</f>
        <v>8</v>
      </c>
      <c r="W11">
        <f>IF(M11="＋",0,IF(M11="(＋)",0,ABS(M11)))</f>
        <v>14</v>
      </c>
      <c r="X11">
        <f>IF(N11="＋",0,IF(N11="(＋)",0,ABS(N11)))</f>
        <v>29</v>
      </c>
    </row>
    <row r="12" spans="2:24" ht="13.5" customHeight="1" x14ac:dyDescent="0.15">
      <c r="B12" s="1">
        <f>B11+1</f>
        <v>2</v>
      </c>
      <c r="C12" s="3"/>
      <c r="D12" s="6"/>
      <c r="E12" s="120"/>
      <c r="F12" s="120" t="s">
        <v>99</v>
      </c>
      <c r="G12" s="120"/>
      <c r="H12" s="120"/>
      <c r="I12" s="120"/>
      <c r="J12" s="120"/>
      <c r="K12" s="20" t="s">
        <v>331</v>
      </c>
      <c r="L12" s="20" t="s">
        <v>330</v>
      </c>
      <c r="M12" s="20" t="s">
        <v>417</v>
      </c>
      <c r="N12" s="21" t="s">
        <v>416</v>
      </c>
      <c r="P12" t="s">
        <v>15</v>
      </c>
      <c r="Q12">
        <f>IF(K12="",0,VALUE(MID(K12,2,LEN(K12)-2)))</f>
        <v>175</v>
      </c>
      <c r="R12">
        <f>IF(L12="",0,VALUE(MID(L12,2,LEN(L12)-2)))</f>
        <v>350</v>
      </c>
      <c r="S12">
        <f>IF(M12="",0,VALUE(MID(M12,2,LEN(M12)-2)))</f>
        <v>450</v>
      </c>
      <c r="T12">
        <f>IF(N12="",0,VALUE(MID(N12,2,LEN(N12)-2)))</f>
        <v>550</v>
      </c>
      <c r="U12">
        <f>IF(K12="＋",0,IF(K12="(＋)",0,ABS(K12)))</f>
        <v>175</v>
      </c>
      <c r="V12">
        <f>IF(L12="＋",0,IF(L12="(＋)",0,ABS(L12)))</f>
        <v>350</v>
      </c>
      <c r="W12">
        <f>IF(M12="＋",0,IF(M12="(＋)",0,ABS(M12)))</f>
        <v>450</v>
      </c>
      <c r="X12">
        <f>IF(N12="＋",0,IF(N12="(＋)",0,ABS(N12)))</f>
        <v>550</v>
      </c>
    </row>
    <row r="13" spans="2:24" ht="13.5" customHeight="1" x14ac:dyDescent="0.15">
      <c r="B13" s="1">
        <f>B12+1</f>
        <v>3</v>
      </c>
      <c r="C13" s="3"/>
      <c r="D13" s="6"/>
      <c r="E13" s="120"/>
      <c r="F13" s="120" t="s">
        <v>179</v>
      </c>
      <c r="G13" s="120"/>
      <c r="H13" s="120"/>
      <c r="I13" s="120"/>
      <c r="J13" s="120"/>
      <c r="K13" s="20" t="s">
        <v>145</v>
      </c>
      <c r="L13" s="20" t="s">
        <v>151</v>
      </c>
      <c r="M13" s="20" t="s">
        <v>151</v>
      </c>
      <c r="N13" s="21" t="s">
        <v>151</v>
      </c>
      <c r="P13" t="s">
        <v>15</v>
      </c>
      <c r="Q13" t="e">
        <f>IF(K13="",0,VALUE(MID(K13,2,LEN(K13)-2)))</f>
        <v>#VALUE!</v>
      </c>
      <c r="R13">
        <f>IF(L13="",0,VALUE(MID(L13,2,LEN(L13)-2)))</f>
        <v>25</v>
      </c>
      <c r="S13">
        <f>IF(M13="",0,VALUE(MID(M13,2,LEN(M13)-2)))</f>
        <v>25</v>
      </c>
      <c r="T13">
        <f>IF(N13="",0,VALUE(MID(N13,2,LEN(N13)-2)))</f>
        <v>25</v>
      </c>
      <c r="U13">
        <f>IF(K13="＋",0,IF(K13="(＋)",0,ABS(K13)))</f>
        <v>0</v>
      </c>
      <c r="V13">
        <f>IF(L13="＋",0,IF(L13="(＋)",0,ABS(L13)))</f>
        <v>25</v>
      </c>
      <c r="W13">
        <f>IF(M13="＋",0,IF(M13="(＋)",0,ABS(M13)))</f>
        <v>25</v>
      </c>
      <c r="X13">
        <f>IF(N13="＋",0,IF(N13="(＋)",0,ABS(N13)))</f>
        <v>25</v>
      </c>
    </row>
    <row r="14" spans="2:24" ht="13.5" customHeight="1" x14ac:dyDescent="0.15">
      <c r="B14" s="1">
        <f>B13+1</f>
        <v>4</v>
      </c>
      <c r="C14" s="3"/>
      <c r="D14" s="6"/>
      <c r="E14" s="120"/>
      <c r="F14" s="120" t="s">
        <v>297</v>
      </c>
      <c r="G14" s="120"/>
      <c r="H14" s="120"/>
      <c r="I14" s="120"/>
      <c r="J14" s="120"/>
      <c r="K14" s="20" t="s">
        <v>285</v>
      </c>
      <c r="L14" s="20" t="s">
        <v>316</v>
      </c>
      <c r="M14" s="20" t="s">
        <v>149</v>
      </c>
      <c r="N14" s="21" t="s">
        <v>341</v>
      </c>
      <c r="P14" t="s">
        <v>15</v>
      </c>
      <c r="Q14">
        <f>IF(K14="",0,VALUE(MID(K14,2,LEN(K14)-2)))</f>
        <v>2</v>
      </c>
      <c r="R14">
        <f>IF(L14="",0,VALUE(MID(L14,2,LEN(L14)-2)))</f>
        <v>4</v>
      </c>
      <c r="S14">
        <f>IF(M14="",0,VALUE(MID(M14,2,LEN(M14)-2)))</f>
        <v>8</v>
      </c>
      <c r="T14">
        <f>IF(N14="",0,VALUE(MID(N14,2,LEN(N14)-2)))</f>
        <v>18</v>
      </c>
      <c r="U14">
        <f>IF(K14="＋",0,IF(K14="(＋)",0,ABS(K14)))</f>
        <v>2</v>
      </c>
      <c r="V14">
        <f>IF(L14="＋",0,IF(L14="(＋)",0,ABS(L14)))</f>
        <v>4</v>
      </c>
      <c r="W14">
        <f>IF(M14="＋",0,IF(M14="(＋)",0,ABS(M14)))</f>
        <v>8</v>
      </c>
      <c r="X14">
        <f>IF(N14="＋",0,IF(N14="(＋)",0,ABS(N14)))</f>
        <v>18</v>
      </c>
    </row>
    <row r="15" spans="2:24" ht="13.5" customHeight="1" x14ac:dyDescent="0.15">
      <c r="B15" s="1">
        <f>B14+1</f>
        <v>5</v>
      </c>
      <c r="C15" s="3"/>
      <c r="D15" s="6"/>
      <c r="E15" s="120"/>
      <c r="F15" s="120" t="s">
        <v>415</v>
      </c>
      <c r="G15" s="120"/>
      <c r="H15" s="120"/>
      <c r="I15" s="120"/>
      <c r="J15" s="120"/>
      <c r="K15" s="20" t="s">
        <v>145</v>
      </c>
      <c r="L15" s="20"/>
      <c r="M15" s="20"/>
      <c r="N15" s="21"/>
      <c r="P15" t="s">
        <v>15</v>
      </c>
      <c r="Q15" t="e">
        <f>IF(K15="",0,VALUE(MID(K15,2,LEN(K15)-2)))</f>
        <v>#VALUE!</v>
      </c>
      <c r="R15">
        <f>IF(L15="",0,VALUE(MID(L15,2,LEN(L15)-2)))</f>
        <v>0</v>
      </c>
      <c r="S15">
        <f>IF(M15="",0,VALUE(MID(M15,2,LEN(M15)-2)))</f>
        <v>0</v>
      </c>
      <c r="T15">
        <f>IF(N15="",0,VALUE(MID(N15,2,LEN(N15)-2)))</f>
        <v>0</v>
      </c>
      <c r="U15">
        <f>IF(K15="＋",0,IF(K15="(＋)",0,ABS(K15)))</f>
        <v>0</v>
      </c>
      <c r="V15">
        <f>IF(L15="＋",0,IF(L15="(＋)",0,ABS(L15)))</f>
        <v>0</v>
      </c>
      <c r="W15">
        <f>IF(M15="＋",0,IF(M15="(＋)",0,ABS(M15)))</f>
        <v>0</v>
      </c>
      <c r="X15">
        <f>IF(N15="＋",0,IF(N15="(＋)",0,ABS(N15)))</f>
        <v>0</v>
      </c>
    </row>
    <row r="16" spans="2:24" ht="13.5" customHeight="1" x14ac:dyDescent="0.15">
      <c r="B16" s="1">
        <f>B15+1</f>
        <v>6</v>
      </c>
      <c r="C16" s="3"/>
      <c r="D16" s="6"/>
      <c r="E16" s="120"/>
      <c r="F16" s="120" t="s">
        <v>414</v>
      </c>
      <c r="G16" s="120"/>
      <c r="H16" s="120"/>
      <c r="I16" s="120"/>
      <c r="J16" s="120"/>
      <c r="K16" s="20"/>
      <c r="L16" s="20" t="s">
        <v>145</v>
      </c>
      <c r="M16" s="20" t="s">
        <v>285</v>
      </c>
      <c r="N16" s="21" t="s">
        <v>153</v>
      </c>
      <c r="S16">
        <f>IF(M16="",0,VALUE(MID(M16,2,LEN(M16)-2)))</f>
        <v>2</v>
      </c>
      <c r="T16">
        <f>IF(N16="",0,VALUE(MID(N16,2,LEN(N16)-2)))</f>
        <v>10</v>
      </c>
      <c r="U16">
        <f>IF(K16="＋",0,IF(K16="(＋)",0,ABS(K16)))</f>
        <v>0</v>
      </c>
      <c r="V16">
        <f>IF(L16="＋",0,IF(L16="(＋)",0,ABS(L16)))</f>
        <v>0</v>
      </c>
      <c r="W16">
        <f>IF(M16="＋",0,IF(M16="(＋)",0,ABS(M16)))</f>
        <v>2</v>
      </c>
      <c r="X16">
        <f>IF(N16="＋",0,IF(N16="(＋)",0,ABS(N16)))</f>
        <v>10</v>
      </c>
    </row>
    <row r="17" spans="2:24" ht="13.9" customHeight="1" x14ac:dyDescent="0.15">
      <c r="B17" s="1">
        <f>B16+1</f>
        <v>7</v>
      </c>
      <c r="C17" s="3"/>
      <c r="D17" s="6"/>
      <c r="E17" s="120"/>
      <c r="F17" s="120" t="s">
        <v>180</v>
      </c>
      <c r="G17" s="120"/>
      <c r="H17" s="120"/>
      <c r="I17" s="120"/>
      <c r="J17" s="120"/>
      <c r="K17" s="20" t="s">
        <v>160</v>
      </c>
      <c r="L17" s="20" t="s">
        <v>296</v>
      </c>
      <c r="M17" s="20" t="s">
        <v>151</v>
      </c>
      <c r="N17" s="21" t="s">
        <v>151</v>
      </c>
      <c r="P17" s="74" t="s">
        <v>181</v>
      </c>
      <c r="Q17" t="str">
        <f>K17</f>
        <v>(100)</v>
      </c>
      <c r="R17" t="str">
        <f>L17</f>
        <v>(75)</v>
      </c>
      <c r="S17" t="str">
        <f>M17</f>
        <v>(25)</v>
      </c>
      <c r="T17" t="str">
        <f>N17</f>
        <v>(25)</v>
      </c>
      <c r="U17">
        <f>IF(K17="＋",0,IF(K17="(＋)",0,ABS(K17)))</f>
        <v>100</v>
      </c>
      <c r="V17">
        <f>IF(L17="＋",0,IF(L17="(＋)",0,ABS(L17)))</f>
        <v>75</v>
      </c>
      <c r="W17">
        <f>IF(M17="＋",0,IF(M17="(＋)",0,ABS(M17)))</f>
        <v>25</v>
      </c>
      <c r="X17">
        <f>IF(N17="＋",0,IF(N17="(＋)",0,ABS(N17)))</f>
        <v>25</v>
      </c>
    </row>
    <row r="18" spans="2:24" ht="13.9" customHeight="1" x14ac:dyDescent="0.15">
      <c r="B18" s="1">
        <f>B17+1</f>
        <v>8</v>
      </c>
      <c r="C18" s="3"/>
      <c r="D18" s="6"/>
      <c r="E18" s="120"/>
      <c r="F18" s="120" t="s">
        <v>16</v>
      </c>
      <c r="G18" s="120"/>
      <c r="H18" s="120"/>
      <c r="I18" s="120"/>
      <c r="J18" s="120"/>
      <c r="K18" s="20" t="s">
        <v>413</v>
      </c>
      <c r="L18" s="20" t="s">
        <v>412</v>
      </c>
      <c r="M18" s="20" t="s">
        <v>411</v>
      </c>
      <c r="N18" s="21" t="s">
        <v>410</v>
      </c>
      <c r="P18" t="s">
        <v>15</v>
      </c>
      <c r="Q18">
        <f>IF(K18="",0,VALUE(MID(K18,2,LEN(K18)-2)))</f>
        <v>98</v>
      </c>
      <c r="R18">
        <f>IF(L18="",0,VALUE(MID(L18,2,LEN(L18)-2)))</f>
        <v>40</v>
      </c>
      <c r="S18">
        <f>IF(M18="",0,VALUE(MID(M18,2,LEN(M18)-2)))</f>
        <v>91</v>
      </c>
      <c r="T18">
        <f>IF(N18="",0,VALUE(MID(N18,2,LEN(N18)-2)))</f>
        <v>54</v>
      </c>
      <c r="U18">
        <f>IF(K18="＋",0,IF(K18="(＋)",0,ABS(K18)))</f>
        <v>3981</v>
      </c>
      <c r="V18">
        <f>IF(L18="＋",0,IF(L18="(＋)",0,ABS(L18)))</f>
        <v>4408</v>
      </c>
      <c r="W18">
        <f>IF(M18="＋",0,IF(M18="(＋)",0,ABS(M18)))</f>
        <v>4910</v>
      </c>
      <c r="X18">
        <f>IF(N18="＋",0,IF(N18="(＋)",0,ABS(N18)))</f>
        <v>4547</v>
      </c>
    </row>
    <row r="19" spans="2:24" ht="13.5" customHeight="1" x14ac:dyDescent="0.15">
      <c r="B19" s="1">
        <f>B18+1</f>
        <v>9</v>
      </c>
      <c r="C19" s="3"/>
      <c r="D19" s="6"/>
      <c r="E19" s="120"/>
      <c r="F19" s="120" t="s">
        <v>185</v>
      </c>
      <c r="G19" s="120"/>
      <c r="H19" s="120"/>
      <c r="I19" s="120"/>
      <c r="J19" s="120"/>
      <c r="K19" s="20" t="s">
        <v>409</v>
      </c>
      <c r="L19" s="20" t="s">
        <v>408</v>
      </c>
      <c r="M19" s="20" t="s">
        <v>407</v>
      </c>
      <c r="N19" s="21"/>
      <c r="P19" t="s">
        <v>15</v>
      </c>
      <c r="Q19">
        <f>IF(K19="",0,VALUE(MID(K19,2,LEN(K19)-2)))</f>
        <v>1</v>
      </c>
      <c r="R19" t="e">
        <f>IF(L19="",0,VALUE(MID(L19,2,LEN(L19)-2)))</f>
        <v>#VALUE!</v>
      </c>
      <c r="S19">
        <f>IF(M19="",0,VALUE(MID(M19,2,LEN(M19)-2)))</f>
        <v>3</v>
      </c>
      <c r="T19">
        <f>IF(N19="",0,VALUE(MID(N19,2,LEN(N19)-2)))</f>
        <v>0</v>
      </c>
      <c r="U19">
        <f>IF(K19="＋",0,IF(K19="(＋)",0,ABS(K19)))</f>
        <v>310</v>
      </c>
      <c r="V19">
        <f>IF(L19="＋",0,IF(L19="(＋)",0,ABS(L19)))</f>
        <v>66</v>
      </c>
      <c r="W19">
        <f>IF(M19="＋",0,IF(M19="(＋)",0,ABS(M19)))</f>
        <v>135</v>
      </c>
      <c r="X19">
        <f>IF(N19="＋",0,IF(N19="(＋)",0,ABS(N19)))</f>
        <v>0</v>
      </c>
    </row>
    <row r="20" spans="2:24" ht="13.5" customHeight="1" x14ac:dyDescent="0.15">
      <c r="B20" s="1">
        <f>B19+1</f>
        <v>10</v>
      </c>
      <c r="C20" s="3"/>
      <c r="D20" s="6"/>
      <c r="E20" s="120"/>
      <c r="F20" s="120" t="s">
        <v>107</v>
      </c>
      <c r="G20" s="120"/>
      <c r="H20" s="120"/>
      <c r="I20" s="120"/>
      <c r="J20" s="120"/>
      <c r="K20" s="20" t="s">
        <v>406</v>
      </c>
      <c r="L20" s="20" t="s">
        <v>405</v>
      </c>
      <c r="M20" s="20" t="s">
        <v>404</v>
      </c>
      <c r="N20" s="21" t="s">
        <v>403</v>
      </c>
      <c r="P20" t="s">
        <v>15</v>
      </c>
      <c r="Q20">
        <f>IF(K20="",0,VALUE(MID(K20,2,LEN(K20)-2)))</f>
        <v>79</v>
      </c>
      <c r="R20">
        <f>IF(L20="",0,VALUE(MID(L20,2,LEN(L20)-2)))</f>
        <v>45</v>
      </c>
      <c r="S20">
        <f>IF(M20="",0,VALUE(MID(M20,2,LEN(M20)-2)))</f>
        <v>66</v>
      </c>
      <c r="T20">
        <f>IF(N20="",0,VALUE(MID(N20,2,LEN(N20)-2)))</f>
        <v>6</v>
      </c>
      <c r="U20">
        <f>IF(K20="＋",0,IF(K20="(＋)",0,ABS(K20)))</f>
        <v>1794</v>
      </c>
      <c r="V20">
        <f>IF(L20="＋",0,IF(L20="(＋)",0,ABS(L20)))</f>
        <v>2450</v>
      </c>
      <c r="W20">
        <f>IF(M20="＋",0,IF(M20="(＋)",0,ABS(M20)))</f>
        <v>1660</v>
      </c>
      <c r="X20">
        <f>IF(N20="＋",0,IF(N20="(＋)",0,ABS(N20)))</f>
        <v>964</v>
      </c>
    </row>
    <row r="21" spans="2:24" ht="13.9" customHeight="1" x14ac:dyDescent="0.15">
      <c r="B21" s="1">
        <f>B20+1</f>
        <v>11</v>
      </c>
      <c r="C21" s="3"/>
      <c r="D21" s="6"/>
      <c r="E21" s="120"/>
      <c r="F21" s="120" t="s">
        <v>188</v>
      </c>
      <c r="G21" s="120"/>
      <c r="H21" s="120"/>
      <c r="I21" s="120"/>
      <c r="J21" s="120"/>
      <c r="K21" s="20" t="s">
        <v>402</v>
      </c>
      <c r="L21" s="20" t="s">
        <v>365</v>
      </c>
      <c r="M21" s="20"/>
      <c r="N21" s="21" t="s">
        <v>401</v>
      </c>
      <c r="P21" s="74" t="s">
        <v>181</v>
      </c>
      <c r="Q21" t="str">
        <f>K21</f>
        <v>(12)</v>
      </c>
      <c r="R21" t="str">
        <f>L21</f>
        <v>(45)</v>
      </c>
      <c r="S21">
        <f>M21</f>
        <v>0</v>
      </c>
      <c r="T21" t="str">
        <f>N21</f>
        <v>(88)</v>
      </c>
      <c r="U21">
        <f>IF(K21="＋",0,IF(K21="(＋)",0,ABS(K21)))</f>
        <v>12</v>
      </c>
      <c r="V21">
        <f>IF(L21="＋",0,IF(L21="(＋)",0,ABS(L21)))</f>
        <v>45</v>
      </c>
      <c r="W21">
        <f>IF(M21="＋",0,IF(M21="(＋)",0,ABS(M21)))</f>
        <v>0</v>
      </c>
      <c r="X21">
        <f>IF(N21="＋",0,IF(N21="(＋)",0,ABS(N21)))</f>
        <v>88</v>
      </c>
    </row>
    <row r="22" spans="2:24" ht="13.9" customHeight="1" x14ac:dyDescent="0.15">
      <c r="B22" s="1">
        <f>B21+1</f>
        <v>12</v>
      </c>
      <c r="C22" s="3"/>
      <c r="D22" s="6"/>
      <c r="E22" s="120"/>
      <c r="F22" s="120" t="s">
        <v>136</v>
      </c>
      <c r="G22" s="120"/>
      <c r="H22" s="120"/>
      <c r="I22" s="120"/>
      <c r="J22" s="120"/>
      <c r="K22" s="20" t="s">
        <v>400</v>
      </c>
      <c r="L22" s="20" t="s">
        <v>399</v>
      </c>
      <c r="M22" s="20" t="s">
        <v>398</v>
      </c>
      <c r="N22" s="21" t="s">
        <v>397</v>
      </c>
      <c r="P22" t="s">
        <v>15</v>
      </c>
      <c r="Q22">
        <f>IF(K22="",0,VALUE(MID(K22,2,LEN(K22)-2)))</f>
        <v>4250</v>
      </c>
      <c r="R22">
        <f>IF(L22="",0,VALUE(MID(L22,2,LEN(L22)-2)))</f>
        <v>14750</v>
      </c>
      <c r="S22">
        <f>IF(M22="",0,VALUE(MID(M22,2,LEN(M22)-2)))</f>
        <v>10500</v>
      </c>
      <c r="T22">
        <f>IF(N22="",0,VALUE(MID(N22,2,LEN(N22)-2)))</f>
        <v>2625</v>
      </c>
      <c r="U22">
        <f>IF(K22="＋",0,IF(K22="(＋)",0,ABS(K22)))</f>
        <v>4250</v>
      </c>
      <c r="V22">
        <f>IF(L22="＋",0,IF(L22="(＋)",0,ABS(L22)))</f>
        <v>14750</v>
      </c>
      <c r="W22">
        <f>IF(M22="＋",0,IF(M22="(＋)",0,ABS(M22)))</f>
        <v>10500</v>
      </c>
      <c r="X22">
        <f>IF(N22="＋",0,IF(N22="(＋)",0,ABS(N22)))</f>
        <v>2625</v>
      </c>
    </row>
    <row r="23" spans="2:24" ht="13.5" customHeight="1" x14ac:dyDescent="0.15">
      <c r="B23" s="1">
        <f>B22+1</f>
        <v>13</v>
      </c>
      <c r="C23" s="3"/>
      <c r="D23" s="6"/>
      <c r="E23" s="120"/>
      <c r="F23" s="120" t="s">
        <v>268</v>
      </c>
      <c r="G23" s="120"/>
      <c r="H23" s="120"/>
      <c r="I23" s="120"/>
      <c r="J23" s="120"/>
      <c r="K23" s="20" t="s">
        <v>151</v>
      </c>
      <c r="L23" s="20" t="s">
        <v>151</v>
      </c>
      <c r="M23" s="20" t="s">
        <v>151</v>
      </c>
      <c r="N23" s="21" t="s">
        <v>239</v>
      </c>
      <c r="Q23">
        <f>IF(K23="",0,VALUE(MID(K23,2,LEN(K23)-2)))</f>
        <v>25</v>
      </c>
      <c r="R23">
        <f>IF(L23="",0,VALUE(MID(L23,2,LEN(L23)-2)))</f>
        <v>25</v>
      </c>
      <c r="S23">
        <f>IF(M23="",0,VALUE(MID(M23,2,LEN(M23)-2)))</f>
        <v>25</v>
      </c>
      <c r="T23">
        <f>IF(N23="",0,VALUE(MID(N23,2,LEN(N23)-2)))</f>
        <v>50</v>
      </c>
      <c r="U23">
        <f>IF(K23="＋",0,IF(K23="(＋)",0,ABS(K23)))</f>
        <v>25</v>
      </c>
      <c r="V23">
        <f>IF(L23="＋",0,IF(L23="(＋)",0,ABS(L23)))</f>
        <v>25</v>
      </c>
      <c r="W23">
        <f>IF(M23="＋",0,IF(M23="(＋)",0,ABS(M23)))</f>
        <v>25</v>
      </c>
      <c r="X23">
        <f>IF(N23="＋",0,IF(N23="(＋)",0,ABS(N23)))</f>
        <v>50</v>
      </c>
    </row>
    <row r="24" spans="2:24" ht="13.5" customHeight="1" x14ac:dyDescent="0.15">
      <c r="B24" s="1">
        <f>B23+1</f>
        <v>14</v>
      </c>
      <c r="C24" s="3"/>
      <c r="D24" s="6"/>
      <c r="E24" s="120"/>
      <c r="F24" s="120" t="s">
        <v>238</v>
      </c>
      <c r="G24" s="140"/>
      <c r="H24" s="120"/>
      <c r="I24" s="120"/>
      <c r="J24" s="120"/>
      <c r="K24" s="20"/>
      <c r="L24" s="20"/>
      <c r="M24" s="20" t="s">
        <v>151</v>
      </c>
      <c r="N24" s="21" t="s">
        <v>160</v>
      </c>
      <c r="Q24">
        <f>IF(K24="",0,VALUE(MID(K24,2,LEN(K24)-2)))</f>
        <v>0</v>
      </c>
      <c r="R24">
        <f>IF(L24="",0,VALUE(MID(L24,2,LEN(L24)-2)))</f>
        <v>0</v>
      </c>
      <c r="S24">
        <f>IF(M24="",0,VALUE(MID(M24,2,LEN(M24)-2)))</f>
        <v>25</v>
      </c>
      <c r="T24">
        <f>IF(N24="",0,VALUE(MID(N24,2,LEN(N24)-2)))</f>
        <v>100</v>
      </c>
      <c r="U24">
        <f>IF(K24="＋",0,IF(K24="(＋)",0,ABS(K24)))</f>
        <v>0</v>
      </c>
      <c r="V24">
        <f>IF(L24="＋",0,IF(L24="(＋)",0,ABS(L24)))</f>
        <v>0</v>
      </c>
      <c r="W24">
        <f>IF(M24="＋",0,IF(M24="(＋)",0,ABS(M24)))</f>
        <v>25</v>
      </c>
      <c r="X24">
        <f>IF(N24="＋",0,IF(N24="(＋)",0,ABS(N24)))</f>
        <v>100</v>
      </c>
    </row>
    <row r="25" spans="2:24" ht="13.9" customHeight="1" x14ac:dyDescent="0.15">
      <c r="B25" s="1">
        <f>B24+1</f>
        <v>15</v>
      </c>
      <c r="C25" s="3"/>
      <c r="D25" s="6"/>
      <c r="E25" s="120"/>
      <c r="F25" s="120" t="s">
        <v>192</v>
      </c>
      <c r="G25" s="120"/>
      <c r="H25" s="120"/>
      <c r="I25" s="120"/>
      <c r="J25" s="120"/>
      <c r="K25" s="20" t="s">
        <v>396</v>
      </c>
      <c r="L25" s="20" t="s">
        <v>395</v>
      </c>
      <c r="M25" s="20" t="s">
        <v>394</v>
      </c>
      <c r="N25" s="21" t="s">
        <v>393</v>
      </c>
      <c r="P25" s="74" t="s">
        <v>181</v>
      </c>
      <c r="Q25" t="str">
        <f>K25</f>
        <v>(171)</v>
      </c>
      <c r="R25" t="str">
        <f>L25</f>
        <v>(305)</v>
      </c>
      <c r="S25" t="str">
        <f>M25</f>
        <v>(186)</v>
      </c>
      <c r="T25" t="str">
        <f>N25</f>
        <v>(1301)</v>
      </c>
      <c r="U25">
        <f>IF(K25="＋",0,IF(K25="(＋)",0,ABS(K25)))</f>
        <v>171</v>
      </c>
      <c r="V25">
        <f>IF(L25="＋",0,IF(L25="(＋)",0,ABS(L25)))</f>
        <v>305</v>
      </c>
      <c r="W25">
        <f>IF(M25="＋",0,IF(M25="(＋)",0,ABS(M25)))</f>
        <v>186</v>
      </c>
      <c r="X25">
        <f>IF(N25="＋",0,IF(N25="(＋)",0,ABS(N25)))</f>
        <v>1301</v>
      </c>
    </row>
    <row r="26" spans="2:24" ht="13.9" customHeight="1" x14ac:dyDescent="0.15">
      <c r="B26" s="1">
        <f>B25+1</f>
        <v>16</v>
      </c>
      <c r="C26" s="3"/>
      <c r="D26" s="6"/>
      <c r="E26" s="120"/>
      <c r="F26" s="120" t="s">
        <v>193</v>
      </c>
      <c r="G26" s="120"/>
      <c r="H26" s="120"/>
      <c r="I26" s="120"/>
      <c r="J26" s="120"/>
      <c r="K26" s="20" t="s">
        <v>151</v>
      </c>
      <c r="L26" s="20"/>
      <c r="M26" s="20" t="s">
        <v>145</v>
      </c>
      <c r="N26" s="21" t="s">
        <v>145</v>
      </c>
      <c r="P26" t="s">
        <v>15</v>
      </c>
      <c r="Q26">
        <f>IF(K26="",0,VALUE(MID(K26,2,LEN(K26)-2)))</f>
        <v>25</v>
      </c>
      <c r="R26">
        <f>IF(L28="",0,VALUE(MID(L28,2,LEN(L28)-2)))</f>
        <v>50</v>
      </c>
      <c r="S26" t="e">
        <f>IF(M26="",0,VALUE(MID(M26,2,LEN(M26)-2)))</f>
        <v>#VALUE!</v>
      </c>
      <c r="T26" t="e">
        <f>IF(N26="",0,VALUE(MID(N26,2,LEN(N26)-2)))</f>
        <v>#VALUE!</v>
      </c>
      <c r="U26">
        <f>IF(K26="＋",0,IF(K26="(＋)",0,ABS(K26)))</f>
        <v>25</v>
      </c>
      <c r="V26">
        <f>IF(L26="＋",0,IF(L26="(＋)",0,ABS(L26)))</f>
        <v>0</v>
      </c>
      <c r="W26">
        <f>IF(M26="＋",0,IF(M26="(＋)",0,ABS(M26)))</f>
        <v>0</v>
      </c>
      <c r="X26">
        <f>IF(N26="＋",0,IF(N26="(＋)",0,ABS(N26)))</f>
        <v>0</v>
      </c>
    </row>
    <row r="27" spans="2:24" ht="13.5" customHeight="1" x14ac:dyDescent="0.15">
      <c r="B27" s="1">
        <f>B26+1</f>
        <v>17</v>
      </c>
      <c r="C27" s="3"/>
      <c r="D27" s="6"/>
      <c r="E27" s="120"/>
      <c r="F27" s="120" t="s">
        <v>110</v>
      </c>
      <c r="G27" s="120"/>
      <c r="H27" s="120"/>
      <c r="I27" s="120"/>
      <c r="J27" s="120"/>
      <c r="K27" s="20" t="s">
        <v>331</v>
      </c>
      <c r="L27" s="20" t="s">
        <v>344</v>
      </c>
      <c r="M27" s="20" t="s">
        <v>392</v>
      </c>
      <c r="N27" s="21" t="s">
        <v>160</v>
      </c>
      <c r="U27">
        <f>IF(K27="＋",0,IF(K27="(＋)",0,ABS(K27)))</f>
        <v>175</v>
      </c>
      <c r="V27">
        <f>IF(L27="＋",0,IF(L27="(＋)",0,ABS(L27)))</f>
        <v>150</v>
      </c>
      <c r="W27">
        <f>IF(M27="＋",0,IF(M27="(＋)",0,ABS(M27)))</f>
        <v>425</v>
      </c>
      <c r="X27">
        <f>IF(N27="＋",0,IF(N27="(＋)",0,ABS(N27)))</f>
        <v>100</v>
      </c>
    </row>
    <row r="28" spans="2:24" ht="13.5" customHeight="1" x14ac:dyDescent="0.15">
      <c r="B28" s="1">
        <f>B27+1</f>
        <v>18</v>
      </c>
      <c r="C28" s="3"/>
      <c r="D28" s="6"/>
      <c r="E28" s="120"/>
      <c r="F28" s="120" t="s">
        <v>109</v>
      </c>
      <c r="G28" s="120"/>
      <c r="H28" s="120"/>
      <c r="I28" s="120"/>
      <c r="J28" s="120"/>
      <c r="K28" s="20" t="s">
        <v>344</v>
      </c>
      <c r="L28" s="20" t="s">
        <v>239</v>
      </c>
      <c r="M28" s="20" t="s">
        <v>160</v>
      </c>
      <c r="N28" s="21" t="s">
        <v>384</v>
      </c>
      <c r="P28" t="s">
        <v>15</v>
      </c>
      <c r="Q28">
        <f>IF(K28="",0,VALUE(MID(K28,2,LEN(K28)-2)))</f>
        <v>150</v>
      </c>
      <c r="R28" t="e">
        <f>IF(#REF!="",0,VALUE(MID(#REF!,2,LEN(#REF!)-2)))</f>
        <v>#REF!</v>
      </c>
      <c r="S28">
        <f>IF(M28="",0,VALUE(MID(M28,2,LEN(M28)-2)))</f>
        <v>100</v>
      </c>
      <c r="T28">
        <f>IF(N28="",0,VALUE(MID(N28,2,LEN(N28)-2)))</f>
        <v>400</v>
      </c>
      <c r="U28">
        <f>IF(K28="＋",0,IF(K28="(＋)",0,ABS(K28)))</f>
        <v>150</v>
      </c>
      <c r="V28">
        <f>IF(L28="＋",0,IF(L28="(＋)",0,ABS(L28)))</f>
        <v>50</v>
      </c>
      <c r="W28">
        <f>IF(M28="＋",0,IF(M28="(＋)",0,ABS(M28)))</f>
        <v>100</v>
      </c>
      <c r="X28">
        <f>IF(N28="＋",0,IF(N28="(＋)",0,ABS(N28)))</f>
        <v>400</v>
      </c>
    </row>
    <row r="29" spans="2:24" ht="13.5" customHeight="1" x14ac:dyDescent="0.15">
      <c r="B29" s="1">
        <f>B28+1</f>
        <v>19</v>
      </c>
      <c r="C29" s="2" t="s">
        <v>22</v>
      </c>
      <c r="D29" s="2" t="s">
        <v>23</v>
      </c>
      <c r="E29" s="120"/>
      <c r="F29" s="120" t="s">
        <v>108</v>
      </c>
      <c r="G29" s="120"/>
      <c r="H29" s="120"/>
      <c r="I29" s="120"/>
      <c r="J29" s="120"/>
      <c r="K29" s="24">
        <v>1500</v>
      </c>
      <c r="L29" s="24">
        <v>750</v>
      </c>
      <c r="M29" s="24">
        <v>250</v>
      </c>
      <c r="N29" s="104">
        <v>275</v>
      </c>
      <c r="P29" s="74"/>
    </row>
    <row r="30" spans="2:24" ht="13.5" customHeight="1" x14ac:dyDescent="0.15">
      <c r="B30" s="1">
        <f>B29+1</f>
        <v>20</v>
      </c>
      <c r="C30" s="2" t="s">
        <v>24</v>
      </c>
      <c r="D30" s="2" t="s">
        <v>25</v>
      </c>
      <c r="E30" s="120"/>
      <c r="F30" s="120" t="s">
        <v>234</v>
      </c>
      <c r="G30" s="120"/>
      <c r="H30" s="120"/>
      <c r="I30" s="120"/>
      <c r="J30" s="120"/>
      <c r="K30" s="24"/>
      <c r="L30" s="24"/>
      <c r="M30" s="24"/>
      <c r="N30" s="104">
        <v>2</v>
      </c>
      <c r="P30" s="74"/>
      <c r="U30">
        <f>COUNTA(K11:K28)</f>
        <v>15</v>
      </c>
    </row>
    <row r="31" spans="2:24" ht="13.5" customHeight="1" x14ac:dyDescent="0.15">
      <c r="B31" s="1">
        <f>B30+1</f>
        <v>21</v>
      </c>
      <c r="C31" s="6"/>
      <c r="D31" s="6"/>
      <c r="E31" s="120"/>
      <c r="F31" s="120" t="s">
        <v>283</v>
      </c>
      <c r="G31" s="120"/>
      <c r="H31" s="120"/>
      <c r="I31" s="120"/>
      <c r="J31" s="120"/>
      <c r="K31" s="24"/>
      <c r="L31" s="24"/>
      <c r="M31" s="24"/>
      <c r="N31" s="105" t="s">
        <v>148</v>
      </c>
      <c r="P31" s="74"/>
    </row>
    <row r="32" spans="2:24" ht="13.5" customHeight="1" x14ac:dyDescent="0.15">
      <c r="B32" s="1">
        <f>B31+1</f>
        <v>22</v>
      </c>
      <c r="C32" s="6"/>
      <c r="D32" s="6"/>
      <c r="E32" s="120"/>
      <c r="F32" s="120" t="s">
        <v>94</v>
      </c>
      <c r="G32" s="120"/>
      <c r="H32" s="120"/>
      <c r="I32" s="120"/>
      <c r="J32" s="120"/>
      <c r="K32" s="24">
        <v>175</v>
      </c>
      <c r="L32" s="24">
        <v>125</v>
      </c>
      <c r="M32" s="24">
        <v>50</v>
      </c>
      <c r="N32" s="104">
        <v>100</v>
      </c>
      <c r="P32" s="74"/>
    </row>
    <row r="33" spans="2:25" ht="14.85" customHeight="1" x14ac:dyDescent="0.15">
      <c r="B33" s="1">
        <f>B32+1</f>
        <v>23</v>
      </c>
      <c r="C33" s="2" t="s">
        <v>83</v>
      </c>
      <c r="D33" s="2" t="s">
        <v>194</v>
      </c>
      <c r="E33" s="120"/>
      <c r="F33" s="120" t="s">
        <v>195</v>
      </c>
      <c r="G33" s="120"/>
      <c r="H33" s="120"/>
      <c r="I33" s="120"/>
      <c r="J33" s="120"/>
      <c r="K33" s="24">
        <v>25</v>
      </c>
      <c r="L33" s="24" t="s">
        <v>148</v>
      </c>
      <c r="M33" s="24">
        <v>25</v>
      </c>
      <c r="N33" s="104">
        <v>50</v>
      </c>
    </row>
    <row r="34" spans="2:25" ht="13.5" customHeight="1" x14ac:dyDescent="0.15">
      <c r="B34" s="1">
        <f>B33+1</f>
        <v>24</v>
      </c>
      <c r="C34" s="6"/>
      <c r="D34" s="6"/>
      <c r="E34" s="120"/>
      <c r="F34" s="120" t="s">
        <v>339</v>
      </c>
      <c r="G34" s="120"/>
      <c r="H34" s="120"/>
      <c r="I34" s="120"/>
      <c r="J34" s="120"/>
      <c r="K34" s="24"/>
      <c r="L34" s="24"/>
      <c r="M34" s="24"/>
      <c r="N34" s="104" t="s">
        <v>148</v>
      </c>
    </row>
    <row r="35" spans="2:25" ht="13.5" customHeight="1" x14ac:dyDescent="0.15">
      <c r="B35" s="1">
        <f>B34+1</f>
        <v>25</v>
      </c>
      <c r="C35" s="6"/>
      <c r="D35" s="8" t="s">
        <v>233</v>
      </c>
      <c r="E35" s="120"/>
      <c r="F35" s="120" t="s">
        <v>232</v>
      </c>
      <c r="G35" s="120"/>
      <c r="H35" s="120"/>
      <c r="I35" s="120"/>
      <c r="J35" s="120"/>
      <c r="K35" s="24">
        <v>12</v>
      </c>
      <c r="L35" s="24">
        <v>5</v>
      </c>
      <c r="M35" s="24" t="s">
        <v>148</v>
      </c>
      <c r="N35" s="104">
        <v>2</v>
      </c>
      <c r="U35">
        <f>COUNTA(K35)</f>
        <v>1</v>
      </c>
      <c r="V35">
        <f>COUNTA(L35)</f>
        <v>1</v>
      </c>
      <c r="W35">
        <f>COUNTA(M35)</f>
        <v>1</v>
      </c>
      <c r="X35">
        <f>COUNTA(N35)</f>
        <v>1</v>
      </c>
    </row>
    <row r="36" spans="2:25" ht="13.9" customHeight="1" x14ac:dyDescent="0.15">
      <c r="B36" s="1">
        <f>B35+1</f>
        <v>26</v>
      </c>
      <c r="C36" s="6"/>
      <c r="D36" s="2" t="s">
        <v>17</v>
      </c>
      <c r="E36" s="120"/>
      <c r="F36" s="120" t="s">
        <v>114</v>
      </c>
      <c r="G36" s="120"/>
      <c r="H36" s="120"/>
      <c r="I36" s="120"/>
      <c r="J36" s="120"/>
      <c r="K36" s="24">
        <v>25</v>
      </c>
      <c r="L36" s="24">
        <v>150</v>
      </c>
      <c r="M36" s="24">
        <v>25</v>
      </c>
      <c r="N36" s="104">
        <v>200</v>
      </c>
    </row>
    <row r="37" spans="2:25" ht="13.5" customHeight="1" x14ac:dyDescent="0.15">
      <c r="B37" s="1">
        <f>B36+1</f>
        <v>27</v>
      </c>
      <c r="C37" s="6"/>
      <c r="D37" s="6"/>
      <c r="E37" s="120"/>
      <c r="F37" s="120" t="s">
        <v>95</v>
      </c>
      <c r="G37" s="120"/>
      <c r="H37" s="120"/>
      <c r="I37" s="120"/>
      <c r="J37" s="120"/>
      <c r="K37" s="24">
        <v>775</v>
      </c>
      <c r="L37" s="24">
        <v>3025</v>
      </c>
      <c r="M37" s="24">
        <v>2950</v>
      </c>
      <c r="N37" s="104">
        <v>1475</v>
      </c>
    </row>
    <row r="38" spans="2:25" ht="13.9" customHeight="1" x14ac:dyDescent="0.15">
      <c r="B38" s="1">
        <f>B37+1</f>
        <v>28</v>
      </c>
      <c r="C38" s="6"/>
      <c r="D38" s="6"/>
      <c r="E38" s="120"/>
      <c r="F38" s="120" t="s">
        <v>96</v>
      </c>
      <c r="G38" s="120"/>
      <c r="H38" s="120"/>
      <c r="I38" s="120"/>
      <c r="J38" s="120"/>
      <c r="K38" s="24">
        <v>1150</v>
      </c>
      <c r="L38" s="24">
        <v>3325</v>
      </c>
      <c r="M38" s="24">
        <v>2550</v>
      </c>
      <c r="N38" s="104">
        <v>3850</v>
      </c>
    </row>
    <row r="39" spans="2:25" ht="13.5" customHeight="1" x14ac:dyDescent="0.15">
      <c r="B39" s="1">
        <f>B38+1</f>
        <v>29</v>
      </c>
      <c r="C39" s="6"/>
      <c r="D39" s="6"/>
      <c r="E39" s="120"/>
      <c r="F39" s="120" t="s">
        <v>18</v>
      </c>
      <c r="G39" s="120"/>
      <c r="H39" s="120"/>
      <c r="I39" s="120"/>
      <c r="J39" s="120"/>
      <c r="K39" s="24">
        <v>525</v>
      </c>
      <c r="L39" s="24">
        <v>1350</v>
      </c>
      <c r="M39" s="24">
        <v>1450</v>
      </c>
      <c r="N39" s="104">
        <v>1050</v>
      </c>
    </row>
    <row r="40" spans="2:25" ht="13.5" customHeight="1" x14ac:dyDescent="0.15">
      <c r="B40" s="1">
        <f>B39+1</f>
        <v>30</v>
      </c>
      <c r="C40" s="6"/>
      <c r="D40" s="6"/>
      <c r="E40" s="120"/>
      <c r="F40" s="120" t="s">
        <v>98</v>
      </c>
      <c r="G40" s="120"/>
      <c r="H40" s="120"/>
      <c r="I40" s="120"/>
      <c r="J40" s="120"/>
      <c r="K40" s="24">
        <v>200</v>
      </c>
      <c r="L40" s="24">
        <v>800</v>
      </c>
      <c r="M40" s="24">
        <v>1300</v>
      </c>
      <c r="N40" s="104">
        <v>300</v>
      </c>
    </row>
    <row r="41" spans="2:25" ht="13.5" customHeight="1" x14ac:dyDescent="0.15">
      <c r="B41" s="1">
        <f>B40+1</f>
        <v>31</v>
      </c>
      <c r="C41" s="6"/>
      <c r="D41" s="6"/>
      <c r="E41" s="120"/>
      <c r="F41" s="120" t="s">
        <v>100</v>
      </c>
      <c r="G41" s="120"/>
      <c r="H41" s="120"/>
      <c r="I41" s="120"/>
      <c r="J41" s="120"/>
      <c r="K41" s="24">
        <v>175</v>
      </c>
      <c r="L41" s="24">
        <v>1200</v>
      </c>
      <c r="M41" s="24">
        <v>1300</v>
      </c>
      <c r="N41" s="104">
        <v>275</v>
      </c>
    </row>
    <row r="42" spans="2:25" ht="13.5" customHeight="1" x14ac:dyDescent="0.15">
      <c r="B42" s="1">
        <f>B41+1</f>
        <v>32</v>
      </c>
      <c r="C42" s="6"/>
      <c r="D42" s="6"/>
      <c r="E42" s="120"/>
      <c r="F42" s="120" t="s">
        <v>198</v>
      </c>
      <c r="G42" s="120"/>
      <c r="H42" s="120"/>
      <c r="I42" s="120"/>
      <c r="J42" s="120"/>
      <c r="K42" s="24">
        <v>100</v>
      </c>
      <c r="L42" s="24">
        <v>275</v>
      </c>
      <c r="M42" s="24">
        <v>150</v>
      </c>
      <c r="N42" s="104">
        <v>50</v>
      </c>
    </row>
    <row r="43" spans="2:25" ht="13.9" customHeight="1" x14ac:dyDescent="0.15">
      <c r="B43" s="1">
        <f>B42+1</f>
        <v>33</v>
      </c>
      <c r="C43" s="6"/>
      <c r="D43" s="6"/>
      <c r="E43" s="120"/>
      <c r="F43" s="120" t="s">
        <v>97</v>
      </c>
      <c r="G43" s="120"/>
      <c r="H43" s="120"/>
      <c r="I43" s="120"/>
      <c r="J43" s="120"/>
      <c r="K43" s="24"/>
      <c r="L43" s="24"/>
      <c r="M43" s="24"/>
      <c r="N43" s="104" t="s">
        <v>148</v>
      </c>
    </row>
    <row r="44" spans="2:25" ht="13.5" customHeight="1" x14ac:dyDescent="0.15">
      <c r="B44" s="1">
        <f>B43+1</f>
        <v>34</v>
      </c>
      <c r="C44" s="6"/>
      <c r="D44" s="6"/>
      <c r="E44" s="120"/>
      <c r="F44" s="120" t="s">
        <v>363</v>
      </c>
      <c r="G44" s="120"/>
      <c r="H44" s="120"/>
      <c r="I44" s="120"/>
      <c r="J44" s="120"/>
      <c r="K44" s="24">
        <v>1</v>
      </c>
      <c r="L44" s="24">
        <v>8</v>
      </c>
      <c r="M44" s="24">
        <v>4</v>
      </c>
      <c r="N44" s="104"/>
    </row>
    <row r="45" spans="2:25" ht="13.5" customHeight="1" x14ac:dyDescent="0.15">
      <c r="B45" s="1">
        <f>B44+1</f>
        <v>35</v>
      </c>
      <c r="C45" s="6"/>
      <c r="D45" s="6"/>
      <c r="E45" s="120"/>
      <c r="F45" s="120" t="s">
        <v>115</v>
      </c>
      <c r="G45" s="120"/>
      <c r="H45" s="120"/>
      <c r="I45" s="120"/>
      <c r="J45" s="120"/>
      <c r="K45" s="24">
        <v>50</v>
      </c>
      <c r="L45" s="24">
        <v>100</v>
      </c>
      <c r="M45" s="24"/>
      <c r="N45" s="104">
        <v>75</v>
      </c>
    </row>
    <row r="46" spans="2:25" ht="13.9" customHeight="1" x14ac:dyDescent="0.15">
      <c r="B46" s="1">
        <f>B45+1</f>
        <v>36</v>
      </c>
      <c r="C46" s="6"/>
      <c r="D46" s="6"/>
      <c r="E46" s="120"/>
      <c r="F46" s="120" t="s">
        <v>199</v>
      </c>
      <c r="G46" s="120"/>
      <c r="H46" s="120"/>
      <c r="I46" s="120"/>
      <c r="J46" s="120"/>
      <c r="K46" s="24"/>
      <c r="L46" s="24">
        <v>25</v>
      </c>
      <c r="M46" s="24"/>
      <c r="N46" s="104"/>
      <c r="Y46" s="121"/>
    </row>
    <row r="47" spans="2:25" ht="13.9" customHeight="1" x14ac:dyDescent="0.15">
      <c r="B47" s="1">
        <f>B46+1</f>
        <v>37</v>
      </c>
      <c r="C47" s="6"/>
      <c r="D47" s="6"/>
      <c r="E47" s="120"/>
      <c r="F47" s="120" t="s">
        <v>19</v>
      </c>
      <c r="G47" s="120"/>
      <c r="H47" s="120"/>
      <c r="I47" s="120"/>
      <c r="J47" s="120"/>
      <c r="K47" s="24">
        <v>4000</v>
      </c>
      <c r="L47" s="24">
        <v>2250</v>
      </c>
      <c r="M47" s="24">
        <v>1100</v>
      </c>
      <c r="N47" s="104">
        <v>200</v>
      </c>
    </row>
    <row r="48" spans="2:25" ht="13.5" customHeight="1" x14ac:dyDescent="0.15">
      <c r="B48" s="1">
        <f>B47+1</f>
        <v>38</v>
      </c>
      <c r="C48" s="6"/>
      <c r="D48" s="6"/>
      <c r="E48" s="120"/>
      <c r="F48" s="120" t="s">
        <v>20</v>
      </c>
      <c r="G48" s="120"/>
      <c r="H48" s="120"/>
      <c r="I48" s="120"/>
      <c r="J48" s="120"/>
      <c r="K48" s="24">
        <v>1900</v>
      </c>
      <c r="L48" s="24">
        <v>1900</v>
      </c>
      <c r="M48" s="24">
        <v>1650</v>
      </c>
      <c r="N48" s="52">
        <v>1350</v>
      </c>
    </row>
    <row r="49" spans="2:29" ht="13.9" customHeight="1" x14ac:dyDescent="0.15">
      <c r="B49" s="1">
        <f>B48+1</f>
        <v>39</v>
      </c>
      <c r="C49" s="6"/>
      <c r="D49" s="6"/>
      <c r="E49" s="120"/>
      <c r="F49" s="120" t="s">
        <v>21</v>
      </c>
      <c r="G49" s="120"/>
      <c r="H49" s="120"/>
      <c r="I49" s="120"/>
      <c r="J49" s="120"/>
      <c r="K49" s="24" t="s">
        <v>148</v>
      </c>
      <c r="L49" s="24">
        <v>75</v>
      </c>
      <c r="M49" s="24" t="s">
        <v>148</v>
      </c>
      <c r="N49" s="104">
        <v>50</v>
      </c>
    </row>
    <row r="50" spans="2:29" ht="13.5" customHeight="1" x14ac:dyDescent="0.15">
      <c r="B50" s="1">
        <f>B49+1</f>
        <v>40</v>
      </c>
      <c r="C50" s="2" t="s">
        <v>75</v>
      </c>
      <c r="D50" s="2" t="s">
        <v>76</v>
      </c>
      <c r="E50" s="120"/>
      <c r="F50" s="120" t="s">
        <v>92</v>
      </c>
      <c r="G50" s="120"/>
      <c r="H50" s="120"/>
      <c r="I50" s="120"/>
      <c r="J50" s="120"/>
      <c r="K50" s="24">
        <v>125</v>
      </c>
      <c r="L50" s="24" t="s">
        <v>148</v>
      </c>
      <c r="M50" s="24" t="s">
        <v>148</v>
      </c>
      <c r="N50" s="104">
        <v>50</v>
      </c>
    </row>
    <row r="51" spans="2:29" ht="13.9" customHeight="1" x14ac:dyDescent="0.15">
      <c r="B51" s="1">
        <f>B50+1</f>
        <v>41</v>
      </c>
      <c r="C51" s="6"/>
      <c r="D51" s="6"/>
      <c r="E51" s="120"/>
      <c r="F51" s="120" t="s">
        <v>139</v>
      </c>
      <c r="G51" s="120"/>
      <c r="H51" s="120"/>
      <c r="I51" s="120"/>
      <c r="J51" s="120"/>
      <c r="K51" s="24">
        <v>25</v>
      </c>
      <c r="L51" s="24" t="s">
        <v>148</v>
      </c>
      <c r="M51" s="24">
        <v>25</v>
      </c>
      <c r="N51" s="104" t="s">
        <v>148</v>
      </c>
    </row>
    <row r="52" spans="2:29" ht="13.9" customHeight="1" x14ac:dyDescent="0.15">
      <c r="B52" s="1">
        <f>B51+1</f>
        <v>42</v>
      </c>
      <c r="C52" s="6"/>
      <c r="D52" s="6"/>
      <c r="E52" s="120"/>
      <c r="F52" s="120" t="s">
        <v>200</v>
      </c>
      <c r="G52" s="120"/>
      <c r="H52" s="120"/>
      <c r="I52" s="120"/>
      <c r="J52" s="120"/>
      <c r="K52" s="24"/>
      <c r="L52" s="24"/>
      <c r="M52" s="24"/>
      <c r="N52" s="104">
        <v>25</v>
      </c>
      <c r="U52">
        <f>COUNTA(K50:K52)</f>
        <v>2</v>
      </c>
      <c r="V52">
        <f>COUNTA(L50:L52)</f>
        <v>2</v>
      </c>
      <c r="W52">
        <f>COUNTA(M50:M52)</f>
        <v>2</v>
      </c>
      <c r="X52">
        <f>COUNTA(N50:N52)</f>
        <v>3</v>
      </c>
    </row>
    <row r="53" spans="2:29" ht="13.9" customHeight="1" x14ac:dyDescent="0.15">
      <c r="B53" s="1">
        <f>B52+1</f>
        <v>43</v>
      </c>
      <c r="C53" s="2" t="s">
        <v>84</v>
      </c>
      <c r="D53" s="2" t="s">
        <v>26</v>
      </c>
      <c r="E53" s="120"/>
      <c r="F53" s="120" t="s">
        <v>201</v>
      </c>
      <c r="G53" s="120"/>
      <c r="H53" s="120"/>
      <c r="I53" s="120"/>
      <c r="J53" s="120"/>
      <c r="K53" s="24" t="s">
        <v>148</v>
      </c>
      <c r="L53" s="24">
        <v>2000</v>
      </c>
      <c r="M53" s="24">
        <v>1650</v>
      </c>
      <c r="N53" s="104">
        <v>800</v>
      </c>
      <c r="Y53" s="111"/>
    </row>
    <row r="54" spans="2:29" ht="13.9" customHeight="1" x14ac:dyDescent="0.15">
      <c r="B54" s="1">
        <f>B53+1</f>
        <v>44</v>
      </c>
      <c r="C54" s="6"/>
      <c r="D54" s="6"/>
      <c r="E54" s="120"/>
      <c r="F54" s="120" t="s">
        <v>165</v>
      </c>
      <c r="G54" s="120"/>
      <c r="H54" s="120"/>
      <c r="I54" s="120"/>
      <c r="J54" s="120"/>
      <c r="K54" s="24">
        <v>450</v>
      </c>
      <c r="L54" s="24">
        <v>200</v>
      </c>
      <c r="M54" s="24">
        <v>200</v>
      </c>
      <c r="N54" s="104" t="s">
        <v>148</v>
      </c>
      <c r="Y54" s="111"/>
    </row>
    <row r="55" spans="2:29" ht="13.9" customHeight="1" x14ac:dyDescent="0.15">
      <c r="B55" s="1">
        <f>B54+1</f>
        <v>45</v>
      </c>
      <c r="C55" s="6"/>
      <c r="D55" s="6"/>
      <c r="E55" s="120"/>
      <c r="F55" s="120" t="s">
        <v>132</v>
      </c>
      <c r="G55" s="120"/>
      <c r="H55" s="120"/>
      <c r="I55" s="120"/>
      <c r="J55" s="120"/>
      <c r="K55" s="24">
        <v>200</v>
      </c>
      <c r="L55" s="24">
        <v>275</v>
      </c>
      <c r="M55" s="24">
        <v>275</v>
      </c>
      <c r="N55" s="104"/>
      <c r="U55" s="112">
        <f>COUNTA($K11:$K56)</f>
        <v>36</v>
      </c>
      <c r="V55" s="112">
        <f>COUNTA($L11:$L56)</f>
        <v>38</v>
      </c>
      <c r="W55" s="112">
        <f>COUNTA($M11:$M56)</f>
        <v>36</v>
      </c>
      <c r="X55" s="112">
        <f>COUNTA($N11:$N56)</f>
        <v>41</v>
      </c>
      <c r="Y55" s="112"/>
      <c r="Z55" s="112"/>
      <c r="AA55" s="112"/>
      <c r="AB55" s="112"/>
      <c r="AC55" s="111"/>
    </row>
    <row r="56" spans="2:29" ht="13.9" customHeight="1" x14ac:dyDescent="0.15">
      <c r="B56" s="1">
        <f>B55+1</f>
        <v>46</v>
      </c>
      <c r="C56" s="6"/>
      <c r="D56" s="6"/>
      <c r="E56" s="120"/>
      <c r="F56" s="120" t="s">
        <v>281</v>
      </c>
      <c r="G56" s="120"/>
      <c r="H56" s="120"/>
      <c r="I56" s="120"/>
      <c r="J56" s="120"/>
      <c r="K56" s="24"/>
      <c r="L56" s="24">
        <v>25</v>
      </c>
      <c r="M56" s="24"/>
      <c r="N56" s="104" t="s">
        <v>148</v>
      </c>
      <c r="U56" s="111">
        <f>SUM($U11:$U28,$K29:$K56)</f>
        <v>22583</v>
      </c>
      <c r="V56" s="111">
        <f>SUM($V11:$V28,$L29:$L56)</f>
        <v>40574</v>
      </c>
      <c r="W56" s="111">
        <f>SUM($W11:$W28,$M29:$M56)</f>
        <v>33444</v>
      </c>
      <c r="X56" s="111">
        <f>SUM($X11:$X28,$N29:$N56)</f>
        <v>21011</v>
      </c>
      <c r="Y56" s="111"/>
      <c r="Z56" s="111"/>
      <c r="AA56" s="111"/>
      <c r="AB56" s="111"/>
      <c r="AC56" s="111"/>
    </row>
    <row r="57" spans="2:29" ht="13.9" customHeight="1" x14ac:dyDescent="0.15">
      <c r="B57" s="1">
        <f>B56+1</f>
        <v>47</v>
      </c>
      <c r="C57" s="6"/>
      <c r="D57" s="6"/>
      <c r="E57" s="120"/>
      <c r="F57" s="120" t="s">
        <v>227</v>
      </c>
      <c r="G57" s="120"/>
      <c r="H57" s="120"/>
      <c r="I57" s="120"/>
      <c r="J57" s="120"/>
      <c r="K57" s="24"/>
      <c r="L57" s="24">
        <v>1</v>
      </c>
      <c r="M57" s="24"/>
      <c r="N57" s="104"/>
      <c r="Y57" s="113"/>
    </row>
    <row r="58" spans="2:29" ht="13.5" customHeight="1" x14ac:dyDescent="0.15">
      <c r="B58" s="1">
        <f>B57+1</f>
        <v>48</v>
      </c>
      <c r="C58" s="6"/>
      <c r="D58" s="6"/>
      <c r="E58" s="120"/>
      <c r="F58" s="120" t="s">
        <v>203</v>
      </c>
      <c r="G58" s="120"/>
      <c r="H58" s="120"/>
      <c r="I58" s="120"/>
      <c r="J58" s="120"/>
      <c r="K58" s="24" t="s">
        <v>148</v>
      </c>
      <c r="L58" s="24"/>
      <c r="M58" s="24"/>
      <c r="N58" s="104"/>
      <c r="Y58" s="113"/>
    </row>
    <row r="59" spans="2:29" ht="13.5" customHeight="1" x14ac:dyDescent="0.15">
      <c r="B59" s="1">
        <f>B58+1</f>
        <v>49</v>
      </c>
      <c r="C59" s="6"/>
      <c r="D59" s="6"/>
      <c r="E59" s="120"/>
      <c r="F59" s="120" t="s">
        <v>337</v>
      </c>
      <c r="G59" s="120"/>
      <c r="H59" s="120"/>
      <c r="I59" s="120"/>
      <c r="J59" s="120"/>
      <c r="K59" s="24" t="s">
        <v>148</v>
      </c>
      <c r="L59" s="24"/>
      <c r="M59" s="24" t="s">
        <v>148</v>
      </c>
      <c r="N59" s="104"/>
      <c r="Y59" s="113"/>
    </row>
    <row r="60" spans="2:29" ht="13.9" customHeight="1" x14ac:dyDescent="0.15">
      <c r="B60" s="1">
        <f>B59+1</f>
        <v>50</v>
      </c>
      <c r="C60" s="6"/>
      <c r="D60" s="6"/>
      <c r="E60" s="120"/>
      <c r="F60" s="120" t="s">
        <v>391</v>
      </c>
      <c r="G60" s="120"/>
      <c r="H60" s="120"/>
      <c r="I60" s="120"/>
      <c r="J60" s="120"/>
      <c r="K60" s="24"/>
      <c r="L60" s="24"/>
      <c r="M60" s="24"/>
      <c r="N60" s="104" t="s">
        <v>148</v>
      </c>
      <c r="Y60" s="113"/>
    </row>
    <row r="61" spans="2:29" ht="13.5" customHeight="1" x14ac:dyDescent="0.15">
      <c r="B61" s="1">
        <f>B60+1</f>
        <v>51</v>
      </c>
      <c r="C61" s="6"/>
      <c r="D61" s="6"/>
      <c r="E61" s="120"/>
      <c r="F61" s="120" t="s">
        <v>223</v>
      </c>
      <c r="G61" s="120"/>
      <c r="H61" s="120"/>
      <c r="I61" s="120"/>
      <c r="J61" s="120"/>
      <c r="K61" s="24" t="s">
        <v>148</v>
      </c>
      <c r="L61" s="24"/>
      <c r="M61" s="24">
        <v>200</v>
      </c>
      <c r="N61" s="104">
        <v>400</v>
      </c>
      <c r="Y61" s="113"/>
    </row>
    <row r="62" spans="2:29" ht="13.9" customHeight="1" x14ac:dyDescent="0.15">
      <c r="B62" s="1">
        <f>B61+1</f>
        <v>52</v>
      </c>
      <c r="C62" s="6"/>
      <c r="D62" s="6"/>
      <c r="E62" s="120"/>
      <c r="F62" s="120" t="s">
        <v>222</v>
      </c>
      <c r="G62" s="120"/>
      <c r="H62" s="120"/>
      <c r="I62" s="120"/>
      <c r="J62" s="120"/>
      <c r="K62" s="24" t="s">
        <v>148</v>
      </c>
      <c r="L62" s="24"/>
      <c r="M62" s="24"/>
      <c r="N62" s="104" t="s">
        <v>148</v>
      </c>
      <c r="Y62" s="111"/>
    </row>
    <row r="63" spans="2:29" ht="13.5" customHeight="1" x14ac:dyDescent="0.15">
      <c r="B63" s="1">
        <f>B62+1</f>
        <v>53</v>
      </c>
      <c r="C63" s="6"/>
      <c r="D63" s="6"/>
      <c r="E63" s="120"/>
      <c r="F63" s="120" t="s">
        <v>101</v>
      </c>
      <c r="G63" s="120"/>
      <c r="H63" s="120"/>
      <c r="I63" s="120"/>
      <c r="J63" s="120"/>
      <c r="K63" s="24">
        <v>400</v>
      </c>
      <c r="L63" s="24">
        <v>2000</v>
      </c>
      <c r="M63" s="24">
        <v>200</v>
      </c>
      <c r="N63" s="104">
        <v>1900</v>
      </c>
      <c r="Y63" s="113"/>
    </row>
    <row r="64" spans="2:29" ht="13.9" customHeight="1" x14ac:dyDescent="0.15">
      <c r="B64" s="1">
        <f>B63+1</f>
        <v>54</v>
      </c>
      <c r="C64" s="6"/>
      <c r="D64" s="6"/>
      <c r="E64" s="120"/>
      <c r="F64" s="120" t="s">
        <v>311</v>
      </c>
      <c r="G64" s="120"/>
      <c r="H64" s="120"/>
      <c r="I64" s="120"/>
      <c r="J64" s="120"/>
      <c r="K64" s="24" t="s">
        <v>148</v>
      </c>
      <c r="L64" s="24" t="s">
        <v>148</v>
      </c>
      <c r="M64" s="24"/>
      <c r="N64" s="104"/>
      <c r="Y64" s="111"/>
    </row>
    <row r="65" spans="2:25" ht="13.5" customHeight="1" x14ac:dyDescent="0.15">
      <c r="B65" s="1">
        <f>B64+1</f>
        <v>55</v>
      </c>
      <c r="C65" s="6"/>
      <c r="D65" s="6"/>
      <c r="E65" s="120"/>
      <c r="F65" s="120" t="s">
        <v>137</v>
      </c>
      <c r="G65" s="120"/>
      <c r="H65" s="120"/>
      <c r="I65" s="120"/>
      <c r="J65" s="120"/>
      <c r="K65" s="24">
        <v>128</v>
      </c>
      <c r="L65" s="24"/>
      <c r="M65" s="24"/>
      <c r="N65" s="104"/>
      <c r="Y65" s="111"/>
    </row>
    <row r="66" spans="2:25" ht="13.9" customHeight="1" x14ac:dyDescent="0.15">
      <c r="B66" s="1">
        <f>B65+1</f>
        <v>56</v>
      </c>
      <c r="C66" s="6"/>
      <c r="D66" s="6"/>
      <c r="E66" s="120"/>
      <c r="F66" s="120" t="s">
        <v>221</v>
      </c>
      <c r="G66" s="120"/>
      <c r="H66" s="120"/>
      <c r="I66" s="120"/>
      <c r="J66" s="120"/>
      <c r="K66" s="24">
        <v>1300</v>
      </c>
      <c r="L66" s="106">
        <v>950</v>
      </c>
      <c r="M66" s="24">
        <v>500</v>
      </c>
      <c r="N66" s="104">
        <v>300</v>
      </c>
      <c r="Y66" s="111"/>
    </row>
    <row r="67" spans="2:25" ht="13.5" customHeight="1" x14ac:dyDescent="0.15">
      <c r="B67" s="1">
        <f>B66+1</f>
        <v>57</v>
      </c>
      <c r="C67" s="6"/>
      <c r="D67" s="6"/>
      <c r="E67" s="120"/>
      <c r="F67" s="120" t="s">
        <v>310</v>
      </c>
      <c r="G67" s="120"/>
      <c r="H67" s="120"/>
      <c r="I67" s="120"/>
      <c r="J67" s="120"/>
      <c r="K67" s="24">
        <v>784</v>
      </c>
      <c r="L67" s="106"/>
      <c r="M67" s="106"/>
      <c r="N67" s="104" t="s">
        <v>148</v>
      </c>
      <c r="Y67" s="111"/>
    </row>
    <row r="68" spans="2:25" ht="13.9" customHeight="1" x14ac:dyDescent="0.15">
      <c r="B68" s="1">
        <f>B67+1</f>
        <v>58</v>
      </c>
      <c r="C68" s="6"/>
      <c r="D68" s="6"/>
      <c r="E68" s="120"/>
      <c r="F68" s="120" t="s">
        <v>102</v>
      </c>
      <c r="G68" s="120"/>
      <c r="H68" s="120"/>
      <c r="I68" s="120"/>
      <c r="J68" s="120"/>
      <c r="K68" s="24">
        <v>250</v>
      </c>
      <c r="L68" s="24">
        <v>650</v>
      </c>
      <c r="M68" s="24">
        <v>1200</v>
      </c>
      <c r="N68" s="104"/>
      <c r="Y68" s="111"/>
    </row>
    <row r="69" spans="2:25" ht="13.5" customHeight="1" x14ac:dyDescent="0.15">
      <c r="B69" s="1">
        <f>B68+1</f>
        <v>59</v>
      </c>
      <c r="C69" s="6"/>
      <c r="D69" s="6"/>
      <c r="E69" s="120"/>
      <c r="F69" s="120" t="s">
        <v>103</v>
      </c>
      <c r="G69" s="120"/>
      <c r="H69" s="120"/>
      <c r="I69" s="120"/>
      <c r="J69" s="120"/>
      <c r="K69" s="24"/>
      <c r="L69" s="24">
        <v>75</v>
      </c>
      <c r="M69" s="24">
        <v>325</v>
      </c>
      <c r="N69" s="104">
        <v>75</v>
      </c>
      <c r="Y69" s="111"/>
    </row>
    <row r="70" spans="2:25" ht="14.25" customHeight="1" x14ac:dyDescent="0.15">
      <c r="B70" s="1">
        <f>B69+1</f>
        <v>60</v>
      </c>
      <c r="C70" s="6"/>
      <c r="D70" s="6"/>
      <c r="E70" s="120"/>
      <c r="F70" s="120" t="s">
        <v>390</v>
      </c>
      <c r="G70" s="120"/>
      <c r="H70" s="120"/>
      <c r="I70" s="120"/>
      <c r="J70" s="120"/>
      <c r="K70" s="24"/>
      <c r="L70" s="24"/>
      <c r="M70" s="24"/>
      <c r="N70" s="104" t="s">
        <v>148</v>
      </c>
      <c r="Y70" s="111"/>
    </row>
    <row r="71" spans="2:25" ht="13.5" customHeight="1" x14ac:dyDescent="0.15">
      <c r="B71" s="1">
        <f>B70+1</f>
        <v>61</v>
      </c>
      <c r="C71" s="6"/>
      <c r="D71" s="6"/>
      <c r="E71" s="120"/>
      <c r="F71" s="120" t="s">
        <v>219</v>
      </c>
      <c r="G71" s="120"/>
      <c r="H71" s="120"/>
      <c r="I71" s="120"/>
      <c r="J71" s="120"/>
      <c r="K71" s="24">
        <v>200</v>
      </c>
      <c r="L71" s="24">
        <v>25</v>
      </c>
      <c r="M71" s="24" t="s">
        <v>148</v>
      </c>
      <c r="N71" s="104" t="s">
        <v>148</v>
      </c>
      <c r="Y71" s="111"/>
    </row>
    <row r="72" spans="2:25" ht="13.9" customHeight="1" x14ac:dyDescent="0.15">
      <c r="B72" s="1">
        <f>B71+1</f>
        <v>62</v>
      </c>
      <c r="C72" s="6"/>
      <c r="D72" s="6"/>
      <c r="E72" s="120"/>
      <c r="F72" s="120" t="s">
        <v>138</v>
      </c>
      <c r="G72" s="120"/>
      <c r="H72" s="120"/>
      <c r="I72" s="120"/>
      <c r="J72" s="120"/>
      <c r="K72" s="24">
        <v>88</v>
      </c>
      <c r="L72" s="24"/>
      <c r="M72" s="24"/>
      <c r="N72" s="104">
        <v>16</v>
      </c>
      <c r="Y72" s="111"/>
    </row>
    <row r="73" spans="2:25" ht="13.5" customHeight="1" x14ac:dyDescent="0.15">
      <c r="B73" s="1">
        <f>B72+1</f>
        <v>63</v>
      </c>
      <c r="C73" s="6"/>
      <c r="D73" s="6"/>
      <c r="E73" s="120"/>
      <c r="F73" s="120" t="s">
        <v>218</v>
      </c>
      <c r="G73" s="120"/>
      <c r="H73" s="120"/>
      <c r="I73" s="120"/>
      <c r="J73" s="120"/>
      <c r="K73" s="24">
        <v>40</v>
      </c>
      <c r="L73" s="24">
        <v>16</v>
      </c>
      <c r="M73" s="24">
        <v>16</v>
      </c>
      <c r="N73" s="104" t="s">
        <v>148</v>
      </c>
      <c r="Y73" s="111"/>
    </row>
    <row r="74" spans="2:25" ht="13.5" customHeight="1" x14ac:dyDescent="0.15">
      <c r="B74" s="1">
        <f>B73+1</f>
        <v>64</v>
      </c>
      <c r="C74" s="6"/>
      <c r="D74" s="6"/>
      <c r="E74" s="120"/>
      <c r="F74" s="120" t="s">
        <v>29</v>
      </c>
      <c r="G74" s="120"/>
      <c r="H74" s="120"/>
      <c r="I74" s="120"/>
      <c r="J74" s="120"/>
      <c r="K74" s="24">
        <v>136</v>
      </c>
      <c r="L74" s="24">
        <v>16</v>
      </c>
      <c r="M74" s="24">
        <v>32</v>
      </c>
      <c r="N74" s="104">
        <v>40</v>
      </c>
      <c r="Y74" s="111"/>
    </row>
    <row r="75" spans="2:25" ht="13.5" customHeight="1" x14ac:dyDescent="0.15">
      <c r="B75" s="1">
        <f>B74+1</f>
        <v>65</v>
      </c>
      <c r="C75" s="6"/>
      <c r="D75" s="6"/>
      <c r="E75" s="120"/>
      <c r="F75" s="120" t="s">
        <v>30</v>
      </c>
      <c r="G75" s="120"/>
      <c r="H75" s="120"/>
      <c r="I75" s="120"/>
      <c r="J75" s="120"/>
      <c r="K75" s="24">
        <v>288</v>
      </c>
      <c r="L75" s="24">
        <v>48</v>
      </c>
      <c r="M75" s="24">
        <v>64</v>
      </c>
      <c r="N75" s="104">
        <v>40</v>
      </c>
      <c r="Y75" s="111"/>
    </row>
    <row r="76" spans="2:25" ht="13.9" customHeight="1" x14ac:dyDescent="0.15">
      <c r="B76" s="1">
        <f>B75+1</f>
        <v>66</v>
      </c>
      <c r="C76" s="6"/>
      <c r="D76" s="6"/>
      <c r="E76" s="120"/>
      <c r="F76" s="120" t="s">
        <v>217</v>
      </c>
      <c r="G76" s="120"/>
      <c r="H76" s="120"/>
      <c r="I76" s="120"/>
      <c r="J76" s="120"/>
      <c r="K76" s="24">
        <v>40</v>
      </c>
      <c r="L76" s="24">
        <v>16</v>
      </c>
      <c r="M76" s="24"/>
      <c r="N76" s="104" t="s">
        <v>148</v>
      </c>
      <c r="Y76" s="111"/>
    </row>
    <row r="77" spans="2:25" ht="13.9" customHeight="1" x14ac:dyDescent="0.15">
      <c r="B77" s="1">
        <f>B76+1</f>
        <v>67</v>
      </c>
      <c r="C77" s="6"/>
      <c r="D77" s="6"/>
      <c r="E77" s="120"/>
      <c r="F77" s="120" t="s">
        <v>215</v>
      </c>
      <c r="G77" s="120"/>
      <c r="H77" s="120"/>
      <c r="I77" s="120"/>
      <c r="J77" s="120"/>
      <c r="K77" s="24">
        <v>25</v>
      </c>
      <c r="L77" s="24" t="s">
        <v>148</v>
      </c>
      <c r="M77" s="24"/>
      <c r="N77" s="104">
        <v>25</v>
      </c>
      <c r="Y77" s="111"/>
    </row>
    <row r="78" spans="2:25" ht="13.9" customHeight="1" x14ac:dyDescent="0.15">
      <c r="B78" s="1">
        <f>B77+1</f>
        <v>68</v>
      </c>
      <c r="C78" s="6"/>
      <c r="D78" s="6"/>
      <c r="E78" s="120"/>
      <c r="F78" s="120" t="s">
        <v>80</v>
      </c>
      <c r="G78" s="120"/>
      <c r="H78" s="120"/>
      <c r="I78" s="120"/>
      <c r="J78" s="120"/>
      <c r="K78" s="24">
        <v>100</v>
      </c>
      <c r="L78" s="24" t="s">
        <v>148</v>
      </c>
      <c r="M78" s="24" t="s">
        <v>148</v>
      </c>
      <c r="N78" s="104">
        <v>200</v>
      </c>
      <c r="Y78" s="111"/>
    </row>
    <row r="79" spans="2:25" ht="13.9" customHeight="1" x14ac:dyDescent="0.15">
      <c r="B79" s="1">
        <f>B78+1</f>
        <v>69</v>
      </c>
      <c r="C79" s="6"/>
      <c r="D79" s="6"/>
      <c r="E79" s="120"/>
      <c r="F79" s="120" t="s">
        <v>214</v>
      </c>
      <c r="G79" s="120"/>
      <c r="H79" s="120"/>
      <c r="I79" s="120"/>
      <c r="J79" s="120"/>
      <c r="K79" s="24"/>
      <c r="L79" s="24" t="s">
        <v>148</v>
      </c>
      <c r="M79" s="24" t="s">
        <v>148</v>
      </c>
      <c r="N79" s="104"/>
      <c r="Y79" s="111"/>
    </row>
    <row r="80" spans="2:25" ht="13.5" customHeight="1" x14ac:dyDescent="0.15">
      <c r="B80" s="1">
        <f>B79+1</f>
        <v>70</v>
      </c>
      <c r="C80" s="6"/>
      <c r="D80" s="6"/>
      <c r="E80" s="120"/>
      <c r="F80" s="120" t="s">
        <v>104</v>
      </c>
      <c r="G80" s="120"/>
      <c r="H80" s="120"/>
      <c r="I80" s="120"/>
      <c r="J80" s="120"/>
      <c r="K80" s="24">
        <v>3000</v>
      </c>
      <c r="L80" s="24">
        <v>850</v>
      </c>
      <c r="M80" s="24">
        <v>1050</v>
      </c>
      <c r="N80" s="104">
        <v>1300</v>
      </c>
      <c r="Y80" s="111"/>
    </row>
    <row r="81" spans="2:25" ht="13.9" customHeight="1" x14ac:dyDescent="0.15">
      <c r="B81" s="1">
        <f>B80+1</f>
        <v>71</v>
      </c>
      <c r="C81" s="6"/>
      <c r="D81" s="6"/>
      <c r="E81" s="120"/>
      <c r="F81" s="120" t="s">
        <v>112</v>
      </c>
      <c r="G81" s="120"/>
      <c r="H81" s="120"/>
      <c r="I81" s="120"/>
      <c r="J81" s="120"/>
      <c r="K81" s="24">
        <v>75</v>
      </c>
      <c r="L81" s="24">
        <v>50</v>
      </c>
      <c r="M81" s="24">
        <v>75</v>
      </c>
      <c r="N81" s="104" t="s">
        <v>148</v>
      </c>
      <c r="Y81" s="111"/>
    </row>
    <row r="82" spans="2:25" ht="13.5" customHeight="1" x14ac:dyDescent="0.15">
      <c r="B82" s="1">
        <f>B81+1</f>
        <v>72</v>
      </c>
      <c r="C82" s="6"/>
      <c r="D82" s="6"/>
      <c r="E82" s="120"/>
      <c r="F82" s="120" t="s">
        <v>140</v>
      </c>
      <c r="G82" s="120"/>
      <c r="H82" s="120"/>
      <c r="I82" s="120"/>
      <c r="J82" s="120"/>
      <c r="K82" s="24"/>
      <c r="L82" s="24"/>
      <c r="M82" s="24">
        <v>25</v>
      </c>
      <c r="N82" s="104">
        <v>25</v>
      </c>
      <c r="Y82" s="111"/>
    </row>
    <row r="83" spans="2:25" ht="13.9" customHeight="1" x14ac:dyDescent="0.15">
      <c r="B83" s="1">
        <f>B82+1</f>
        <v>73</v>
      </c>
      <c r="C83" s="6"/>
      <c r="D83" s="6"/>
      <c r="E83" s="120"/>
      <c r="F83" s="120" t="s">
        <v>205</v>
      </c>
      <c r="G83" s="120"/>
      <c r="H83" s="120"/>
      <c r="I83" s="120"/>
      <c r="J83" s="120"/>
      <c r="K83" s="24">
        <v>50</v>
      </c>
      <c r="L83" s="24">
        <v>25</v>
      </c>
      <c r="M83" s="24">
        <v>25</v>
      </c>
      <c r="N83" s="104" t="s">
        <v>148</v>
      </c>
      <c r="Y83" s="111"/>
    </row>
    <row r="84" spans="2:25" ht="13.5" customHeight="1" x14ac:dyDescent="0.15">
      <c r="B84" s="1">
        <f>B83+1</f>
        <v>74</v>
      </c>
      <c r="C84" s="6"/>
      <c r="D84" s="6"/>
      <c r="E84" s="120"/>
      <c r="F84" s="120" t="s">
        <v>335</v>
      </c>
      <c r="G84" s="120"/>
      <c r="H84" s="120"/>
      <c r="I84" s="120"/>
      <c r="J84" s="120"/>
      <c r="K84" s="24" t="s">
        <v>148</v>
      </c>
      <c r="L84" s="24" t="s">
        <v>148</v>
      </c>
      <c r="M84" s="24"/>
      <c r="N84" s="104"/>
      <c r="Y84" s="111"/>
    </row>
    <row r="85" spans="2:25" ht="13.9" customHeight="1" x14ac:dyDescent="0.15">
      <c r="B85" s="1">
        <f>B84+1</f>
        <v>75</v>
      </c>
      <c r="C85" s="6"/>
      <c r="D85" s="6"/>
      <c r="E85" s="120"/>
      <c r="F85" s="120" t="s">
        <v>389</v>
      </c>
      <c r="G85" s="120"/>
      <c r="H85" s="120"/>
      <c r="I85" s="120"/>
      <c r="J85" s="120"/>
      <c r="K85" s="24"/>
      <c r="L85" s="24"/>
      <c r="M85" s="24"/>
      <c r="N85" s="104" t="s">
        <v>148</v>
      </c>
      <c r="Y85" s="111"/>
    </row>
    <row r="86" spans="2:25" ht="13.9" customHeight="1" x14ac:dyDescent="0.15">
      <c r="B86" s="1">
        <f>B85+1</f>
        <v>76</v>
      </c>
      <c r="C86" s="6"/>
      <c r="D86" s="6"/>
      <c r="E86" s="120"/>
      <c r="F86" s="120" t="s">
        <v>213</v>
      </c>
      <c r="G86" s="120"/>
      <c r="H86" s="120"/>
      <c r="I86" s="120"/>
      <c r="J86" s="120"/>
      <c r="K86" s="24">
        <v>25</v>
      </c>
      <c r="L86" s="24">
        <v>25</v>
      </c>
      <c r="M86" s="24"/>
      <c r="N86" s="104">
        <v>25</v>
      </c>
      <c r="Y86" s="111"/>
    </row>
    <row r="87" spans="2:25" ht="13.9" customHeight="1" x14ac:dyDescent="0.15">
      <c r="B87" s="1">
        <f>B86+1</f>
        <v>77</v>
      </c>
      <c r="C87" s="6"/>
      <c r="D87" s="6"/>
      <c r="E87" s="120"/>
      <c r="F87" s="120" t="s">
        <v>31</v>
      </c>
      <c r="G87" s="120"/>
      <c r="H87" s="120"/>
      <c r="I87" s="120"/>
      <c r="J87" s="120"/>
      <c r="K87" s="24">
        <v>2500</v>
      </c>
      <c r="L87" s="24">
        <v>1350</v>
      </c>
      <c r="M87" s="24">
        <v>325</v>
      </c>
      <c r="N87" s="104">
        <v>1250</v>
      </c>
      <c r="Y87" s="111"/>
    </row>
    <row r="88" spans="2:25" ht="13.9" customHeight="1" x14ac:dyDescent="0.15">
      <c r="B88" s="1">
        <f>B87+1</f>
        <v>78</v>
      </c>
      <c r="C88" s="2" t="s">
        <v>309</v>
      </c>
      <c r="D88" s="2" t="s">
        <v>308</v>
      </c>
      <c r="E88" s="120"/>
      <c r="F88" s="120" t="s">
        <v>307</v>
      </c>
      <c r="G88" s="120"/>
      <c r="H88" s="120"/>
      <c r="I88" s="120"/>
      <c r="J88" s="120"/>
      <c r="K88" s="24"/>
      <c r="L88" s="24">
        <v>1</v>
      </c>
      <c r="M88" s="24"/>
      <c r="N88" s="104"/>
    </row>
    <row r="89" spans="2:25" ht="13.5" customHeight="1" x14ac:dyDescent="0.15">
      <c r="B89" s="1">
        <f>B88+1</f>
        <v>79</v>
      </c>
      <c r="C89" s="2" t="s">
        <v>32</v>
      </c>
      <c r="D89" s="2" t="s">
        <v>33</v>
      </c>
      <c r="E89" s="120"/>
      <c r="F89" s="120" t="s">
        <v>388</v>
      </c>
      <c r="G89" s="120"/>
      <c r="H89" s="120"/>
      <c r="I89" s="120"/>
      <c r="J89" s="120"/>
      <c r="K89" s="24">
        <v>1</v>
      </c>
      <c r="L89" s="24">
        <v>2</v>
      </c>
      <c r="M89" s="24"/>
      <c r="N89" s="104"/>
    </row>
    <row r="90" spans="2:25" ht="13.9" customHeight="1" x14ac:dyDescent="0.15">
      <c r="B90" s="1">
        <f>B89+1</f>
        <v>80</v>
      </c>
      <c r="C90" s="6"/>
      <c r="D90" s="6"/>
      <c r="E90" s="120"/>
      <c r="F90" s="120" t="s">
        <v>212</v>
      </c>
      <c r="G90" s="120"/>
      <c r="H90" s="120"/>
      <c r="I90" s="120"/>
      <c r="J90" s="120"/>
      <c r="K90" s="24"/>
      <c r="L90" s="24"/>
      <c r="M90" s="24"/>
      <c r="N90" s="104" t="s">
        <v>148</v>
      </c>
    </row>
    <row r="91" spans="2:25" ht="14.25" customHeight="1" x14ac:dyDescent="0.15">
      <c r="B91" s="1">
        <f>B90+1</f>
        <v>81</v>
      </c>
      <c r="C91" s="6"/>
      <c r="D91" s="6"/>
      <c r="E91" s="120"/>
      <c r="F91" s="120" t="s">
        <v>172</v>
      </c>
      <c r="G91" s="120"/>
      <c r="H91" s="120"/>
      <c r="I91" s="120"/>
      <c r="J91" s="120"/>
      <c r="K91" s="24">
        <v>1</v>
      </c>
      <c r="L91" s="24">
        <v>1</v>
      </c>
      <c r="M91" s="24">
        <v>1</v>
      </c>
      <c r="N91" s="104">
        <v>3</v>
      </c>
    </row>
    <row r="92" spans="2:25" ht="13.9" customHeight="1" x14ac:dyDescent="0.15">
      <c r="B92" s="1">
        <f>B91+1</f>
        <v>82</v>
      </c>
      <c r="C92" s="6"/>
      <c r="D92" s="6"/>
      <c r="E92" s="120"/>
      <c r="F92" s="120" t="s">
        <v>206</v>
      </c>
      <c r="G92" s="120"/>
      <c r="H92" s="120"/>
      <c r="I92" s="120"/>
      <c r="J92" s="120"/>
      <c r="K92" s="24">
        <v>12</v>
      </c>
      <c r="L92" s="24">
        <v>2</v>
      </c>
      <c r="M92" s="24">
        <v>1</v>
      </c>
      <c r="N92" s="104"/>
    </row>
    <row r="93" spans="2:25" ht="13.5" customHeight="1" x14ac:dyDescent="0.15">
      <c r="B93" s="1">
        <f>B92+1</f>
        <v>83</v>
      </c>
      <c r="C93" s="6"/>
      <c r="D93" s="6"/>
      <c r="E93" s="120"/>
      <c r="F93" s="120" t="s">
        <v>305</v>
      </c>
      <c r="G93" s="120"/>
      <c r="H93" s="120"/>
      <c r="I93" s="120"/>
      <c r="J93" s="120"/>
      <c r="K93" s="24"/>
      <c r="L93" s="24">
        <v>1</v>
      </c>
      <c r="M93" s="24"/>
      <c r="N93" s="104">
        <v>1</v>
      </c>
    </row>
    <row r="94" spans="2:25" ht="13.9" customHeight="1" x14ac:dyDescent="0.15">
      <c r="B94" s="1">
        <f>B93+1</f>
        <v>84</v>
      </c>
      <c r="C94" s="6"/>
      <c r="D94" s="6"/>
      <c r="E94" s="120"/>
      <c r="F94" s="120" t="s">
        <v>209</v>
      </c>
      <c r="G94" s="120"/>
      <c r="H94" s="120"/>
      <c r="I94" s="120"/>
      <c r="J94" s="120"/>
      <c r="K94" s="24" t="s">
        <v>148</v>
      </c>
      <c r="L94" s="24">
        <v>4</v>
      </c>
      <c r="M94" s="24">
        <v>4</v>
      </c>
      <c r="N94" s="104">
        <v>1</v>
      </c>
    </row>
    <row r="95" spans="2:25" ht="13.5" customHeight="1" thickBot="1" x14ac:dyDescent="0.2">
      <c r="B95" s="1">
        <f>B94+1</f>
        <v>85</v>
      </c>
      <c r="C95" s="6"/>
      <c r="D95" s="6"/>
      <c r="E95" s="120"/>
      <c r="F95" s="120" t="s">
        <v>256</v>
      </c>
      <c r="G95" s="120"/>
      <c r="H95" s="120"/>
      <c r="I95" s="120"/>
      <c r="J95" s="120"/>
      <c r="K95" s="24"/>
      <c r="L95" s="24"/>
      <c r="M95" s="24"/>
      <c r="N95" s="104" t="s">
        <v>148</v>
      </c>
    </row>
    <row r="96" spans="2:25" ht="13.9" customHeight="1" x14ac:dyDescent="0.15">
      <c r="B96" s="76"/>
      <c r="C96" s="77"/>
      <c r="D96" s="77"/>
      <c r="E96" s="23"/>
      <c r="F96" s="23"/>
      <c r="G96" s="23"/>
      <c r="H96" s="23"/>
      <c r="I96" s="23"/>
      <c r="J96" s="23"/>
      <c r="K96" s="23"/>
      <c r="L96" s="23"/>
      <c r="M96" s="23"/>
      <c r="N96" s="23"/>
      <c r="U96">
        <f>COUNTA(K11:K113)</f>
        <v>77</v>
      </c>
      <c r="V96">
        <f>COUNTA(L11:L113)</f>
        <v>76</v>
      </c>
      <c r="W96">
        <f>COUNTA(M11:M113)</f>
        <v>66</v>
      </c>
      <c r="X96">
        <f>COUNTA(N11:N113)</f>
        <v>81</v>
      </c>
    </row>
    <row r="97" spans="2:24" ht="18" customHeight="1" x14ac:dyDescent="0.15"/>
    <row r="98" spans="2:24" ht="18" customHeight="1" x14ac:dyDescent="0.15">
      <c r="B98" s="56"/>
    </row>
    <row r="99" spans="2:24" ht="9" customHeight="1" thickBot="1" x14ac:dyDescent="0.2"/>
    <row r="100" spans="2:24" ht="18" customHeight="1" x14ac:dyDescent="0.15">
      <c r="B100" s="57"/>
      <c r="C100" s="58"/>
      <c r="D100" s="134" t="s">
        <v>2</v>
      </c>
      <c r="E100" s="134"/>
      <c r="F100" s="134"/>
      <c r="G100" s="134"/>
      <c r="H100" s="58"/>
      <c r="I100" s="58"/>
      <c r="J100" s="59"/>
      <c r="K100" s="26" t="s">
        <v>62</v>
      </c>
      <c r="L100" s="26" t="s">
        <v>63</v>
      </c>
      <c r="M100" s="26" t="s">
        <v>64</v>
      </c>
      <c r="N100" s="48" t="s">
        <v>65</v>
      </c>
      <c r="U100">
        <f>SUM(U11:U28,K29:K113)</f>
        <v>33037</v>
      </c>
      <c r="V100">
        <f>SUM(V11:V28,L29:L113)</f>
        <v>47265</v>
      </c>
      <c r="W100">
        <f>SUM(W11:W28,M29:M113)</f>
        <v>38413</v>
      </c>
      <c r="X100">
        <f>SUM(X11:X28,N29:N113)</f>
        <v>28040</v>
      </c>
    </row>
    <row r="101" spans="2:24" ht="18" customHeight="1" thickBot="1" x14ac:dyDescent="0.2">
      <c r="B101" s="63"/>
      <c r="C101" s="22"/>
      <c r="D101" s="130" t="s">
        <v>3</v>
      </c>
      <c r="E101" s="130"/>
      <c r="F101" s="130"/>
      <c r="G101" s="130"/>
      <c r="H101" s="22"/>
      <c r="I101" s="22"/>
      <c r="J101" s="64"/>
      <c r="K101" s="153" t="str">
        <f>K5</f>
        <v>2024.8.1</v>
      </c>
      <c r="L101" s="153" t="str">
        <f>L5</f>
        <v>2024.8.1</v>
      </c>
      <c r="M101" s="153" t="str">
        <f>M5</f>
        <v>2024.8.1</v>
      </c>
      <c r="N101" s="152" t="str">
        <f>N5</f>
        <v>2024.8.1</v>
      </c>
    </row>
    <row r="102" spans="2:24" ht="18" customHeight="1" thickTop="1" x14ac:dyDescent="0.15">
      <c r="B102" s="151" t="s">
        <v>10</v>
      </c>
      <c r="C102" s="150" t="s">
        <v>11</v>
      </c>
      <c r="D102" s="150" t="s">
        <v>12</v>
      </c>
      <c r="E102" s="149"/>
      <c r="F102" s="148"/>
      <c r="G102" s="131" t="s">
        <v>13</v>
      </c>
      <c r="H102" s="131"/>
      <c r="I102" s="148"/>
      <c r="J102" s="147"/>
      <c r="K102" s="146"/>
      <c r="L102" s="146"/>
      <c r="M102" s="146"/>
      <c r="N102" s="102"/>
    </row>
    <row r="103" spans="2:24" ht="13.5" customHeight="1" x14ac:dyDescent="0.15">
      <c r="B103" s="1">
        <f>B95+1</f>
        <v>86</v>
      </c>
      <c r="C103" s="2" t="s">
        <v>32</v>
      </c>
      <c r="D103" s="2" t="s">
        <v>33</v>
      </c>
      <c r="E103" s="120"/>
      <c r="F103" s="120" t="s">
        <v>34</v>
      </c>
      <c r="G103" s="120"/>
      <c r="H103" s="120"/>
      <c r="I103" s="120"/>
      <c r="J103" s="120"/>
      <c r="K103" s="24">
        <v>4</v>
      </c>
      <c r="L103" s="24">
        <v>7</v>
      </c>
      <c r="M103" s="24">
        <v>1</v>
      </c>
      <c r="N103" s="104">
        <v>1</v>
      </c>
    </row>
    <row r="104" spans="2:24" ht="13.5" customHeight="1" x14ac:dyDescent="0.15">
      <c r="B104" s="1">
        <f>B103+1</f>
        <v>87</v>
      </c>
      <c r="C104" s="2" t="s">
        <v>128</v>
      </c>
      <c r="D104" s="2" t="s">
        <v>208</v>
      </c>
      <c r="E104" s="120"/>
      <c r="F104" s="120" t="s">
        <v>207</v>
      </c>
      <c r="G104" s="120"/>
      <c r="H104" s="120"/>
      <c r="I104" s="120"/>
      <c r="J104" s="120"/>
      <c r="K104" s="24" t="s">
        <v>148</v>
      </c>
      <c r="L104" s="24" t="s">
        <v>148</v>
      </c>
      <c r="M104" s="24" t="s">
        <v>148</v>
      </c>
      <c r="N104" s="104" t="s">
        <v>148</v>
      </c>
    </row>
    <row r="105" spans="2:24" ht="13.5" customHeight="1" x14ac:dyDescent="0.15">
      <c r="B105" s="1">
        <f>B104+1</f>
        <v>88</v>
      </c>
      <c r="C105" s="6"/>
      <c r="D105" s="2" t="s">
        <v>71</v>
      </c>
      <c r="E105" s="120"/>
      <c r="F105" s="120" t="s">
        <v>93</v>
      </c>
      <c r="G105" s="120"/>
      <c r="H105" s="120"/>
      <c r="I105" s="120"/>
      <c r="J105" s="120"/>
      <c r="K105" s="24" t="s">
        <v>148</v>
      </c>
      <c r="L105" s="24" t="s">
        <v>148</v>
      </c>
      <c r="M105" s="24"/>
      <c r="N105" s="104"/>
    </row>
    <row r="106" spans="2:24" ht="13.5" customHeight="1" x14ac:dyDescent="0.15">
      <c r="B106" s="1">
        <f>B105+1</f>
        <v>89</v>
      </c>
      <c r="C106" s="6"/>
      <c r="D106" s="2" t="s">
        <v>35</v>
      </c>
      <c r="E106" s="120"/>
      <c r="F106" s="120" t="s">
        <v>111</v>
      </c>
      <c r="G106" s="120"/>
      <c r="H106" s="120"/>
      <c r="I106" s="120"/>
      <c r="J106" s="120"/>
      <c r="K106" s="24">
        <v>7</v>
      </c>
      <c r="L106" s="24">
        <v>1</v>
      </c>
      <c r="M106" s="24"/>
      <c r="N106" s="104">
        <v>2</v>
      </c>
    </row>
    <row r="107" spans="2:24" ht="13.5" customHeight="1" x14ac:dyDescent="0.15">
      <c r="B107" s="1">
        <f>B106+1</f>
        <v>90</v>
      </c>
      <c r="C107" s="6"/>
      <c r="D107" s="7"/>
      <c r="E107" s="120"/>
      <c r="F107" s="120" t="s">
        <v>36</v>
      </c>
      <c r="G107" s="120"/>
      <c r="H107" s="120"/>
      <c r="I107" s="120"/>
      <c r="J107" s="120"/>
      <c r="K107" s="24">
        <v>25</v>
      </c>
      <c r="L107" s="24">
        <v>50</v>
      </c>
      <c r="M107" s="24">
        <v>50</v>
      </c>
      <c r="N107" s="104">
        <v>100</v>
      </c>
    </row>
    <row r="108" spans="2:24" ht="13.5" customHeight="1" x14ac:dyDescent="0.15">
      <c r="B108" s="1">
        <f>B107+1</f>
        <v>91</v>
      </c>
      <c r="C108" s="7"/>
      <c r="D108" s="8" t="s">
        <v>37</v>
      </c>
      <c r="E108" s="120"/>
      <c r="F108" s="120" t="s">
        <v>38</v>
      </c>
      <c r="G108" s="120"/>
      <c r="H108" s="120"/>
      <c r="I108" s="120"/>
      <c r="J108" s="120"/>
      <c r="K108" s="24">
        <v>75</v>
      </c>
      <c r="L108" s="24">
        <v>25</v>
      </c>
      <c r="M108" s="24" t="s">
        <v>148</v>
      </c>
      <c r="N108" s="104" t="s">
        <v>148</v>
      </c>
    </row>
    <row r="109" spans="2:24" ht="13.9" customHeight="1" x14ac:dyDescent="0.15">
      <c r="B109" s="1">
        <f>B108+1</f>
        <v>92</v>
      </c>
      <c r="C109" s="2" t="s">
        <v>0</v>
      </c>
      <c r="D109" s="2" t="s">
        <v>72</v>
      </c>
      <c r="E109" s="120"/>
      <c r="F109" s="120" t="s">
        <v>1</v>
      </c>
      <c r="G109" s="120"/>
      <c r="H109" s="120"/>
      <c r="I109" s="120"/>
      <c r="J109" s="120"/>
      <c r="K109" s="24">
        <v>25</v>
      </c>
      <c r="L109" s="24"/>
      <c r="M109" s="24"/>
      <c r="N109" s="104" t="s">
        <v>148</v>
      </c>
    </row>
    <row r="110" spans="2:24" ht="13.5" customHeight="1" x14ac:dyDescent="0.15">
      <c r="B110" s="1">
        <f>B109+1</f>
        <v>93</v>
      </c>
      <c r="C110" s="6"/>
      <c r="D110" s="8" t="s">
        <v>39</v>
      </c>
      <c r="E110" s="120"/>
      <c r="F110" s="120" t="s">
        <v>40</v>
      </c>
      <c r="G110" s="120"/>
      <c r="H110" s="120"/>
      <c r="I110" s="120"/>
      <c r="J110" s="120"/>
      <c r="K110" s="24" t="s">
        <v>148</v>
      </c>
      <c r="L110" s="24">
        <v>25</v>
      </c>
      <c r="M110" s="24" t="s">
        <v>148</v>
      </c>
      <c r="N110" s="104" t="s">
        <v>148</v>
      </c>
      <c r="U110">
        <f>COUNTA(K88:K110)</f>
        <v>14</v>
      </c>
      <c r="V110">
        <f>COUNTA(L88:L110)</f>
        <v>15</v>
      </c>
      <c r="W110">
        <f>COUNTA(M88:M110)</f>
        <v>10</v>
      </c>
      <c r="X110">
        <f>COUNTA(N88:N110)</f>
        <v>14</v>
      </c>
    </row>
    <row r="111" spans="2:24" ht="13.5" customHeight="1" x14ac:dyDescent="0.15">
      <c r="B111" s="1">
        <f>B110+1</f>
        <v>94</v>
      </c>
      <c r="C111" s="132" t="s">
        <v>41</v>
      </c>
      <c r="D111" s="133"/>
      <c r="E111" s="120"/>
      <c r="F111" s="120" t="s">
        <v>42</v>
      </c>
      <c r="G111" s="120"/>
      <c r="H111" s="120"/>
      <c r="I111" s="120"/>
      <c r="J111" s="120"/>
      <c r="K111" s="24">
        <v>500</v>
      </c>
      <c r="L111" s="24">
        <v>250</v>
      </c>
      <c r="M111" s="24">
        <v>600</v>
      </c>
      <c r="N111" s="104">
        <v>1175</v>
      </c>
    </row>
    <row r="112" spans="2:24" ht="13.5" customHeight="1" x14ac:dyDescent="0.15">
      <c r="B112" s="1">
        <f>B111+1</f>
        <v>95</v>
      </c>
      <c r="C112" s="3"/>
      <c r="D112" s="75"/>
      <c r="E112" s="120"/>
      <c r="F112" s="120" t="s">
        <v>43</v>
      </c>
      <c r="G112" s="120"/>
      <c r="H112" s="120"/>
      <c r="I112" s="120"/>
      <c r="J112" s="120"/>
      <c r="K112" s="24">
        <v>225</v>
      </c>
      <c r="L112" s="24">
        <v>75</v>
      </c>
      <c r="M112" s="24">
        <v>50</v>
      </c>
      <c r="N112" s="104">
        <v>75</v>
      </c>
    </row>
    <row r="113" spans="2:14" ht="13.9" customHeight="1" thickBot="1" x14ac:dyDescent="0.2">
      <c r="B113" s="159">
        <f>B112+1</f>
        <v>96</v>
      </c>
      <c r="C113" s="3"/>
      <c r="D113" s="75"/>
      <c r="E113" s="22"/>
      <c r="F113" s="22" t="s">
        <v>73</v>
      </c>
      <c r="G113" s="22"/>
      <c r="H113" s="22"/>
      <c r="I113" s="22"/>
      <c r="J113" s="22"/>
      <c r="K113" s="158">
        <v>150</v>
      </c>
      <c r="L113" s="158">
        <v>150</v>
      </c>
      <c r="M113" s="158">
        <v>225</v>
      </c>
      <c r="N113" s="157">
        <v>75</v>
      </c>
    </row>
    <row r="114" spans="2:14" ht="19.899999999999999" customHeight="1" thickTop="1" x14ac:dyDescent="0.15">
      <c r="B114" s="156" t="s">
        <v>45</v>
      </c>
      <c r="C114" s="155"/>
      <c r="D114" s="155"/>
      <c r="E114" s="155"/>
      <c r="F114" s="155"/>
      <c r="G114" s="155"/>
      <c r="H114" s="155"/>
      <c r="I114" s="155"/>
      <c r="J114" s="147"/>
      <c r="K114" s="146">
        <f>SUM(K115:K123)</f>
        <v>33037</v>
      </c>
      <c r="L114" s="146">
        <f>SUM(L115:L123)</f>
        <v>47265</v>
      </c>
      <c r="M114" s="146">
        <f>SUM(M115:M123)</f>
        <v>38413</v>
      </c>
      <c r="N114" s="154">
        <f>SUM(N115:N123)</f>
        <v>28040</v>
      </c>
    </row>
    <row r="115" spans="2:14" ht="13.9" customHeight="1" x14ac:dyDescent="0.15">
      <c r="B115" s="123" t="s">
        <v>46</v>
      </c>
      <c r="C115" s="124"/>
      <c r="D115" s="137"/>
      <c r="E115" s="12"/>
      <c r="F115" s="13"/>
      <c r="G115" s="122" t="s">
        <v>14</v>
      </c>
      <c r="H115" s="122"/>
      <c r="I115" s="13"/>
      <c r="J115" s="14"/>
      <c r="K115" s="4">
        <f>SUM(U$11:U$28)</f>
        <v>11170</v>
      </c>
      <c r="L115" s="4">
        <f>SUM(V$11:V$28)</f>
        <v>22711</v>
      </c>
      <c r="M115" s="4">
        <f>SUM(W$11:W$28)</f>
        <v>18490</v>
      </c>
      <c r="N115" s="5">
        <f>SUM(X$11:X$28)</f>
        <v>10832</v>
      </c>
    </row>
    <row r="116" spans="2:14" ht="13.9" customHeight="1" x14ac:dyDescent="0.15">
      <c r="B116" s="78"/>
      <c r="C116" s="56"/>
      <c r="D116" s="79"/>
      <c r="E116" s="15"/>
      <c r="F116" s="120"/>
      <c r="G116" s="122" t="s">
        <v>23</v>
      </c>
      <c r="H116" s="122"/>
      <c r="I116" s="114"/>
      <c r="J116" s="16"/>
      <c r="K116" s="4">
        <f>SUM(K$29)</f>
        <v>1500</v>
      </c>
      <c r="L116" s="4">
        <f>SUM(L$29)</f>
        <v>750</v>
      </c>
      <c r="M116" s="4">
        <f>SUM(M$29)</f>
        <v>250</v>
      </c>
      <c r="N116" s="5">
        <f>SUM(N$29)</f>
        <v>275</v>
      </c>
    </row>
    <row r="117" spans="2:14" ht="13.9" customHeight="1" x14ac:dyDescent="0.15">
      <c r="B117" s="78"/>
      <c r="C117" s="56"/>
      <c r="D117" s="79"/>
      <c r="E117" s="15"/>
      <c r="F117" s="120"/>
      <c r="G117" s="122" t="s">
        <v>25</v>
      </c>
      <c r="H117" s="122"/>
      <c r="I117" s="13"/>
      <c r="J117" s="14"/>
      <c r="K117" s="4">
        <f>SUM(K$30:K$32)</f>
        <v>175</v>
      </c>
      <c r="L117" s="4">
        <f>SUM(L$30:L$32)</f>
        <v>125</v>
      </c>
      <c r="M117" s="4">
        <f>SUM(M$30:M$32)</f>
        <v>50</v>
      </c>
      <c r="N117" s="5">
        <f>SUM(N$30:N$32)</f>
        <v>102</v>
      </c>
    </row>
    <row r="118" spans="2:14" ht="13.9" customHeight="1" x14ac:dyDescent="0.15">
      <c r="B118" s="78"/>
      <c r="C118" s="56"/>
      <c r="D118" s="79"/>
      <c r="E118" s="15"/>
      <c r="F118" s="120"/>
      <c r="G118" s="122" t="s">
        <v>78</v>
      </c>
      <c r="H118" s="122"/>
      <c r="I118" s="13"/>
      <c r="J118" s="14"/>
      <c r="K118" s="4">
        <f>SUM(K$33:K$34)</f>
        <v>25</v>
      </c>
      <c r="L118" s="4">
        <f>SUM(L$33:L$34)</f>
        <v>0</v>
      </c>
      <c r="M118" s="4">
        <f>SUM(M$33:M$34)</f>
        <v>25</v>
      </c>
      <c r="N118" s="5">
        <f>SUM(N$33:N$34)</f>
        <v>50</v>
      </c>
    </row>
    <row r="119" spans="2:14" ht="13.9" customHeight="1" x14ac:dyDescent="0.15">
      <c r="B119" s="78"/>
      <c r="C119" s="56"/>
      <c r="D119" s="79"/>
      <c r="E119" s="15"/>
      <c r="F119" s="120"/>
      <c r="G119" s="122" t="s">
        <v>79</v>
      </c>
      <c r="H119" s="122"/>
      <c r="I119" s="13"/>
      <c r="J119" s="14"/>
      <c r="K119" s="4">
        <f>SUM(K36:K49)</f>
        <v>8901</v>
      </c>
      <c r="L119" s="4">
        <f>SUM(L$36:L$49)</f>
        <v>14483</v>
      </c>
      <c r="M119" s="4">
        <f>SUM(M$36:M$49)</f>
        <v>12479</v>
      </c>
      <c r="N119" s="5">
        <f>SUM(N$36:N$49)</f>
        <v>8875</v>
      </c>
    </row>
    <row r="120" spans="2:14" ht="13.9" customHeight="1" x14ac:dyDescent="0.15">
      <c r="B120" s="78"/>
      <c r="C120" s="56"/>
      <c r="D120" s="79"/>
      <c r="E120" s="15"/>
      <c r="F120" s="120"/>
      <c r="G120" s="122" t="s">
        <v>76</v>
      </c>
      <c r="H120" s="122"/>
      <c r="I120" s="13"/>
      <c r="J120" s="14"/>
      <c r="K120" s="4">
        <f>SUM(K$50:K$52)</f>
        <v>150</v>
      </c>
      <c r="L120" s="4">
        <f>SUM(L$50:L$52)</f>
        <v>0</v>
      </c>
      <c r="M120" s="4">
        <f>SUM(M$50:M$52)</f>
        <v>25</v>
      </c>
      <c r="N120" s="5">
        <f>SUM(N$50:N$52)</f>
        <v>75</v>
      </c>
    </row>
    <row r="121" spans="2:14" ht="13.9" customHeight="1" x14ac:dyDescent="0.15">
      <c r="B121" s="78"/>
      <c r="C121" s="56"/>
      <c r="D121" s="79"/>
      <c r="E121" s="15"/>
      <c r="F121" s="120"/>
      <c r="G121" s="122" t="s">
        <v>26</v>
      </c>
      <c r="H121" s="122"/>
      <c r="I121" s="13"/>
      <c r="J121" s="14"/>
      <c r="K121" s="4">
        <f>SUM(K$53:K$87)</f>
        <v>10079</v>
      </c>
      <c r="L121" s="4">
        <f>SUM(L$53:L$87)</f>
        <v>8597</v>
      </c>
      <c r="M121" s="4">
        <f>SUM(M$53:M$87)</f>
        <v>6162</v>
      </c>
      <c r="N121" s="5">
        <f>SUM(N$53:N$87)</f>
        <v>6396</v>
      </c>
    </row>
    <row r="122" spans="2:14" ht="13.9" customHeight="1" x14ac:dyDescent="0.15">
      <c r="B122" s="78"/>
      <c r="C122" s="56"/>
      <c r="D122" s="79"/>
      <c r="E122" s="15"/>
      <c r="F122" s="120"/>
      <c r="G122" s="122" t="s">
        <v>47</v>
      </c>
      <c r="H122" s="122"/>
      <c r="I122" s="13"/>
      <c r="J122" s="14"/>
      <c r="K122" s="4">
        <f>SUM(K$35:K$35,K$111:K$112)</f>
        <v>737</v>
      </c>
      <c r="L122" s="4">
        <f>SUM(L$35:L$35,L$111:L$112)</f>
        <v>330</v>
      </c>
      <c r="M122" s="4">
        <f>SUM(M$35:M$35,M$111:M$112)</f>
        <v>650</v>
      </c>
      <c r="N122" s="5">
        <f>SUM(N$35:N$35,N$111:N$112)</f>
        <v>1252</v>
      </c>
    </row>
    <row r="123" spans="2:14" ht="13.9" customHeight="1" thickBot="1" x14ac:dyDescent="0.2">
      <c r="B123" s="80"/>
      <c r="C123" s="81"/>
      <c r="D123" s="82"/>
      <c r="E123" s="17"/>
      <c r="F123" s="9"/>
      <c r="G123" s="125" t="s">
        <v>44</v>
      </c>
      <c r="H123" s="125"/>
      <c r="I123" s="18"/>
      <c r="J123" s="19"/>
      <c r="K123" s="10">
        <f>SUM(K$88:K$110,K$113)</f>
        <v>300</v>
      </c>
      <c r="L123" s="10">
        <f>SUM(L$88:L$110,L$113)</f>
        <v>269</v>
      </c>
      <c r="M123" s="10">
        <f>SUM(M$88:M$110,M$113)</f>
        <v>282</v>
      </c>
      <c r="N123" s="11">
        <f>SUM(N$88:N$110,N$113)</f>
        <v>183</v>
      </c>
    </row>
    <row r="124" spans="2:14" ht="18" customHeight="1" thickTop="1" x14ac:dyDescent="0.15">
      <c r="B124" s="126" t="s">
        <v>48</v>
      </c>
      <c r="C124" s="127"/>
      <c r="D124" s="128"/>
      <c r="E124" s="83"/>
      <c r="F124" s="116"/>
      <c r="G124" s="129" t="s">
        <v>49</v>
      </c>
      <c r="H124" s="129"/>
      <c r="I124" s="116"/>
      <c r="J124" s="117"/>
      <c r="K124" s="31" t="s">
        <v>50</v>
      </c>
      <c r="L124" s="37"/>
      <c r="M124" s="37"/>
      <c r="N124" s="49"/>
    </row>
    <row r="125" spans="2:14" ht="18" customHeight="1" x14ac:dyDescent="0.15">
      <c r="B125" s="84"/>
      <c r="C125" s="85"/>
      <c r="D125" s="85"/>
      <c r="E125" s="86"/>
      <c r="F125" s="118"/>
      <c r="G125" s="109"/>
      <c r="H125" s="109"/>
      <c r="I125" s="118"/>
      <c r="J125" s="87"/>
      <c r="K125" s="32" t="s">
        <v>51</v>
      </c>
      <c r="L125" s="38"/>
      <c r="M125" s="38"/>
      <c r="N125" s="41"/>
    </row>
    <row r="126" spans="2:14" ht="18" customHeight="1" x14ac:dyDescent="0.15">
      <c r="B126" s="78"/>
      <c r="C126" s="56"/>
      <c r="D126" s="56"/>
      <c r="E126" s="88"/>
      <c r="F126" s="22"/>
      <c r="G126" s="130" t="s">
        <v>52</v>
      </c>
      <c r="H126" s="130"/>
      <c r="I126" s="115"/>
      <c r="J126" s="119"/>
      <c r="K126" s="33" t="s">
        <v>53</v>
      </c>
      <c r="L126" s="39"/>
      <c r="M126" s="43"/>
      <c r="N126" s="39"/>
    </row>
    <row r="127" spans="2:14" ht="18" customHeight="1" x14ac:dyDescent="0.15">
      <c r="B127" s="78"/>
      <c r="C127" s="56"/>
      <c r="D127" s="56"/>
      <c r="E127" s="89"/>
      <c r="F127" s="56"/>
      <c r="G127" s="90"/>
      <c r="H127" s="90"/>
      <c r="I127" s="85"/>
      <c r="J127" s="91"/>
      <c r="K127" s="34" t="s">
        <v>87</v>
      </c>
      <c r="L127" s="40"/>
      <c r="M127" s="44"/>
      <c r="N127" s="40"/>
    </row>
    <row r="128" spans="2:14" ht="18" customHeight="1" x14ac:dyDescent="0.15">
      <c r="B128" s="78"/>
      <c r="C128" s="56"/>
      <c r="D128" s="56"/>
      <c r="E128" s="89"/>
      <c r="F128" s="56"/>
      <c r="G128" s="90"/>
      <c r="H128" s="90"/>
      <c r="I128" s="85"/>
      <c r="J128" s="91"/>
      <c r="K128" s="34" t="s">
        <v>81</v>
      </c>
      <c r="L128" s="38"/>
      <c r="M128" s="44"/>
      <c r="N128" s="40"/>
    </row>
    <row r="129" spans="2:14" ht="18" customHeight="1" x14ac:dyDescent="0.15">
      <c r="B129" s="78"/>
      <c r="C129" s="56"/>
      <c r="D129" s="56"/>
      <c r="E129" s="88"/>
      <c r="F129" s="22"/>
      <c r="G129" s="130" t="s">
        <v>54</v>
      </c>
      <c r="H129" s="130"/>
      <c r="I129" s="115"/>
      <c r="J129" s="119"/>
      <c r="K129" s="33" t="s">
        <v>91</v>
      </c>
      <c r="L129" s="39"/>
      <c r="M129" s="43"/>
      <c r="N129" s="39"/>
    </row>
    <row r="130" spans="2:14" ht="18" customHeight="1" x14ac:dyDescent="0.15">
      <c r="B130" s="78"/>
      <c r="C130" s="56"/>
      <c r="D130" s="56"/>
      <c r="E130" s="89"/>
      <c r="F130" s="56"/>
      <c r="G130" s="90"/>
      <c r="H130" s="90"/>
      <c r="I130" s="85"/>
      <c r="J130" s="91"/>
      <c r="K130" s="34" t="s">
        <v>88</v>
      </c>
      <c r="L130" s="40"/>
      <c r="M130" s="44"/>
      <c r="N130" s="40"/>
    </row>
    <row r="131" spans="2:14" ht="18" customHeight="1" x14ac:dyDescent="0.15">
      <c r="B131" s="78"/>
      <c r="C131" s="56"/>
      <c r="D131" s="56"/>
      <c r="E131" s="89"/>
      <c r="F131" s="56"/>
      <c r="G131" s="90"/>
      <c r="H131" s="90"/>
      <c r="I131" s="85"/>
      <c r="J131" s="91"/>
      <c r="K131" s="34" t="s">
        <v>89</v>
      </c>
      <c r="L131" s="40"/>
      <c r="M131" s="40"/>
      <c r="N131" s="40"/>
    </row>
    <row r="132" spans="2:14" ht="18" customHeight="1" x14ac:dyDescent="0.15">
      <c r="B132" s="78"/>
      <c r="C132" s="56"/>
      <c r="D132" s="56"/>
      <c r="E132" s="71"/>
      <c r="F132" s="72"/>
      <c r="G132" s="109"/>
      <c r="H132" s="109"/>
      <c r="I132" s="118"/>
      <c r="J132" s="87"/>
      <c r="K132" s="34" t="s">
        <v>90</v>
      </c>
      <c r="L132" s="41"/>
      <c r="M132" s="38"/>
      <c r="N132" s="41"/>
    </row>
    <row r="133" spans="2:14" ht="18" customHeight="1" x14ac:dyDescent="0.15">
      <c r="B133" s="92"/>
      <c r="C133" s="72"/>
      <c r="D133" s="72"/>
      <c r="E133" s="15"/>
      <c r="F133" s="120"/>
      <c r="G133" s="122" t="s">
        <v>55</v>
      </c>
      <c r="H133" s="122"/>
      <c r="I133" s="13"/>
      <c r="J133" s="14"/>
      <c r="K133" s="25" t="s">
        <v>141</v>
      </c>
      <c r="L133" s="42"/>
      <c r="M133" s="45"/>
      <c r="N133" s="42"/>
    </row>
    <row r="134" spans="2:14" ht="18" customHeight="1" x14ac:dyDescent="0.15">
      <c r="B134" s="123" t="s">
        <v>56</v>
      </c>
      <c r="C134" s="124"/>
      <c r="D134" s="124"/>
      <c r="E134" s="22"/>
      <c r="F134" s="22"/>
      <c r="G134" s="22"/>
      <c r="H134" s="22"/>
      <c r="I134" s="22"/>
      <c r="J134" s="22"/>
      <c r="K134" s="22"/>
      <c r="L134" s="22"/>
      <c r="M134" s="22"/>
      <c r="N134" s="50"/>
    </row>
    <row r="135" spans="2:14" ht="14.1" customHeight="1" x14ac:dyDescent="0.15">
      <c r="B135" s="93"/>
      <c r="C135" s="35" t="s">
        <v>57</v>
      </c>
      <c r="D135" s="94"/>
      <c r="E135" s="35"/>
      <c r="F135" s="35"/>
      <c r="G135" s="35"/>
      <c r="H135" s="35"/>
      <c r="I135" s="35"/>
      <c r="J135" s="35"/>
      <c r="K135" s="35"/>
      <c r="L135" s="35"/>
      <c r="M135" s="35"/>
      <c r="N135" s="51"/>
    </row>
    <row r="136" spans="2:14" ht="14.1" customHeight="1" x14ac:dyDescent="0.15">
      <c r="B136" s="93"/>
      <c r="C136" s="35" t="s">
        <v>58</v>
      </c>
      <c r="D136" s="94"/>
      <c r="E136" s="35"/>
      <c r="F136" s="35"/>
      <c r="G136" s="35"/>
      <c r="H136" s="35"/>
      <c r="I136" s="35"/>
      <c r="J136" s="35"/>
      <c r="K136" s="35"/>
      <c r="L136" s="35"/>
      <c r="M136" s="35"/>
      <c r="N136" s="51"/>
    </row>
    <row r="137" spans="2:14" ht="14.1" customHeight="1" x14ac:dyDescent="0.15">
      <c r="B137" s="93"/>
      <c r="C137" s="35" t="s">
        <v>59</v>
      </c>
      <c r="D137" s="94"/>
      <c r="E137" s="35"/>
      <c r="F137" s="35"/>
      <c r="G137" s="35"/>
      <c r="H137" s="35"/>
      <c r="I137" s="35"/>
      <c r="J137" s="35"/>
      <c r="K137" s="35"/>
      <c r="L137" s="35"/>
      <c r="M137" s="35"/>
      <c r="N137" s="51"/>
    </row>
    <row r="138" spans="2:14" ht="14.1" customHeight="1" x14ac:dyDescent="0.15">
      <c r="B138" s="93"/>
      <c r="C138" s="35" t="s">
        <v>119</v>
      </c>
      <c r="D138" s="94"/>
      <c r="E138" s="35"/>
      <c r="F138" s="35"/>
      <c r="G138" s="35"/>
      <c r="H138" s="35"/>
      <c r="I138" s="35"/>
      <c r="J138" s="35"/>
      <c r="K138" s="35"/>
      <c r="L138" s="35"/>
      <c r="M138" s="35"/>
      <c r="N138" s="51"/>
    </row>
    <row r="139" spans="2:14" ht="14.1" customHeight="1" x14ac:dyDescent="0.15">
      <c r="B139" s="95"/>
      <c r="C139" s="35" t="s">
        <v>120</v>
      </c>
      <c r="D139" s="35"/>
      <c r="E139" s="35"/>
      <c r="F139" s="35"/>
      <c r="G139" s="35"/>
      <c r="H139" s="35"/>
      <c r="I139" s="35"/>
      <c r="J139" s="35"/>
      <c r="K139" s="35"/>
      <c r="L139" s="35"/>
      <c r="M139" s="35"/>
      <c r="N139" s="51"/>
    </row>
    <row r="140" spans="2:14" ht="14.1" customHeight="1" x14ac:dyDescent="0.15">
      <c r="B140" s="95"/>
      <c r="C140" s="35" t="s">
        <v>116</v>
      </c>
      <c r="D140" s="35"/>
      <c r="E140" s="35"/>
      <c r="F140" s="35"/>
      <c r="G140" s="35"/>
      <c r="H140" s="35"/>
      <c r="I140" s="35"/>
      <c r="J140" s="35"/>
      <c r="K140" s="35"/>
      <c r="L140" s="35"/>
      <c r="M140" s="35"/>
      <c r="N140" s="51"/>
    </row>
    <row r="141" spans="2:14" ht="14.1" customHeight="1" x14ac:dyDescent="0.15">
      <c r="B141" s="95"/>
      <c r="C141" s="35" t="s">
        <v>85</v>
      </c>
      <c r="D141" s="35"/>
      <c r="E141" s="35"/>
      <c r="F141" s="35"/>
      <c r="G141" s="35"/>
      <c r="H141" s="35"/>
      <c r="I141" s="35"/>
      <c r="J141" s="35"/>
      <c r="K141" s="35"/>
      <c r="L141" s="35"/>
      <c r="M141" s="35"/>
      <c r="N141" s="51"/>
    </row>
    <row r="142" spans="2:14" ht="14.1" customHeight="1" x14ac:dyDescent="0.15">
      <c r="B142" s="95"/>
      <c r="C142" s="35" t="s">
        <v>86</v>
      </c>
      <c r="D142" s="35"/>
      <c r="E142" s="35"/>
      <c r="F142" s="35"/>
      <c r="G142" s="35"/>
      <c r="H142" s="35"/>
      <c r="I142" s="35"/>
      <c r="J142" s="35"/>
      <c r="K142" s="35"/>
      <c r="L142" s="35"/>
      <c r="M142" s="35"/>
      <c r="N142" s="51"/>
    </row>
    <row r="143" spans="2:14" ht="14.1" customHeight="1" x14ac:dyDescent="0.15">
      <c r="B143" s="95"/>
      <c r="C143" s="35" t="s">
        <v>77</v>
      </c>
      <c r="D143" s="35"/>
      <c r="E143" s="35"/>
      <c r="F143" s="35"/>
      <c r="G143" s="35"/>
      <c r="H143" s="35"/>
      <c r="I143" s="35"/>
      <c r="J143" s="35"/>
      <c r="K143" s="35"/>
      <c r="L143" s="35"/>
      <c r="M143" s="35"/>
      <c r="N143" s="51"/>
    </row>
    <row r="144" spans="2:14" ht="14.1" customHeight="1" x14ac:dyDescent="0.15">
      <c r="B144" s="95"/>
      <c r="C144" s="35" t="s">
        <v>125</v>
      </c>
      <c r="D144" s="35"/>
      <c r="E144" s="35"/>
      <c r="F144" s="35"/>
      <c r="G144" s="35"/>
      <c r="H144" s="35"/>
      <c r="I144" s="35"/>
      <c r="J144" s="35"/>
      <c r="K144" s="35"/>
      <c r="L144" s="35"/>
      <c r="M144" s="35"/>
      <c r="N144" s="51"/>
    </row>
    <row r="145" spans="2:14" ht="14.1" customHeight="1" x14ac:dyDescent="0.15">
      <c r="B145" s="95"/>
      <c r="C145" s="35" t="s">
        <v>121</v>
      </c>
      <c r="D145" s="35"/>
      <c r="E145" s="35"/>
      <c r="F145" s="35"/>
      <c r="G145" s="35"/>
      <c r="H145" s="35"/>
      <c r="I145" s="35"/>
      <c r="J145" s="35"/>
      <c r="K145" s="35"/>
      <c r="L145" s="35"/>
      <c r="M145" s="35"/>
      <c r="N145" s="51"/>
    </row>
    <row r="146" spans="2:14" ht="14.1" customHeight="1" x14ac:dyDescent="0.15">
      <c r="B146" s="95"/>
      <c r="C146" s="35" t="s">
        <v>122</v>
      </c>
      <c r="D146" s="35"/>
      <c r="E146" s="35"/>
      <c r="F146" s="35"/>
      <c r="G146" s="35"/>
      <c r="H146" s="35"/>
      <c r="I146" s="35"/>
      <c r="J146" s="35"/>
      <c r="K146" s="35"/>
      <c r="L146" s="35"/>
      <c r="M146" s="35"/>
      <c r="N146" s="51"/>
    </row>
    <row r="147" spans="2:14" ht="14.1" customHeight="1" x14ac:dyDescent="0.15">
      <c r="B147" s="95"/>
      <c r="C147" s="35" t="s">
        <v>123</v>
      </c>
      <c r="D147" s="35"/>
      <c r="E147" s="35"/>
      <c r="F147" s="35"/>
      <c r="G147" s="35"/>
      <c r="H147" s="35"/>
      <c r="I147" s="35"/>
      <c r="J147" s="35"/>
      <c r="K147" s="35"/>
      <c r="L147" s="35"/>
      <c r="M147" s="35"/>
      <c r="N147" s="51"/>
    </row>
    <row r="148" spans="2:14" ht="14.1" customHeight="1" x14ac:dyDescent="0.15">
      <c r="B148" s="95"/>
      <c r="C148" s="35" t="s">
        <v>113</v>
      </c>
      <c r="D148" s="35"/>
      <c r="E148" s="35"/>
      <c r="F148" s="35"/>
      <c r="G148" s="35"/>
      <c r="H148" s="35"/>
      <c r="I148" s="35"/>
      <c r="J148" s="35"/>
      <c r="K148" s="35"/>
      <c r="L148" s="35"/>
      <c r="M148" s="35"/>
      <c r="N148" s="51"/>
    </row>
    <row r="149" spans="2:14" ht="14.1" customHeight="1" x14ac:dyDescent="0.15">
      <c r="B149" s="95"/>
      <c r="C149" s="35" t="s">
        <v>124</v>
      </c>
      <c r="D149" s="35"/>
      <c r="E149" s="35"/>
      <c r="F149" s="35"/>
      <c r="G149" s="35"/>
      <c r="H149" s="35"/>
      <c r="I149" s="35"/>
      <c r="J149" s="35"/>
      <c r="K149" s="35"/>
      <c r="L149" s="35"/>
      <c r="M149" s="35"/>
      <c r="N149" s="51"/>
    </row>
    <row r="150" spans="2:14" ht="14.1" customHeight="1" x14ac:dyDescent="0.15">
      <c r="B150" s="95"/>
      <c r="C150" s="35" t="s">
        <v>142</v>
      </c>
      <c r="D150" s="35"/>
      <c r="E150" s="35"/>
      <c r="F150" s="35"/>
      <c r="G150" s="35"/>
      <c r="H150" s="35"/>
      <c r="I150" s="35"/>
      <c r="J150" s="35"/>
      <c r="K150" s="35"/>
      <c r="L150" s="35"/>
      <c r="M150" s="35"/>
      <c r="N150" s="51"/>
    </row>
    <row r="151" spans="2:14" ht="14.1" customHeight="1" x14ac:dyDescent="0.15">
      <c r="B151" s="95"/>
      <c r="C151" s="35" t="s">
        <v>118</v>
      </c>
      <c r="D151" s="35"/>
      <c r="E151" s="35"/>
      <c r="F151" s="35"/>
      <c r="G151" s="35"/>
      <c r="H151" s="35"/>
      <c r="I151" s="35"/>
      <c r="J151" s="35"/>
      <c r="K151" s="35"/>
      <c r="L151" s="35"/>
      <c r="M151" s="35"/>
      <c r="N151" s="51"/>
    </row>
    <row r="152" spans="2:14" x14ac:dyDescent="0.15">
      <c r="B152" s="96"/>
      <c r="C152" s="35" t="s">
        <v>130</v>
      </c>
      <c r="N152" s="55"/>
    </row>
    <row r="153" spans="2:14" x14ac:dyDescent="0.15">
      <c r="B153" s="96"/>
      <c r="C153" s="35" t="s">
        <v>126</v>
      </c>
      <c r="N153" s="55"/>
    </row>
    <row r="154" spans="2:14" ht="14.1" customHeight="1" x14ac:dyDescent="0.15">
      <c r="B154" s="95"/>
      <c r="C154" s="35" t="s">
        <v>105</v>
      </c>
      <c r="D154" s="35"/>
      <c r="E154" s="35"/>
      <c r="F154" s="35"/>
      <c r="G154" s="35"/>
      <c r="H154" s="35"/>
      <c r="I154" s="35"/>
      <c r="J154" s="35"/>
      <c r="K154" s="35"/>
      <c r="L154" s="35"/>
      <c r="M154" s="35"/>
      <c r="N154" s="51"/>
    </row>
    <row r="155" spans="2:14" ht="18" customHeight="1" x14ac:dyDescent="0.15">
      <c r="B155" s="95"/>
      <c r="C155" s="35" t="s">
        <v>60</v>
      </c>
      <c r="D155" s="35"/>
      <c r="E155" s="35"/>
      <c r="F155" s="35"/>
      <c r="G155" s="35"/>
      <c r="H155" s="35"/>
      <c r="I155" s="35"/>
      <c r="J155" s="35"/>
      <c r="K155" s="35"/>
      <c r="L155" s="35"/>
      <c r="M155" s="35"/>
      <c r="N155" s="51"/>
    </row>
    <row r="156" spans="2:14" x14ac:dyDescent="0.15">
      <c r="B156" s="96"/>
      <c r="C156" s="35" t="s">
        <v>117</v>
      </c>
      <c r="N156" s="55"/>
    </row>
    <row r="157" spans="2:14" x14ac:dyDescent="0.15">
      <c r="B157" s="96"/>
      <c r="C157" s="35" t="s">
        <v>135</v>
      </c>
      <c r="N157" s="55"/>
    </row>
    <row r="158" spans="2:14" ht="14.25" thickBot="1" x14ac:dyDescent="0.2">
      <c r="B158" s="97"/>
      <c r="C158" s="36" t="s">
        <v>127</v>
      </c>
      <c r="D158" s="53"/>
      <c r="E158" s="53"/>
      <c r="F158" s="53"/>
      <c r="G158" s="53"/>
      <c r="H158" s="53"/>
      <c r="I158" s="53"/>
      <c r="J158" s="53"/>
      <c r="K158" s="53"/>
      <c r="L158" s="53"/>
      <c r="M158" s="53"/>
      <c r="N158" s="54"/>
    </row>
  </sheetData>
  <mergeCells count="28">
    <mergeCell ref="G117:H117"/>
    <mergeCell ref="G118:H118"/>
    <mergeCell ref="D9:F9"/>
    <mergeCell ref="D4:G4"/>
    <mergeCell ref="D5:G5"/>
    <mergeCell ref="D6:G6"/>
    <mergeCell ref="D7:F7"/>
    <mergeCell ref="D8:F8"/>
    <mergeCell ref="G119:H119"/>
    <mergeCell ref="G10:H10"/>
    <mergeCell ref="D100:G100"/>
    <mergeCell ref="D101:G101"/>
    <mergeCell ref="G102:H102"/>
    <mergeCell ref="C111:D111"/>
    <mergeCell ref="B114:I114"/>
    <mergeCell ref="B115:D115"/>
    <mergeCell ref="G115:H115"/>
    <mergeCell ref="G116:H116"/>
    <mergeCell ref="G126:H126"/>
    <mergeCell ref="G129:H129"/>
    <mergeCell ref="G133:H133"/>
    <mergeCell ref="B134:D134"/>
    <mergeCell ref="G120:H120"/>
    <mergeCell ref="G121:H121"/>
    <mergeCell ref="G122:H122"/>
    <mergeCell ref="G123:H123"/>
    <mergeCell ref="B124:D124"/>
    <mergeCell ref="G124:H124"/>
  </mergeCells>
  <phoneticPr fontId="23"/>
  <conditionalFormatting sqref="O11:O95">
    <cfRule type="expression" dxfId="22" priority="1" stopIfTrue="1">
      <formula>COUNTBLANK(K11:N11)=4</formula>
    </cfRule>
  </conditionalFormatting>
  <conditionalFormatting sqref="O103:O113">
    <cfRule type="expression" dxfId="21"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印旛4.4</vt:lpstr>
      <vt:lpstr>印旛4.15</vt:lpstr>
      <vt:lpstr>印旛5.16</vt:lpstr>
      <vt:lpstr>印旛5.30</vt:lpstr>
      <vt:lpstr>印旛6.7</vt:lpstr>
      <vt:lpstr>印旛6.17</vt:lpstr>
      <vt:lpstr>印旛7.5</vt:lpstr>
      <vt:lpstr>印旛7.16</vt:lpstr>
      <vt:lpstr>印旛8.1</vt:lpstr>
      <vt:lpstr>印旛8.15</vt:lpstr>
      <vt:lpstr>印旛9.9</vt:lpstr>
      <vt:lpstr>印旛9.30</vt:lpstr>
      <vt:lpstr>印旛10.15</vt:lpstr>
      <vt:lpstr>印旛10.21</vt:lpstr>
      <vt:lpstr>印旛11.11</vt:lpstr>
      <vt:lpstr>印旛11.25</vt:lpstr>
      <vt:lpstr>印旛12.9</vt:lpstr>
      <vt:lpstr>印旛12.23</vt:lpstr>
      <vt:lpstr>印旛1.7</vt:lpstr>
      <vt:lpstr>印旛1.23</vt:lpstr>
      <vt:lpstr>印旛2.3</vt:lpstr>
      <vt:lpstr>印旛2.20</vt:lpstr>
      <vt:lpstr>印旛3.3</vt:lpstr>
      <vt:lpstr>印旛3.10</vt:lpstr>
      <vt:lpstr>印旛1.23!Print_Area</vt:lpstr>
      <vt:lpstr>印旛1.7!Print_Area</vt:lpstr>
      <vt:lpstr>印旛10.15!Print_Area</vt:lpstr>
      <vt:lpstr>印旛10.21!Print_Area</vt:lpstr>
      <vt:lpstr>印旛11.11!Print_Area</vt:lpstr>
      <vt:lpstr>印旛11.25!Print_Area</vt:lpstr>
      <vt:lpstr>印旛12.23!Print_Area</vt:lpstr>
      <vt:lpstr>印旛12.9!Print_Area</vt:lpstr>
      <vt:lpstr>印旛2.20!Print_Area</vt:lpstr>
      <vt:lpstr>印旛2.3!Print_Area</vt:lpstr>
      <vt:lpstr>印旛3.10!Print_Area</vt:lpstr>
      <vt:lpstr>印旛3.3!Print_Area</vt:lpstr>
      <vt:lpstr>印旛4.15!Print_Area</vt:lpstr>
      <vt:lpstr>印旛4.4!Print_Area</vt:lpstr>
      <vt:lpstr>印旛5.16!Print_Area</vt:lpstr>
      <vt:lpstr>印旛5.30!Print_Area</vt:lpstr>
      <vt:lpstr>印旛6.17!Print_Area</vt:lpstr>
      <vt:lpstr>印旛6.7!Print_Area</vt:lpstr>
      <vt:lpstr>印旛7.16!Print_Area</vt:lpstr>
      <vt:lpstr>印旛7.5!Print_Area</vt:lpstr>
      <vt:lpstr>印旛8.1!Print_Area</vt:lpstr>
      <vt:lpstr>印旛8.15!Print_Area</vt:lpstr>
      <vt:lpstr>印旛9.30!Print_Area</vt:lpstr>
      <vt:lpstr>印旛9.9!Print_Area</vt:lpstr>
    </vt:vector>
  </TitlesOfParts>
  <Company>千葉県環境財団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印旛沼プランクトン同定計数結果Ｈ１７</dc:title>
  <dc:creator>早川雅久</dc:creator>
  <cp:lastModifiedBy>篠田 知幸</cp:lastModifiedBy>
  <cp:lastPrinted>2024-04-09T05:02:43Z</cp:lastPrinted>
  <dcterms:created xsi:type="dcterms:W3CDTF">1998-04-10T06:22:15Z</dcterms:created>
  <dcterms:modified xsi:type="dcterms:W3CDTF">2026-01-21T09:42:55Z</dcterms:modified>
</cp:coreProperties>
</file>