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1"/>
  </bookViews>
  <sheets>
    <sheet name="知的障害者名簿登載者数" sheetId="1" r:id="rId1"/>
    <sheet name="療育手帳所持者数" sheetId="2" r:id="rId2"/>
  </sheets>
  <definedNames/>
  <calcPr fullCalcOnLoad="1"/>
</workbook>
</file>

<file path=xl/sharedStrings.xml><?xml version="1.0" encoding="utf-8"?>
<sst xmlns="http://schemas.openxmlformats.org/spreadsheetml/2006/main" count="216" uniqueCount="84">
  <si>
    <t>≪市町村別≫</t>
  </si>
  <si>
    <t>市町村名</t>
  </si>
  <si>
    <t>計</t>
  </si>
  <si>
    <t>18歳以上</t>
  </si>
  <si>
    <t>軽　度</t>
  </si>
  <si>
    <t>中　度</t>
  </si>
  <si>
    <t>重　度</t>
  </si>
  <si>
    <t>銚子市</t>
  </si>
  <si>
    <t>市川市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</si>
  <si>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</si>
  <si>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</si>
  <si>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</si>
  <si>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</si>
  <si>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</si>
  <si>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</si>
  <si>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</si>
  <si>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</si>
  <si>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</si>
  <si>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</si>
  <si>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</si>
  <si>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</si>
  <si>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</si>
  <si>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</si>
  <si>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</si>
  <si>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</si>
  <si>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</si>
  <si>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</si>
  <si>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</si>
  <si>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</si>
  <si>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</si>
  <si>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</si>
  <si>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</si>
  <si>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</si>
  <si>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</si>
  <si>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酒々井町</t>
  </si>
  <si>
    <t>印旛村</t>
  </si>
  <si>
    <t>本埜村</t>
  </si>
  <si>
    <t>栄町</t>
  </si>
  <si>
    <t>神崎町</t>
  </si>
  <si>
    <t>多古町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</si>
  <si>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</si>
  <si>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</si>
  <si>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</si>
  <si>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</si>
  <si>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</si>
  <si>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</si>
  <si>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</si>
  <si>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</si>
  <si>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</si>
  <si>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</si>
  <si>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</si>
  <si>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</si>
  <si>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≪健康福祉センター別≫</t>
  </si>
  <si>
    <t>千葉市</t>
  </si>
  <si>
    <t>習志野健康福祉センター</t>
  </si>
  <si>
    <t>市川健康福祉センター</t>
  </si>
  <si>
    <t>松戸健康福祉センター</t>
  </si>
  <si>
    <t>野田健康福祉センター</t>
  </si>
  <si>
    <t>印旛健康福祉センター</t>
  </si>
  <si>
    <t>香取健康福祉センター</t>
  </si>
  <si>
    <t>海匝健康福祉センター</t>
  </si>
  <si>
    <t>山武健康福祉センター</t>
  </si>
  <si>
    <t>長生健康福祉センター</t>
  </si>
  <si>
    <t>夷隅健康福祉センター</t>
  </si>
  <si>
    <t>安房健康福祉センター</t>
  </si>
  <si>
    <t>君津健康福祉センター</t>
  </si>
  <si>
    <t>市原健康福祉センター</t>
  </si>
  <si>
    <t>合　　計</t>
  </si>
  <si>
    <t>療育手帳所持者数</t>
  </si>
  <si>
    <t>船橋市</t>
  </si>
  <si>
    <t>南房総市</t>
  </si>
  <si>
    <t>匝瑳市</t>
  </si>
  <si>
    <t>香取市</t>
  </si>
  <si>
    <t>山武市</t>
  </si>
  <si>
    <t>いすみ市</t>
  </si>
  <si>
    <t>東庄町</t>
  </si>
  <si>
    <t>横芝光町</t>
  </si>
  <si>
    <r>
      <t>1</t>
    </r>
    <r>
      <rPr>
        <sz val="11"/>
        <rFont val="ＭＳ ゴシック"/>
        <family val="3"/>
      </rPr>
      <t>8</t>
    </r>
    <r>
      <rPr>
        <sz val="11"/>
        <rFont val="ＭＳ ゴシック"/>
        <family val="3"/>
      </rPr>
      <t>歳未満</t>
    </r>
  </si>
  <si>
    <t>知的障害者名簿登載数</t>
  </si>
  <si>
    <t>知的障害名簿登載者数</t>
  </si>
  <si>
    <t>18歳未満</t>
  </si>
  <si>
    <t>鎌ケ谷市</t>
  </si>
  <si>
    <t>袖ケ浦市</t>
  </si>
  <si>
    <t>柏健康福祉
センター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</si>
</sst>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0" xfId="16" applyAlignment="1">
      <alignment horizontal="left" vertical="center"/>
    </xf>
    <xf numFmtId="38" fontId="0" fillId="0" borderId="0" xfId="16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Font="1" applyBorder="1" applyAlignment="1">
      <alignment horizontal="center" vertical="distributed"/>
    </xf>
    <xf numFmtId="38" fontId="0" fillId="0" borderId="0" xfId="16" applyAlignment="1">
      <alignment vertical="center"/>
    </xf>
    <xf numFmtId="38" fontId="0" fillId="0" borderId="0" xfId="16" applyAlignment="1">
      <alignment horizontal="left" vertical="center"/>
    </xf>
    <xf numFmtId="38" fontId="0" fillId="0" borderId="0" xfId="16" applyAlignment="1">
      <alignment horizontal="center" vertical="center"/>
    </xf>
    <xf numFmtId="38" fontId="0" fillId="0" borderId="5" xfId="16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0" xfId="16" applyFont="1" applyAlignment="1">
      <alignment horizontal="left" vertical="center"/>
    </xf>
    <xf numFmtId="38" fontId="0" fillId="0" borderId="0" xfId="16" applyFill="1" applyAlignment="1">
      <alignment vertical="center"/>
    </xf>
    <xf numFmtId="38" fontId="0" fillId="0" borderId="3" xfId="16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2" xfId="16" applyFill="1" applyBorder="1" applyAlignment="1">
      <alignment vertical="center"/>
    </xf>
    <xf numFmtId="38" fontId="0" fillId="0" borderId="3" xfId="16" applyFill="1" applyBorder="1" applyAlignment="1">
      <alignment vertical="center"/>
    </xf>
    <xf numFmtId="38" fontId="0" fillId="0" borderId="0" xfId="16" applyFill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2" xfId="16" applyFill="1" applyBorder="1" applyAlignment="1">
      <alignment vertical="center"/>
    </xf>
    <xf numFmtId="38" fontId="0" fillId="0" borderId="0" xfId="16" applyFont="1" applyAlignment="1">
      <alignment horizontal="left" vertical="center"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horizontal="center" vertical="center"/>
    </xf>
    <xf numFmtId="38" fontId="0" fillId="0" borderId="7" xfId="16" applyBorder="1" applyAlignment="1">
      <alignment horizontal="center" vertical="center"/>
    </xf>
    <xf numFmtId="38" fontId="0" fillId="0" borderId="7" xfId="16" applyFill="1" applyBorder="1" applyAlignment="1">
      <alignment horizontal="center" vertical="center"/>
    </xf>
    <xf numFmtId="38" fontId="0" fillId="0" borderId="8" xfId="16" applyBorder="1" applyAlignment="1">
      <alignment horizontal="center" vertical="center"/>
    </xf>
    <xf numFmtId="38" fontId="0" fillId="0" borderId="4" xfId="16" applyFont="1" applyBorder="1" applyAlignment="1">
      <alignment horizontal="center" vertical="center"/>
    </xf>
    <xf numFmtId="38" fontId="0" fillId="0" borderId="9" xfId="16" applyBorder="1" applyAlignment="1">
      <alignment vertical="center"/>
    </xf>
    <xf numFmtId="38" fontId="0" fillId="0" borderId="6" xfId="16" applyBorder="1" applyAlignment="1">
      <alignment horizontal="center" vertical="center"/>
    </xf>
    <xf numFmtId="38" fontId="0" fillId="0" borderId="7" xfId="16" applyBorder="1" applyAlignment="1">
      <alignment horizontal="center" vertical="center"/>
    </xf>
    <xf numFmtId="38" fontId="0" fillId="0" borderId="7" xfId="16" applyFill="1" applyBorder="1" applyAlignment="1">
      <alignment horizontal="center" vertical="center"/>
    </xf>
    <xf numFmtId="38" fontId="0" fillId="0" borderId="8" xfId="16" applyBorder="1" applyAlignment="1">
      <alignment horizontal="center" vertical="center"/>
    </xf>
    <xf numFmtId="38" fontId="0" fillId="0" borderId="2" xfId="16" applyFont="1" applyBorder="1" applyAlignment="1">
      <alignment vertical="center"/>
    </xf>
    <xf numFmtId="38" fontId="0" fillId="0" borderId="3" xfId="16" applyFont="1" applyBorder="1" applyAlignment="1">
      <alignment vertical="center"/>
    </xf>
    <xf numFmtId="38" fontId="0" fillId="0" borderId="1" xfId="16" applyFont="1" applyFill="1" applyBorder="1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0" xfId="16" applyFont="1" applyAlignment="1">
      <alignment vertical="center"/>
    </xf>
    <xf numFmtId="0" fontId="0" fillId="0" borderId="4" xfId="0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38" fontId="0" fillId="0" borderId="10" xfId="16" applyBorder="1" applyAlignment="1">
      <alignment horizontal="distributed" vertical="center"/>
    </xf>
    <xf numFmtId="38" fontId="2" fillId="0" borderId="4" xfId="16" applyFont="1" applyBorder="1" applyAlignment="1">
      <alignment horizontal="distributed" vertical="center" wrapText="1"/>
    </xf>
    <xf numFmtId="38" fontId="0" fillId="0" borderId="3" xfId="16" applyBorder="1" applyAlignment="1">
      <alignment horizontal="center" vertical="center"/>
    </xf>
    <xf numFmtId="38" fontId="0" fillId="0" borderId="2" xfId="16" applyFont="1" applyBorder="1" applyAlignment="1">
      <alignment horizontal="center" vertical="center"/>
    </xf>
    <xf numFmtId="38" fontId="0" fillId="0" borderId="11" xfId="16" applyBorder="1" applyAlignment="1">
      <alignment horizontal="center" vertical="center"/>
    </xf>
    <xf numFmtId="38" fontId="0" fillId="0" borderId="12" xfId="16" applyBorder="1" applyAlignment="1">
      <alignment horizontal="center" vertical="center"/>
    </xf>
    <xf numFmtId="38" fontId="0" fillId="0" borderId="13" xfId="16" applyFont="1" applyBorder="1" applyAlignment="1">
      <alignment horizontal="center" vertical="center"/>
    </xf>
    <xf numFmtId="38" fontId="0" fillId="0" borderId="13" xfId="16" applyBorder="1" applyAlignment="1">
      <alignment horizontal="center" vertical="center"/>
    </xf>
    <xf numFmtId="38" fontId="0" fillId="0" borderId="2" xfId="16" applyBorder="1" applyAlignment="1">
      <alignment horizontal="center" vertical="center"/>
    </xf>
    <xf numFmtId="38" fontId="0" fillId="0" borderId="14" xfId="16" applyBorder="1" applyAlignment="1">
      <alignment horizontal="center" vertical="center"/>
    </xf>
    <xf numFmtId="38" fontId="0" fillId="0" borderId="11" xfId="16" applyBorder="1" applyAlignment="1">
      <alignment horizontal="center" vertical="center" wrapText="1"/>
    </xf>
    <xf numFmtId="38" fontId="0" fillId="0" borderId="12" xfId="16" applyBorder="1" applyAlignment="1">
      <alignment horizontal="center" vertical="center" wrapText="1"/>
    </xf>
    <xf numFmtId="38" fontId="0" fillId="0" borderId="4" xfId="16" applyBorder="1" applyAlignment="1">
      <alignment horizontal="center" vertical="center"/>
    </xf>
    <xf numFmtId="38" fontId="0" fillId="0" borderId="15" xfId="16" applyBorder="1" applyAlignment="1">
      <alignment horizontal="center" vertical="center"/>
    </xf>
    <xf numFmtId="38" fontId="0" fillId="0" borderId="2" xfId="16" applyFont="1" applyBorder="1" applyAlignment="1">
      <alignment horizontal="center" vertical="center"/>
    </xf>
    <xf numFmtId="38" fontId="0" fillId="0" borderId="3" xfId="16" applyBorder="1" applyAlignment="1">
      <alignment horizontal="center" vertical="center"/>
    </xf>
    <xf numFmtId="38" fontId="0" fillId="0" borderId="11" xfId="16" applyBorder="1" applyAlignment="1">
      <alignment horizontal="center" vertical="center"/>
    </xf>
    <xf numFmtId="38" fontId="0" fillId="0" borderId="12" xfId="16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zoomScale="120" zoomScaleNormal="120" workbookViewId="0" topLeftCell="A1">
      <pane xSplit="1" ySplit="4" topLeftCell="B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3" sqref="M13"/>
    </sheetView>
  </sheetViews>
  <sheetFormatPr defaultColWidth="8.796875" defaultRowHeight="14.25"/>
  <cols>
    <col min="1" max="1" width="11.69921875" style="2" customWidth="1"/>
    <col min="2" max="4" width="6.3984375" style="1" customWidth="1"/>
    <col min="5" max="5" width="7.69921875" style="21" customWidth="1"/>
    <col min="6" max="8" width="6.3984375" style="1" customWidth="1"/>
    <col min="9" max="9" width="7.69921875" style="21" customWidth="1"/>
    <col min="10" max="11" width="6.3984375" style="1" customWidth="1"/>
    <col min="12" max="12" width="7.09765625" style="1" customWidth="1"/>
    <col min="13" max="13" width="7.69921875" style="21" customWidth="1"/>
    <col min="14" max="16384" width="9" style="1" customWidth="1"/>
  </cols>
  <sheetData>
    <row r="1" ht="13.5">
      <c r="A1" s="24" t="s">
        <v>78</v>
      </c>
    </row>
    <row r="2" ht="13.5">
      <c r="A2" s="2" t="s">
        <v>0</v>
      </c>
    </row>
    <row r="3" spans="1:13" ht="13.5">
      <c r="A3" s="48" t="s">
        <v>1</v>
      </c>
      <c r="B3" s="47" t="s">
        <v>80</v>
      </c>
      <c r="C3" s="46"/>
      <c r="D3" s="46"/>
      <c r="E3" s="46"/>
      <c r="F3" s="46" t="s">
        <v>3</v>
      </c>
      <c r="G3" s="46"/>
      <c r="H3" s="46"/>
      <c r="I3" s="46"/>
      <c r="J3" s="46" t="s">
        <v>67</v>
      </c>
      <c r="K3" s="46"/>
      <c r="L3" s="46"/>
      <c r="M3" s="46"/>
    </row>
    <row r="4" spans="1:13" s="3" customFormat="1" ht="14.25" thickBot="1">
      <c r="A4" s="49"/>
      <c r="B4" s="26" t="s">
        <v>4</v>
      </c>
      <c r="C4" s="27" t="s">
        <v>5</v>
      </c>
      <c r="D4" s="27" t="s">
        <v>6</v>
      </c>
      <c r="E4" s="28" t="s">
        <v>2</v>
      </c>
      <c r="F4" s="27" t="s">
        <v>4</v>
      </c>
      <c r="G4" s="27" t="s">
        <v>5</v>
      </c>
      <c r="H4" s="27" t="s">
        <v>6</v>
      </c>
      <c r="I4" s="28" t="s">
        <v>2</v>
      </c>
      <c r="J4" s="27" t="s">
        <v>4</v>
      </c>
      <c r="K4" s="27" t="s">
        <v>5</v>
      </c>
      <c r="L4" s="27" t="s">
        <v>6</v>
      </c>
      <c r="M4" s="28" t="s">
        <v>2</v>
      </c>
    </row>
    <row r="5" spans="1:13" s="3" customFormat="1" ht="14.25" thickTop="1">
      <c r="A5" s="41" t="s">
        <v>53</v>
      </c>
      <c r="B5" s="25">
        <v>432</v>
      </c>
      <c r="C5" s="4">
        <v>317</v>
      </c>
      <c r="D5" s="4">
        <v>509</v>
      </c>
      <c r="E5" s="22">
        <f>SUM(B5:D5)</f>
        <v>1258</v>
      </c>
      <c r="F5" s="4">
        <v>608</v>
      </c>
      <c r="G5" s="4">
        <v>770</v>
      </c>
      <c r="H5" s="4">
        <v>1337</v>
      </c>
      <c r="I5" s="22">
        <f>SUM(F5:H5)</f>
        <v>2715</v>
      </c>
      <c r="J5" s="4">
        <f aca="true" t="shared" si="0" ref="J5:M6">SUM(B5,F5)</f>
        <v>1040</v>
      </c>
      <c r="K5" s="4">
        <f t="shared" si="0"/>
        <v>1087</v>
      </c>
      <c r="L5" s="4">
        <f t="shared" si="0"/>
        <v>1846</v>
      </c>
      <c r="M5" s="22">
        <f t="shared" si="0"/>
        <v>3973</v>
      </c>
    </row>
    <row r="6" spans="1:13" ht="13.5">
      <c r="A6" s="42" t="s">
        <v>7</v>
      </c>
      <c r="B6" s="11">
        <v>36</v>
      </c>
      <c r="C6" s="12">
        <v>11</v>
      </c>
      <c r="D6" s="12">
        <v>45</v>
      </c>
      <c r="E6" s="18">
        <f>SUM(B6:D6)</f>
        <v>92</v>
      </c>
      <c r="F6" s="12">
        <v>57</v>
      </c>
      <c r="G6" s="12">
        <v>109</v>
      </c>
      <c r="H6" s="12">
        <v>139</v>
      </c>
      <c r="I6" s="18">
        <f>SUM(F6:H6)</f>
        <v>305</v>
      </c>
      <c r="J6" s="12">
        <f t="shared" si="0"/>
        <v>93</v>
      </c>
      <c r="K6" s="12">
        <f t="shared" si="0"/>
        <v>120</v>
      </c>
      <c r="L6" s="12">
        <f t="shared" si="0"/>
        <v>184</v>
      </c>
      <c r="M6" s="18">
        <f t="shared" si="0"/>
        <v>397</v>
      </c>
    </row>
    <row r="7" spans="1:13" ht="13.5">
      <c r="A7" s="42" t="s">
        <v>8</v>
      </c>
      <c r="B7" s="5">
        <v>177</v>
      </c>
      <c r="C7" s="6">
        <v>143</v>
      </c>
      <c r="D7" s="6">
        <v>234</v>
      </c>
      <c r="E7" s="22">
        <f aca="true" t="shared" si="1" ref="E7:E60">SUM(B7:D7)</f>
        <v>554</v>
      </c>
      <c r="F7" s="6">
        <v>334</v>
      </c>
      <c r="G7" s="6">
        <v>313</v>
      </c>
      <c r="H7" s="6">
        <v>587</v>
      </c>
      <c r="I7" s="22">
        <f aca="true" t="shared" si="2" ref="I7:I60">SUM(F7:H7)</f>
        <v>1234</v>
      </c>
      <c r="J7" s="4">
        <f aca="true" t="shared" si="3" ref="J7:J60">SUM(B7,F7)</f>
        <v>511</v>
      </c>
      <c r="K7" s="4">
        <f aca="true" t="shared" si="4" ref="K7:K60">SUM(C7,G7)</f>
        <v>456</v>
      </c>
      <c r="L7" s="4">
        <f aca="true" t="shared" si="5" ref="L7:L60">SUM(D7,H7)</f>
        <v>821</v>
      </c>
      <c r="M7" s="22">
        <f aca="true" t="shared" si="6" ref="M7:M60">SUM(E7,I7)</f>
        <v>1788</v>
      </c>
    </row>
    <row r="8" spans="1:13" s="40" customFormat="1" ht="13.5">
      <c r="A8" s="42" t="s">
        <v>69</v>
      </c>
      <c r="B8" s="36">
        <v>273</v>
      </c>
      <c r="C8" s="37">
        <v>246</v>
      </c>
      <c r="D8" s="37">
        <v>310</v>
      </c>
      <c r="E8" s="38">
        <f>SUM(B8:D8)</f>
        <v>829</v>
      </c>
      <c r="F8" s="37">
        <v>432</v>
      </c>
      <c r="G8" s="37">
        <v>379</v>
      </c>
      <c r="H8" s="37">
        <v>780</v>
      </c>
      <c r="I8" s="38">
        <f>SUM(F8:H8)</f>
        <v>1591</v>
      </c>
      <c r="J8" s="39">
        <f>SUM(B8,F8)</f>
        <v>705</v>
      </c>
      <c r="K8" s="39">
        <f>SUM(C8,G8)</f>
        <v>625</v>
      </c>
      <c r="L8" s="39">
        <f>SUM(D8,H8)</f>
        <v>1090</v>
      </c>
      <c r="M8" s="38">
        <f>SUM(E8,I8)</f>
        <v>2420</v>
      </c>
    </row>
    <row r="9" spans="1:13" ht="13.5">
      <c r="A9" s="42" t="s">
        <v>9</v>
      </c>
      <c r="B9" s="5">
        <v>17</v>
      </c>
      <c r="C9" s="6">
        <v>15</v>
      </c>
      <c r="D9" s="6">
        <v>21</v>
      </c>
      <c r="E9" s="22">
        <f t="shared" si="1"/>
        <v>53</v>
      </c>
      <c r="F9" s="6">
        <v>62</v>
      </c>
      <c r="G9" s="6">
        <v>70</v>
      </c>
      <c r="H9" s="6">
        <v>125</v>
      </c>
      <c r="I9" s="22">
        <f t="shared" si="2"/>
        <v>257</v>
      </c>
      <c r="J9" s="4">
        <f t="shared" si="3"/>
        <v>79</v>
      </c>
      <c r="K9" s="4">
        <f t="shared" si="4"/>
        <v>85</v>
      </c>
      <c r="L9" s="4">
        <f t="shared" si="5"/>
        <v>146</v>
      </c>
      <c r="M9" s="22">
        <f t="shared" si="6"/>
        <v>310</v>
      </c>
    </row>
    <row r="10" spans="1:13" ht="13.5">
      <c r="A10" s="42" t="s">
        <v>10</v>
      </c>
      <c r="B10" s="5">
        <v>57</v>
      </c>
      <c r="C10" s="6">
        <v>39</v>
      </c>
      <c r="D10" s="6">
        <v>54</v>
      </c>
      <c r="E10" s="22">
        <f t="shared" si="1"/>
        <v>150</v>
      </c>
      <c r="F10" s="6">
        <v>105</v>
      </c>
      <c r="G10" s="6">
        <v>152</v>
      </c>
      <c r="H10" s="6">
        <v>192</v>
      </c>
      <c r="I10" s="22">
        <f t="shared" si="2"/>
        <v>449</v>
      </c>
      <c r="J10" s="4">
        <f t="shared" si="3"/>
        <v>162</v>
      </c>
      <c r="K10" s="4">
        <f t="shared" si="4"/>
        <v>191</v>
      </c>
      <c r="L10" s="4">
        <f t="shared" si="5"/>
        <v>246</v>
      </c>
      <c r="M10" s="22">
        <f t="shared" si="6"/>
        <v>599</v>
      </c>
    </row>
    <row r="11" spans="1:13" ht="13.5">
      <c r="A11" s="42" t="s">
        <v>11</v>
      </c>
      <c r="B11" s="5">
        <v>140</v>
      </c>
      <c r="C11" s="6">
        <v>176</v>
      </c>
      <c r="D11" s="6">
        <v>217</v>
      </c>
      <c r="E11" s="22">
        <f t="shared" si="1"/>
        <v>533</v>
      </c>
      <c r="F11" s="6">
        <v>296</v>
      </c>
      <c r="G11" s="6">
        <v>332</v>
      </c>
      <c r="H11" s="6">
        <v>562</v>
      </c>
      <c r="I11" s="22">
        <f t="shared" si="2"/>
        <v>1190</v>
      </c>
      <c r="J11" s="4">
        <f t="shared" si="3"/>
        <v>436</v>
      </c>
      <c r="K11" s="4">
        <f t="shared" si="4"/>
        <v>508</v>
      </c>
      <c r="L11" s="4">
        <f t="shared" si="5"/>
        <v>779</v>
      </c>
      <c r="M11" s="22">
        <f t="shared" si="6"/>
        <v>1723</v>
      </c>
    </row>
    <row r="12" spans="1:13" ht="13.5">
      <c r="A12" s="42" t="s">
        <v>12</v>
      </c>
      <c r="B12" s="5">
        <v>67</v>
      </c>
      <c r="C12" s="6">
        <v>37</v>
      </c>
      <c r="D12" s="6">
        <v>84</v>
      </c>
      <c r="E12" s="22">
        <f t="shared" si="1"/>
        <v>188</v>
      </c>
      <c r="F12" s="6">
        <v>93</v>
      </c>
      <c r="G12" s="6">
        <v>184</v>
      </c>
      <c r="H12" s="6">
        <v>256</v>
      </c>
      <c r="I12" s="22">
        <f t="shared" si="2"/>
        <v>533</v>
      </c>
      <c r="J12" s="4">
        <f t="shared" si="3"/>
        <v>160</v>
      </c>
      <c r="K12" s="4">
        <f t="shared" si="4"/>
        <v>221</v>
      </c>
      <c r="L12" s="4">
        <f t="shared" si="5"/>
        <v>340</v>
      </c>
      <c r="M12" s="22">
        <f t="shared" si="6"/>
        <v>721</v>
      </c>
    </row>
    <row r="13" spans="1:13" ht="13.5">
      <c r="A13" s="42" t="s">
        <v>13</v>
      </c>
      <c r="B13" s="5">
        <v>40</v>
      </c>
      <c r="C13" s="6">
        <v>45</v>
      </c>
      <c r="D13" s="6">
        <v>75</v>
      </c>
      <c r="E13" s="22">
        <f t="shared" si="1"/>
        <v>160</v>
      </c>
      <c r="F13" s="6">
        <v>69</v>
      </c>
      <c r="G13" s="6">
        <v>76</v>
      </c>
      <c r="H13" s="6">
        <v>147</v>
      </c>
      <c r="I13" s="22">
        <f t="shared" si="2"/>
        <v>292</v>
      </c>
      <c r="J13" s="4">
        <f t="shared" si="3"/>
        <v>109</v>
      </c>
      <c r="K13" s="4">
        <f t="shared" si="4"/>
        <v>121</v>
      </c>
      <c r="L13" s="4">
        <f t="shared" si="5"/>
        <v>222</v>
      </c>
      <c r="M13" s="22">
        <f t="shared" si="6"/>
        <v>452</v>
      </c>
    </row>
    <row r="14" spans="1:13" ht="13.5">
      <c r="A14" s="42" t="s">
        <v>14</v>
      </c>
      <c r="B14" s="5">
        <v>53</v>
      </c>
      <c r="C14" s="6">
        <v>36</v>
      </c>
      <c r="D14" s="6">
        <v>44</v>
      </c>
      <c r="E14" s="22">
        <f t="shared" si="1"/>
        <v>133</v>
      </c>
      <c r="F14" s="6">
        <v>72</v>
      </c>
      <c r="G14" s="6">
        <v>125</v>
      </c>
      <c r="H14" s="6">
        <v>178</v>
      </c>
      <c r="I14" s="22">
        <f t="shared" si="2"/>
        <v>375</v>
      </c>
      <c r="J14" s="4">
        <f t="shared" si="3"/>
        <v>125</v>
      </c>
      <c r="K14" s="4">
        <f t="shared" si="4"/>
        <v>161</v>
      </c>
      <c r="L14" s="4">
        <f t="shared" si="5"/>
        <v>222</v>
      </c>
      <c r="M14" s="22">
        <f t="shared" si="6"/>
        <v>508</v>
      </c>
    </row>
    <row r="15" spans="1:13" ht="13.5">
      <c r="A15" s="42" t="s">
        <v>15</v>
      </c>
      <c r="B15" s="5">
        <v>54</v>
      </c>
      <c r="C15" s="6">
        <v>61</v>
      </c>
      <c r="D15" s="6">
        <v>52</v>
      </c>
      <c r="E15" s="22">
        <f t="shared" si="1"/>
        <v>167</v>
      </c>
      <c r="F15" s="6">
        <v>135</v>
      </c>
      <c r="G15" s="6">
        <v>106</v>
      </c>
      <c r="H15" s="6">
        <v>187</v>
      </c>
      <c r="I15" s="22">
        <f t="shared" si="2"/>
        <v>428</v>
      </c>
      <c r="J15" s="4">
        <f t="shared" si="3"/>
        <v>189</v>
      </c>
      <c r="K15" s="4">
        <f t="shared" si="4"/>
        <v>167</v>
      </c>
      <c r="L15" s="4">
        <f t="shared" si="5"/>
        <v>239</v>
      </c>
      <c r="M15" s="22">
        <f t="shared" si="6"/>
        <v>595</v>
      </c>
    </row>
    <row r="16" spans="1:13" ht="13.5">
      <c r="A16" s="42" t="s">
        <v>16</v>
      </c>
      <c r="B16" s="5">
        <v>19</v>
      </c>
      <c r="C16" s="6">
        <v>9</v>
      </c>
      <c r="D16" s="6">
        <v>36</v>
      </c>
      <c r="E16" s="22">
        <f t="shared" si="1"/>
        <v>64</v>
      </c>
      <c r="F16" s="6">
        <v>38</v>
      </c>
      <c r="G16" s="6">
        <v>64</v>
      </c>
      <c r="H16" s="6">
        <v>105</v>
      </c>
      <c r="I16" s="22">
        <f t="shared" si="2"/>
        <v>207</v>
      </c>
      <c r="J16" s="4">
        <f t="shared" si="3"/>
        <v>57</v>
      </c>
      <c r="K16" s="4">
        <f t="shared" si="4"/>
        <v>73</v>
      </c>
      <c r="L16" s="4">
        <f t="shared" si="5"/>
        <v>141</v>
      </c>
      <c r="M16" s="22">
        <f t="shared" si="6"/>
        <v>271</v>
      </c>
    </row>
    <row r="17" spans="1:13" ht="13.5">
      <c r="A17" s="42" t="s">
        <v>17</v>
      </c>
      <c r="B17" s="5">
        <v>34</v>
      </c>
      <c r="C17" s="6">
        <v>29</v>
      </c>
      <c r="D17" s="6">
        <v>48</v>
      </c>
      <c r="E17" s="22">
        <f t="shared" si="1"/>
        <v>111</v>
      </c>
      <c r="F17" s="6">
        <v>49</v>
      </c>
      <c r="G17" s="6">
        <v>73</v>
      </c>
      <c r="H17" s="6">
        <v>118</v>
      </c>
      <c r="I17" s="22">
        <f t="shared" si="2"/>
        <v>240</v>
      </c>
      <c r="J17" s="4">
        <f t="shared" si="3"/>
        <v>83</v>
      </c>
      <c r="K17" s="4">
        <f t="shared" si="4"/>
        <v>102</v>
      </c>
      <c r="L17" s="4">
        <f t="shared" si="5"/>
        <v>166</v>
      </c>
      <c r="M17" s="22">
        <f t="shared" si="6"/>
        <v>351</v>
      </c>
    </row>
    <row r="18" spans="1:13" ht="13.5">
      <c r="A18" s="42" t="s">
        <v>18</v>
      </c>
      <c r="B18" s="5">
        <v>63</v>
      </c>
      <c r="C18" s="6">
        <v>48</v>
      </c>
      <c r="D18" s="6">
        <v>75</v>
      </c>
      <c r="E18" s="22">
        <f t="shared" si="1"/>
        <v>186</v>
      </c>
      <c r="F18" s="6">
        <v>141</v>
      </c>
      <c r="G18" s="6">
        <v>115</v>
      </c>
      <c r="H18" s="6">
        <v>207</v>
      </c>
      <c r="I18" s="22">
        <f t="shared" si="2"/>
        <v>463</v>
      </c>
      <c r="J18" s="4">
        <f t="shared" si="3"/>
        <v>204</v>
      </c>
      <c r="K18" s="4">
        <f t="shared" si="4"/>
        <v>163</v>
      </c>
      <c r="L18" s="4">
        <f t="shared" si="5"/>
        <v>282</v>
      </c>
      <c r="M18" s="22">
        <f t="shared" si="6"/>
        <v>649</v>
      </c>
    </row>
    <row r="19" spans="1:13" ht="13.5">
      <c r="A19" s="42" t="s">
        <v>19</v>
      </c>
      <c r="B19" s="5">
        <v>152</v>
      </c>
      <c r="C19" s="6">
        <v>127</v>
      </c>
      <c r="D19" s="6">
        <v>180</v>
      </c>
      <c r="E19" s="22">
        <f t="shared" si="1"/>
        <v>459</v>
      </c>
      <c r="F19" s="6">
        <v>251</v>
      </c>
      <c r="G19" s="6">
        <v>303</v>
      </c>
      <c r="H19" s="6">
        <v>496</v>
      </c>
      <c r="I19" s="22">
        <f t="shared" si="2"/>
        <v>1050</v>
      </c>
      <c r="J19" s="4">
        <f t="shared" si="3"/>
        <v>403</v>
      </c>
      <c r="K19" s="4">
        <f t="shared" si="4"/>
        <v>430</v>
      </c>
      <c r="L19" s="4">
        <f t="shared" si="5"/>
        <v>676</v>
      </c>
      <c r="M19" s="22">
        <f t="shared" si="6"/>
        <v>1509</v>
      </c>
    </row>
    <row r="20" spans="1:13" ht="13.5">
      <c r="A20" s="42" t="s">
        <v>20</v>
      </c>
      <c r="B20" s="5">
        <v>6</v>
      </c>
      <c r="C20" s="6">
        <v>5</v>
      </c>
      <c r="D20" s="6">
        <v>4</v>
      </c>
      <c r="E20" s="22">
        <f t="shared" si="1"/>
        <v>15</v>
      </c>
      <c r="F20" s="6">
        <v>34</v>
      </c>
      <c r="G20" s="6">
        <v>29</v>
      </c>
      <c r="H20" s="6">
        <v>48</v>
      </c>
      <c r="I20" s="22">
        <f t="shared" si="2"/>
        <v>111</v>
      </c>
      <c r="J20" s="4">
        <f t="shared" si="3"/>
        <v>40</v>
      </c>
      <c r="K20" s="4">
        <f t="shared" si="4"/>
        <v>34</v>
      </c>
      <c r="L20" s="4">
        <f t="shared" si="5"/>
        <v>52</v>
      </c>
      <c r="M20" s="22">
        <f t="shared" si="6"/>
        <v>126</v>
      </c>
    </row>
    <row r="21" spans="1:13" ht="13.5">
      <c r="A21" s="42" t="s">
        <v>21</v>
      </c>
      <c r="B21" s="5">
        <v>116</v>
      </c>
      <c r="C21" s="6">
        <v>82</v>
      </c>
      <c r="D21" s="6">
        <v>114</v>
      </c>
      <c r="E21" s="22">
        <f t="shared" si="1"/>
        <v>312</v>
      </c>
      <c r="F21" s="6">
        <v>211</v>
      </c>
      <c r="G21" s="6">
        <v>242</v>
      </c>
      <c r="H21" s="6">
        <v>436</v>
      </c>
      <c r="I21" s="22">
        <f t="shared" si="2"/>
        <v>889</v>
      </c>
      <c r="J21" s="4">
        <f t="shared" si="3"/>
        <v>327</v>
      </c>
      <c r="K21" s="4">
        <f t="shared" si="4"/>
        <v>324</v>
      </c>
      <c r="L21" s="4">
        <f t="shared" si="5"/>
        <v>550</v>
      </c>
      <c r="M21" s="22">
        <f t="shared" si="6"/>
        <v>1201</v>
      </c>
    </row>
    <row r="22" spans="1:13" ht="13.5">
      <c r="A22" s="42" t="s">
        <v>22</v>
      </c>
      <c r="B22" s="5">
        <v>61</v>
      </c>
      <c r="C22" s="6">
        <v>44</v>
      </c>
      <c r="D22" s="6">
        <v>54</v>
      </c>
      <c r="E22" s="22">
        <f t="shared" si="1"/>
        <v>159</v>
      </c>
      <c r="F22" s="6">
        <v>79</v>
      </c>
      <c r="G22" s="6">
        <v>104</v>
      </c>
      <c r="H22" s="6">
        <v>164</v>
      </c>
      <c r="I22" s="22">
        <f t="shared" si="2"/>
        <v>347</v>
      </c>
      <c r="J22" s="4">
        <f t="shared" si="3"/>
        <v>140</v>
      </c>
      <c r="K22" s="4">
        <f t="shared" si="4"/>
        <v>148</v>
      </c>
      <c r="L22" s="4">
        <f t="shared" si="5"/>
        <v>218</v>
      </c>
      <c r="M22" s="22">
        <f t="shared" si="6"/>
        <v>506</v>
      </c>
    </row>
    <row r="23" spans="1:13" ht="13.5">
      <c r="A23" s="42" t="s">
        <v>23</v>
      </c>
      <c r="B23" s="5">
        <v>96</v>
      </c>
      <c r="C23" s="6">
        <v>79</v>
      </c>
      <c r="D23" s="6">
        <v>74</v>
      </c>
      <c r="E23" s="22">
        <f t="shared" si="1"/>
        <v>249</v>
      </c>
      <c r="F23" s="6">
        <v>109</v>
      </c>
      <c r="G23" s="6">
        <v>122</v>
      </c>
      <c r="H23" s="6">
        <v>189</v>
      </c>
      <c r="I23" s="22">
        <f t="shared" si="2"/>
        <v>420</v>
      </c>
      <c r="J23" s="4">
        <f t="shared" si="3"/>
        <v>205</v>
      </c>
      <c r="K23" s="4">
        <f t="shared" si="4"/>
        <v>201</v>
      </c>
      <c r="L23" s="4">
        <f t="shared" si="5"/>
        <v>263</v>
      </c>
      <c r="M23" s="22">
        <f t="shared" si="6"/>
        <v>669</v>
      </c>
    </row>
    <row r="24" spans="1:13" ht="13.5">
      <c r="A24" s="42" t="s">
        <v>24</v>
      </c>
      <c r="B24" s="5">
        <v>67</v>
      </c>
      <c r="C24" s="6">
        <v>55</v>
      </c>
      <c r="D24" s="6">
        <v>68</v>
      </c>
      <c r="E24" s="22">
        <f t="shared" si="1"/>
        <v>190</v>
      </c>
      <c r="F24" s="6">
        <v>92</v>
      </c>
      <c r="G24" s="6">
        <v>101</v>
      </c>
      <c r="H24" s="6">
        <v>186</v>
      </c>
      <c r="I24" s="22">
        <f t="shared" si="2"/>
        <v>379</v>
      </c>
      <c r="J24" s="4">
        <f t="shared" si="3"/>
        <v>159</v>
      </c>
      <c r="K24" s="4">
        <f t="shared" si="4"/>
        <v>156</v>
      </c>
      <c r="L24" s="4">
        <f t="shared" si="5"/>
        <v>254</v>
      </c>
      <c r="M24" s="22">
        <f t="shared" si="6"/>
        <v>569</v>
      </c>
    </row>
    <row r="25" spans="1:13" ht="13.5">
      <c r="A25" s="42" t="s">
        <v>25</v>
      </c>
      <c r="B25" s="5">
        <v>10</v>
      </c>
      <c r="C25" s="6">
        <v>9</v>
      </c>
      <c r="D25" s="6">
        <v>19</v>
      </c>
      <c r="E25" s="22">
        <f t="shared" si="1"/>
        <v>38</v>
      </c>
      <c r="F25" s="6">
        <v>36</v>
      </c>
      <c r="G25" s="6">
        <v>41</v>
      </c>
      <c r="H25" s="6">
        <v>78</v>
      </c>
      <c r="I25" s="22">
        <f t="shared" si="2"/>
        <v>155</v>
      </c>
      <c r="J25" s="4">
        <f t="shared" si="3"/>
        <v>46</v>
      </c>
      <c r="K25" s="4">
        <f t="shared" si="4"/>
        <v>50</v>
      </c>
      <c r="L25" s="4">
        <f t="shared" si="5"/>
        <v>97</v>
      </c>
      <c r="M25" s="22">
        <f t="shared" si="6"/>
        <v>193</v>
      </c>
    </row>
    <row r="26" spans="1:13" ht="13.5">
      <c r="A26" s="42" t="s">
        <v>81</v>
      </c>
      <c r="B26" s="5">
        <v>40</v>
      </c>
      <c r="C26" s="6">
        <v>32</v>
      </c>
      <c r="D26" s="6">
        <v>51</v>
      </c>
      <c r="E26" s="22">
        <f t="shared" si="1"/>
        <v>123</v>
      </c>
      <c r="F26" s="6">
        <v>67</v>
      </c>
      <c r="G26" s="6">
        <v>83</v>
      </c>
      <c r="H26" s="6">
        <v>133</v>
      </c>
      <c r="I26" s="22">
        <f t="shared" si="2"/>
        <v>283</v>
      </c>
      <c r="J26" s="4">
        <f t="shared" si="3"/>
        <v>107</v>
      </c>
      <c r="K26" s="4">
        <f t="shared" si="4"/>
        <v>115</v>
      </c>
      <c r="L26" s="4">
        <f t="shared" si="5"/>
        <v>184</v>
      </c>
      <c r="M26" s="22">
        <f t="shared" si="6"/>
        <v>406</v>
      </c>
    </row>
    <row r="27" spans="1:13" ht="13.5">
      <c r="A27" s="42" t="s">
        <v>26</v>
      </c>
      <c r="B27" s="5">
        <v>47</v>
      </c>
      <c r="C27" s="6">
        <v>34</v>
      </c>
      <c r="D27" s="6">
        <v>57</v>
      </c>
      <c r="E27" s="22">
        <f t="shared" si="1"/>
        <v>138</v>
      </c>
      <c r="F27" s="6">
        <v>100</v>
      </c>
      <c r="G27" s="6">
        <v>92</v>
      </c>
      <c r="H27" s="6">
        <v>186</v>
      </c>
      <c r="I27" s="22">
        <f t="shared" si="2"/>
        <v>378</v>
      </c>
      <c r="J27" s="4">
        <f t="shared" si="3"/>
        <v>147</v>
      </c>
      <c r="K27" s="4">
        <f t="shared" si="4"/>
        <v>126</v>
      </c>
      <c r="L27" s="4">
        <f t="shared" si="5"/>
        <v>243</v>
      </c>
      <c r="M27" s="22">
        <f t="shared" si="6"/>
        <v>516</v>
      </c>
    </row>
    <row r="28" spans="1:13" ht="13.5">
      <c r="A28" s="42" t="s">
        <v>27</v>
      </c>
      <c r="B28" s="5">
        <v>22</v>
      </c>
      <c r="C28" s="6">
        <v>13</v>
      </c>
      <c r="D28" s="6">
        <v>19</v>
      </c>
      <c r="E28" s="22">
        <f t="shared" si="1"/>
        <v>54</v>
      </c>
      <c r="F28" s="6">
        <v>66</v>
      </c>
      <c r="G28" s="6">
        <v>89</v>
      </c>
      <c r="H28" s="6">
        <v>116</v>
      </c>
      <c r="I28" s="22">
        <f t="shared" si="2"/>
        <v>271</v>
      </c>
      <c r="J28" s="4">
        <f t="shared" si="3"/>
        <v>88</v>
      </c>
      <c r="K28" s="4">
        <f t="shared" si="4"/>
        <v>102</v>
      </c>
      <c r="L28" s="4">
        <f t="shared" si="5"/>
        <v>135</v>
      </c>
      <c r="M28" s="22">
        <f t="shared" si="6"/>
        <v>325</v>
      </c>
    </row>
    <row r="29" spans="1:13" s="21" customFormat="1" ht="13.5">
      <c r="A29" s="43" t="s">
        <v>28</v>
      </c>
      <c r="B29" s="23">
        <v>73</v>
      </c>
      <c r="C29" s="20">
        <v>61</v>
      </c>
      <c r="D29" s="20">
        <v>79</v>
      </c>
      <c r="E29" s="22">
        <f t="shared" si="1"/>
        <v>213</v>
      </c>
      <c r="F29" s="20">
        <v>61</v>
      </c>
      <c r="G29" s="20">
        <v>67</v>
      </c>
      <c r="H29" s="20">
        <v>120</v>
      </c>
      <c r="I29" s="22">
        <f t="shared" si="2"/>
        <v>248</v>
      </c>
      <c r="J29" s="22">
        <f t="shared" si="3"/>
        <v>134</v>
      </c>
      <c r="K29" s="22">
        <f t="shared" si="4"/>
        <v>128</v>
      </c>
      <c r="L29" s="22">
        <f t="shared" si="5"/>
        <v>199</v>
      </c>
      <c r="M29" s="22">
        <f t="shared" si="6"/>
        <v>461</v>
      </c>
    </row>
    <row r="30" spans="1:13" ht="13.5">
      <c r="A30" s="42" t="s">
        <v>29</v>
      </c>
      <c r="B30" s="5">
        <v>49</v>
      </c>
      <c r="C30" s="6">
        <v>32</v>
      </c>
      <c r="D30" s="6">
        <v>50</v>
      </c>
      <c r="E30" s="22">
        <f t="shared" si="1"/>
        <v>131</v>
      </c>
      <c r="F30" s="6">
        <v>71</v>
      </c>
      <c r="G30" s="6">
        <v>62</v>
      </c>
      <c r="H30" s="6">
        <v>146</v>
      </c>
      <c r="I30" s="22">
        <f t="shared" si="2"/>
        <v>279</v>
      </c>
      <c r="J30" s="4">
        <f t="shared" si="3"/>
        <v>120</v>
      </c>
      <c r="K30" s="4">
        <f t="shared" si="4"/>
        <v>94</v>
      </c>
      <c r="L30" s="4">
        <f t="shared" si="5"/>
        <v>196</v>
      </c>
      <c r="M30" s="22">
        <f t="shared" si="6"/>
        <v>410</v>
      </c>
    </row>
    <row r="31" spans="1:13" ht="13.5">
      <c r="A31" s="42" t="s">
        <v>82</v>
      </c>
      <c r="B31" s="5">
        <v>41</v>
      </c>
      <c r="C31" s="6">
        <v>35</v>
      </c>
      <c r="D31" s="6">
        <v>52</v>
      </c>
      <c r="E31" s="22">
        <f t="shared" si="1"/>
        <v>128</v>
      </c>
      <c r="F31" s="6">
        <v>60</v>
      </c>
      <c r="G31" s="6">
        <v>64</v>
      </c>
      <c r="H31" s="6">
        <v>100</v>
      </c>
      <c r="I31" s="22">
        <f t="shared" si="2"/>
        <v>224</v>
      </c>
      <c r="J31" s="4">
        <f t="shared" si="3"/>
        <v>101</v>
      </c>
      <c r="K31" s="4">
        <f t="shared" si="4"/>
        <v>99</v>
      </c>
      <c r="L31" s="4">
        <f t="shared" si="5"/>
        <v>152</v>
      </c>
      <c r="M31" s="22">
        <f t="shared" si="6"/>
        <v>352</v>
      </c>
    </row>
    <row r="32" spans="1:13" ht="13.5">
      <c r="A32" s="42" t="s">
        <v>30</v>
      </c>
      <c r="B32" s="5">
        <v>44</v>
      </c>
      <c r="C32" s="6">
        <v>35</v>
      </c>
      <c r="D32" s="6">
        <v>62</v>
      </c>
      <c r="E32" s="22">
        <f t="shared" si="1"/>
        <v>141</v>
      </c>
      <c r="F32" s="6">
        <v>84</v>
      </c>
      <c r="G32" s="6">
        <v>79</v>
      </c>
      <c r="H32" s="6">
        <v>124</v>
      </c>
      <c r="I32" s="22">
        <f t="shared" si="2"/>
        <v>287</v>
      </c>
      <c r="J32" s="4">
        <f t="shared" si="3"/>
        <v>128</v>
      </c>
      <c r="K32" s="4">
        <f t="shared" si="4"/>
        <v>114</v>
      </c>
      <c r="L32" s="4">
        <f t="shared" si="5"/>
        <v>186</v>
      </c>
      <c r="M32" s="22">
        <f t="shared" si="6"/>
        <v>428</v>
      </c>
    </row>
    <row r="33" spans="1:13" ht="13.5">
      <c r="A33" s="42" t="s">
        <v>31</v>
      </c>
      <c r="B33" s="5">
        <v>26</v>
      </c>
      <c r="C33" s="6">
        <v>16</v>
      </c>
      <c r="D33" s="6">
        <v>31</v>
      </c>
      <c r="E33" s="22">
        <f t="shared" si="1"/>
        <v>73</v>
      </c>
      <c r="F33" s="6">
        <v>35</v>
      </c>
      <c r="G33" s="6">
        <v>43</v>
      </c>
      <c r="H33" s="6">
        <v>64</v>
      </c>
      <c r="I33" s="22">
        <f t="shared" si="2"/>
        <v>142</v>
      </c>
      <c r="J33" s="4">
        <f t="shared" si="3"/>
        <v>61</v>
      </c>
      <c r="K33" s="4">
        <f t="shared" si="4"/>
        <v>59</v>
      </c>
      <c r="L33" s="4">
        <f t="shared" si="5"/>
        <v>95</v>
      </c>
      <c r="M33" s="22">
        <f t="shared" si="6"/>
        <v>215</v>
      </c>
    </row>
    <row r="34" spans="1:13" ht="13.5">
      <c r="A34" s="42" t="s">
        <v>32</v>
      </c>
      <c r="B34" s="5">
        <v>18</v>
      </c>
      <c r="C34" s="6">
        <v>21</v>
      </c>
      <c r="D34" s="6">
        <v>20</v>
      </c>
      <c r="E34" s="22">
        <f t="shared" si="1"/>
        <v>59</v>
      </c>
      <c r="F34" s="6">
        <v>18</v>
      </c>
      <c r="G34" s="6">
        <v>35</v>
      </c>
      <c r="H34" s="6">
        <v>60</v>
      </c>
      <c r="I34" s="22">
        <f t="shared" si="2"/>
        <v>113</v>
      </c>
      <c r="J34" s="4">
        <f t="shared" si="3"/>
        <v>36</v>
      </c>
      <c r="K34" s="4">
        <f t="shared" si="4"/>
        <v>56</v>
      </c>
      <c r="L34" s="4">
        <f t="shared" si="5"/>
        <v>80</v>
      </c>
      <c r="M34" s="22">
        <f t="shared" si="6"/>
        <v>172</v>
      </c>
    </row>
    <row r="35" spans="1:13" ht="13.5">
      <c r="A35" s="42" t="s">
        <v>33</v>
      </c>
      <c r="B35" s="5">
        <v>13</v>
      </c>
      <c r="C35" s="6">
        <v>12</v>
      </c>
      <c r="D35" s="6">
        <v>16</v>
      </c>
      <c r="E35" s="22">
        <f t="shared" si="1"/>
        <v>41</v>
      </c>
      <c r="F35" s="6">
        <v>45</v>
      </c>
      <c r="G35" s="6">
        <v>43</v>
      </c>
      <c r="H35" s="6">
        <v>87</v>
      </c>
      <c r="I35" s="22">
        <f t="shared" si="2"/>
        <v>175</v>
      </c>
      <c r="J35" s="4">
        <f t="shared" si="3"/>
        <v>58</v>
      </c>
      <c r="K35" s="4">
        <f t="shared" si="4"/>
        <v>55</v>
      </c>
      <c r="L35" s="4">
        <f t="shared" si="5"/>
        <v>103</v>
      </c>
      <c r="M35" s="22">
        <f t="shared" si="6"/>
        <v>216</v>
      </c>
    </row>
    <row r="36" spans="1:13" ht="13.5">
      <c r="A36" s="42" t="s">
        <v>70</v>
      </c>
      <c r="B36" s="5">
        <v>10</v>
      </c>
      <c r="C36" s="6">
        <v>14</v>
      </c>
      <c r="D36" s="6">
        <v>25</v>
      </c>
      <c r="E36" s="22">
        <f t="shared" si="1"/>
        <v>49</v>
      </c>
      <c r="F36" s="6">
        <v>40</v>
      </c>
      <c r="G36" s="6">
        <v>77</v>
      </c>
      <c r="H36" s="6">
        <v>111</v>
      </c>
      <c r="I36" s="22">
        <f t="shared" si="2"/>
        <v>228</v>
      </c>
      <c r="J36" s="4">
        <f t="shared" si="3"/>
        <v>50</v>
      </c>
      <c r="K36" s="4">
        <f t="shared" si="4"/>
        <v>91</v>
      </c>
      <c r="L36" s="4">
        <f t="shared" si="5"/>
        <v>136</v>
      </c>
      <c r="M36" s="22">
        <f t="shared" si="6"/>
        <v>277</v>
      </c>
    </row>
    <row r="37" spans="1:13" ht="13.5">
      <c r="A37" s="42" t="s">
        <v>71</v>
      </c>
      <c r="B37" s="5">
        <v>8</v>
      </c>
      <c r="C37" s="6">
        <v>11</v>
      </c>
      <c r="D37" s="6">
        <v>22</v>
      </c>
      <c r="E37" s="22">
        <f t="shared" si="1"/>
        <v>41</v>
      </c>
      <c r="F37" s="6">
        <v>49</v>
      </c>
      <c r="G37" s="6">
        <v>56</v>
      </c>
      <c r="H37" s="6">
        <v>81</v>
      </c>
      <c r="I37" s="22">
        <f t="shared" si="2"/>
        <v>186</v>
      </c>
      <c r="J37" s="4">
        <f t="shared" si="3"/>
        <v>57</v>
      </c>
      <c r="K37" s="4">
        <f t="shared" si="4"/>
        <v>67</v>
      </c>
      <c r="L37" s="4">
        <f t="shared" si="5"/>
        <v>103</v>
      </c>
      <c r="M37" s="22">
        <f t="shared" si="6"/>
        <v>227</v>
      </c>
    </row>
    <row r="38" spans="1:13" ht="13.5">
      <c r="A38" s="42" t="s">
        <v>72</v>
      </c>
      <c r="B38" s="5">
        <v>33</v>
      </c>
      <c r="C38" s="6">
        <v>24</v>
      </c>
      <c r="D38" s="6">
        <v>44</v>
      </c>
      <c r="E38" s="22">
        <f t="shared" si="1"/>
        <v>101</v>
      </c>
      <c r="F38" s="6">
        <v>62</v>
      </c>
      <c r="G38" s="6">
        <v>87</v>
      </c>
      <c r="H38" s="6">
        <v>183</v>
      </c>
      <c r="I38" s="22">
        <f t="shared" si="2"/>
        <v>332</v>
      </c>
      <c r="J38" s="4">
        <f t="shared" si="3"/>
        <v>95</v>
      </c>
      <c r="K38" s="4">
        <f t="shared" si="4"/>
        <v>111</v>
      </c>
      <c r="L38" s="4">
        <f t="shared" si="5"/>
        <v>227</v>
      </c>
      <c r="M38" s="22">
        <f t="shared" si="6"/>
        <v>433</v>
      </c>
    </row>
    <row r="39" spans="1:13" ht="13.5">
      <c r="A39" s="42" t="s">
        <v>73</v>
      </c>
      <c r="B39" s="5">
        <v>25</v>
      </c>
      <c r="C39" s="6">
        <v>28</v>
      </c>
      <c r="D39" s="6">
        <v>33</v>
      </c>
      <c r="E39" s="22">
        <f t="shared" si="1"/>
        <v>86</v>
      </c>
      <c r="F39" s="6">
        <v>52</v>
      </c>
      <c r="G39" s="6">
        <v>68</v>
      </c>
      <c r="H39" s="6">
        <v>114</v>
      </c>
      <c r="I39" s="22">
        <f t="shared" si="2"/>
        <v>234</v>
      </c>
      <c r="J39" s="4">
        <f t="shared" si="3"/>
        <v>77</v>
      </c>
      <c r="K39" s="4">
        <f t="shared" si="4"/>
        <v>96</v>
      </c>
      <c r="L39" s="4">
        <f t="shared" si="5"/>
        <v>147</v>
      </c>
      <c r="M39" s="22">
        <f t="shared" si="6"/>
        <v>320</v>
      </c>
    </row>
    <row r="40" spans="1:13" ht="13.5">
      <c r="A40" s="42" t="s">
        <v>74</v>
      </c>
      <c r="B40" s="5">
        <v>11</v>
      </c>
      <c r="C40" s="6">
        <v>16</v>
      </c>
      <c r="D40" s="6">
        <v>24</v>
      </c>
      <c r="E40" s="22">
        <f t="shared" si="1"/>
        <v>51</v>
      </c>
      <c r="F40" s="6">
        <v>73</v>
      </c>
      <c r="G40" s="6">
        <v>74</v>
      </c>
      <c r="H40" s="6">
        <v>90</v>
      </c>
      <c r="I40" s="22">
        <f t="shared" si="2"/>
        <v>237</v>
      </c>
      <c r="J40" s="4">
        <f t="shared" si="3"/>
        <v>84</v>
      </c>
      <c r="K40" s="4">
        <f t="shared" si="4"/>
        <v>90</v>
      </c>
      <c r="L40" s="4">
        <f t="shared" si="5"/>
        <v>114</v>
      </c>
      <c r="M40" s="22">
        <f t="shared" si="6"/>
        <v>288</v>
      </c>
    </row>
    <row r="41" spans="1:13" ht="13.5">
      <c r="A41" s="42" t="s">
        <v>34</v>
      </c>
      <c r="B41" s="5">
        <v>10</v>
      </c>
      <c r="C41" s="6">
        <v>6</v>
      </c>
      <c r="D41" s="6">
        <v>4</v>
      </c>
      <c r="E41" s="22">
        <f t="shared" si="1"/>
        <v>20</v>
      </c>
      <c r="F41" s="6">
        <v>25</v>
      </c>
      <c r="G41" s="6">
        <v>18</v>
      </c>
      <c r="H41" s="6">
        <v>33</v>
      </c>
      <c r="I41" s="22">
        <f t="shared" si="2"/>
        <v>76</v>
      </c>
      <c r="J41" s="4">
        <f t="shared" si="3"/>
        <v>35</v>
      </c>
      <c r="K41" s="4">
        <f t="shared" si="4"/>
        <v>24</v>
      </c>
      <c r="L41" s="4">
        <f t="shared" si="5"/>
        <v>37</v>
      </c>
      <c r="M41" s="22">
        <f t="shared" si="6"/>
        <v>96</v>
      </c>
    </row>
    <row r="42" spans="1:13" ht="13.5">
      <c r="A42" s="42" t="s">
        <v>35</v>
      </c>
      <c r="B42" s="5">
        <v>3</v>
      </c>
      <c r="C42" s="6">
        <v>4</v>
      </c>
      <c r="D42" s="6">
        <v>9</v>
      </c>
      <c r="E42" s="22">
        <f t="shared" si="1"/>
        <v>16</v>
      </c>
      <c r="F42" s="6">
        <v>9</v>
      </c>
      <c r="G42" s="6">
        <v>8</v>
      </c>
      <c r="H42" s="6">
        <v>13</v>
      </c>
      <c r="I42" s="22">
        <f t="shared" si="2"/>
        <v>30</v>
      </c>
      <c r="J42" s="4">
        <f t="shared" si="3"/>
        <v>12</v>
      </c>
      <c r="K42" s="4">
        <f t="shared" si="4"/>
        <v>12</v>
      </c>
      <c r="L42" s="4">
        <f t="shared" si="5"/>
        <v>22</v>
      </c>
      <c r="M42" s="22">
        <f t="shared" si="6"/>
        <v>46</v>
      </c>
    </row>
    <row r="43" spans="1:13" ht="13.5">
      <c r="A43" s="42" t="s">
        <v>36</v>
      </c>
      <c r="B43" s="5">
        <v>8</v>
      </c>
      <c r="C43" s="6">
        <v>3</v>
      </c>
      <c r="D43" s="6">
        <v>7</v>
      </c>
      <c r="E43" s="22">
        <f t="shared" si="1"/>
        <v>18</v>
      </c>
      <c r="F43" s="6">
        <v>4</v>
      </c>
      <c r="G43" s="6">
        <v>5</v>
      </c>
      <c r="H43" s="6">
        <v>10</v>
      </c>
      <c r="I43" s="22">
        <f t="shared" si="2"/>
        <v>19</v>
      </c>
      <c r="J43" s="4">
        <f t="shared" si="3"/>
        <v>12</v>
      </c>
      <c r="K43" s="4">
        <f t="shared" si="4"/>
        <v>8</v>
      </c>
      <c r="L43" s="4">
        <f t="shared" si="5"/>
        <v>17</v>
      </c>
      <c r="M43" s="22">
        <f t="shared" si="6"/>
        <v>37</v>
      </c>
    </row>
    <row r="44" spans="1:13" s="40" customFormat="1" ht="13.5">
      <c r="A44" s="42" t="s">
        <v>37</v>
      </c>
      <c r="B44" s="36">
        <v>6</v>
      </c>
      <c r="C44" s="37">
        <v>13</v>
      </c>
      <c r="D44" s="37">
        <v>8</v>
      </c>
      <c r="E44" s="38">
        <f t="shared" si="1"/>
        <v>27</v>
      </c>
      <c r="F44" s="37">
        <v>19</v>
      </c>
      <c r="G44" s="37">
        <v>18</v>
      </c>
      <c r="H44" s="37">
        <v>36</v>
      </c>
      <c r="I44" s="38">
        <f t="shared" si="2"/>
        <v>73</v>
      </c>
      <c r="J44" s="39">
        <f t="shared" si="3"/>
        <v>25</v>
      </c>
      <c r="K44" s="39">
        <f t="shared" si="4"/>
        <v>31</v>
      </c>
      <c r="L44" s="39">
        <f t="shared" si="5"/>
        <v>44</v>
      </c>
      <c r="M44" s="38">
        <f t="shared" si="6"/>
        <v>100</v>
      </c>
    </row>
    <row r="45" spans="1:13" ht="13.5">
      <c r="A45" s="42" t="s">
        <v>38</v>
      </c>
      <c r="B45" s="5">
        <v>1</v>
      </c>
      <c r="C45" s="6">
        <v>2</v>
      </c>
      <c r="D45" s="6">
        <v>1</v>
      </c>
      <c r="E45" s="22">
        <f t="shared" si="1"/>
        <v>4</v>
      </c>
      <c r="F45" s="6">
        <v>2</v>
      </c>
      <c r="G45" s="6">
        <v>5</v>
      </c>
      <c r="H45" s="6">
        <v>10</v>
      </c>
      <c r="I45" s="22">
        <f t="shared" si="2"/>
        <v>17</v>
      </c>
      <c r="J45" s="4">
        <f t="shared" si="3"/>
        <v>3</v>
      </c>
      <c r="K45" s="4">
        <f t="shared" si="4"/>
        <v>7</v>
      </c>
      <c r="L45" s="4">
        <f t="shared" si="5"/>
        <v>11</v>
      </c>
      <c r="M45" s="22">
        <f t="shared" si="6"/>
        <v>21</v>
      </c>
    </row>
    <row r="46" spans="1:13" ht="13.5">
      <c r="A46" s="42" t="s">
        <v>39</v>
      </c>
      <c r="B46" s="5">
        <v>4</v>
      </c>
      <c r="C46" s="6">
        <v>2</v>
      </c>
      <c r="D46" s="6">
        <v>11</v>
      </c>
      <c r="E46" s="22">
        <f t="shared" si="1"/>
        <v>17</v>
      </c>
      <c r="F46" s="6">
        <v>13</v>
      </c>
      <c r="G46" s="6">
        <v>15</v>
      </c>
      <c r="H46" s="6">
        <v>32</v>
      </c>
      <c r="I46" s="22">
        <f t="shared" si="2"/>
        <v>60</v>
      </c>
      <c r="J46" s="4">
        <f t="shared" si="3"/>
        <v>17</v>
      </c>
      <c r="K46" s="4">
        <f t="shared" si="4"/>
        <v>17</v>
      </c>
      <c r="L46" s="4">
        <f t="shared" si="5"/>
        <v>43</v>
      </c>
      <c r="M46" s="22">
        <f t="shared" si="6"/>
        <v>77</v>
      </c>
    </row>
    <row r="47" spans="1:13" ht="13.5">
      <c r="A47" s="42" t="s">
        <v>75</v>
      </c>
      <c r="B47" s="5">
        <v>4</v>
      </c>
      <c r="C47" s="6">
        <v>3</v>
      </c>
      <c r="D47" s="6">
        <v>4</v>
      </c>
      <c r="E47" s="22">
        <f t="shared" si="1"/>
        <v>11</v>
      </c>
      <c r="F47" s="6">
        <v>20</v>
      </c>
      <c r="G47" s="6">
        <v>18</v>
      </c>
      <c r="H47" s="6">
        <v>29</v>
      </c>
      <c r="I47" s="22">
        <f t="shared" si="2"/>
        <v>67</v>
      </c>
      <c r="J47" s="4">
        <f t="shared" si="3"/>
        <v>24</v>
      </c>
      <c r="K47" s="4">
        <f t="shared" si="4"/>
        <v>21</v>
      </c>
      <c r="L47" s="4">
        <f t="shared" si="5"/>
        <v>33</v>
      </c>
      <c r="M47" s="22">
        <f t="shared" si="6"/>
        <v>78</v>
      </c>
    </row>
    <row r="48" spans="1:13" ht="13.5">
      <c r="A48" s="42" t="s">
        <v>40</v>
      </c>
      <c r="B48" s="5">
        <v>20</v>
      </c>
      <c r="C48" s="6">
        <v>22</v>
      </c>
      <c r="D48" s="6">
        <v>36</v>
      </c>
      <c r="E48" s="22">
        <f t="shared" si="1"/>
        <v>78</v>
      </c>
      <c r="F48" s="6">
        <v>47</v>
      </c>
      <c r="G48" s="6">
        <v>45</v>
      </c>
      <c r="H48" s="6">
        <v>87</v>
      </c>
      <c r="I48" s="22">
        <f t="shared" si="2"/>
        <v>179</v>
      </c>
      <c r="J48" s="4">
        <f t="shared" si="3"/>
        <v>67</v>
      </c>
      <c r="K48" s="4">
        <f t="shared" si="4"/>
        <v>67</v>
      </c>
      <c r="L48" s="4">
        <f t="shared" si="5"/>
        <v>123</v>
      </c>
      <c r="M48" s="22">
        <f t="shared" si="6"/>
        <v>257</v>
      </c>
    </row>
    <row r="49" spans="1:13" ht="13.5">
      <c r="A49" s="42" t="s">
        <v>41</v>
      </c>
      <c r="B49" s="5">
        <v>8</v>
      </c>
      <c r="C49" s="6">
        <v>8</v>
      </c>
      <c r="D49" s="6">
        <v>15</v>
      </c>
      <c r="E49" s="22">
        <f t="shared" si="1"/>
        <v>31</v>
      </c>
      <c r="F49" s="6">
        <v>30</v>
      </c>
      <c r="G49" s="6">
        <v>14</v>
      </c>
      <c r="H49" s="6">
        <v>40</v>
      </c>
      <c r="I49" s="22">
        <f t="shared" si="2"/>
        <v>84</v>
      </c>
      <c r="J49" s="4">
        <f t="shared" si="3"/>
        <v>38</v>
      </c>
      <c r="K49" s="4">
        <f t="shared" si="4"/>
        <v>22</v>
      </c>
      <c r="L49" s="4">
        <f t="shared" si="5"/>
        <v>55</v>
      </c>
      <c r="M49" s="22">
        <f t="shared" si="6"/>
        <v>115</v>
      </c>
    </row>
    <row r="50" spans="1:13" ht="13.5">
      <c r="A50" s="42" t="s">
        <v>42</v>
      </c>
      <c r="B50" s="5">
        <v>5</v>
      </c>
      <c r="C50" s="6">
        <v>6</v>
      </c>
      <c r="D50" s="6">
        <v>3</v>
      </c>
      <c r="E50" s="22">
        <f t="shared" si="1"/>
        <v>14</v>
      </c>
      <c r="F50" s="6">
        <v>7</v>
      </c>
      <c r="G50" s="6">
        <v>10</v>
      </c>
      <c r="H50" s="6">
        <v>16</v>
      </c>
      <c r="I50" s="22">
        <f t="shared" si="2"/>
        <v>33</v>
      </c>
      <c r="J50" s="4">
        <f t="shared" si="3"/>
        <v>12</v>
      </c>
      <c r="K50" s="4">
        <f t="shared" si="4"/>
        <v>16</v>
      </c>
      <c r="L50" s="4">
        <f t="shared" si="5"/>
        <v>19</v>
      </c>
      <c r="M50" s="22">
        <f t="shared" si="6"/>
        <v>47</v>
      </c>
    </row>
    <row r="51" spans="1:13" ht="13.5">
      <c r="A51" s="42" t="s">
        <v>76</v>
      </c>
      <c r="B51" s="5">
        <v>7</v>
      </c>
      <c r="C51" s="6">
        <v>7</v>
      </c>
      <c r="D51" s="6">
        <v>10</v>
      </c>
      <c r="E51" s="22">
        <f t="shared" si="1"/>
        <v>24</v>
      </c>
      <c r="F51" s="6">
        <v>28</v>
      </c>
      <c r="G51" s="6">
        <v>29</v>
      </c>
      <c r="H51" s="6">
        <v>49</v>
      </c>
      <c r="I51" s="22">
        <f t="shared" si="2"/>
        <v>106</v>
      </c>
      <c r="J51" s="4">
        <f t="shared" si="3"/>
        <v>35</v>
      </c>
      <c r="K51" s="4">
        <f t="shared" si="4"/>
        <v>36</v>
      </c>
      <c r="L51" s="4">
        <f t="shared" si="5"/>
        <v>59</v>
      </c>
      <c r="M51" s="22">
        <f t="shared" si="6"/>
        <v>130</v>
      </c>
    </row>
    <row r="52" spans="1:13" ht="13.5">
      <c r="A52" s="42" t="s">
        <v>43</v>
      </c>
      <c r="B52" s="5">
        <v>6</v>
      </c>
      <c r="C52" s="6">
        <v>2</v>
      </c>
      <c r="D52" s="6">
        <v>3</v>
      </c>
      <c r="E52" s="22">
        <f t="shared" si="1"/>
        <v>11</v>
      </c>
      <c r="F52" s="6">
        <v>7</v>
      </c>
      <c r="G52" s="6">
        <v>10</v>
      </c>
      <c r="H52" s="6">
        <v>28</v>
      </c>
      <c r="I52" s="22">
        <f t="shared" si="2"/>
        <v>45</v>
      </c>
      <c r="J52" s="4">
        <f t="shared" si="3"/>
        <v>13</v>
      </c>
      <c r="K52" s="4">
        <f t="shared" si="4"/>
        <v>12</v>
      </c>
      <c r="L52" s="4">
        <f t="shared" si="5"/>
        <v>31</v>
      </c>
      <c r="M52" s="22">
        <f t="shared" si="6"/>
        <v>56</v>
      </c>
    </row>
    <row r="53" spans="1:13" ht="13.5">
      <c r="A53" s="42" t="s">
        <v>44</v>
      </c>
      <c r="B53" s="5">
        <v>7</v>
      </c>
      <c r="C53" s="6">
        <v>3</v>
      </c>
      <c r="D53" s="6">
        <v>3</v>
      </c>
      <c r="E53" s="22">
        <f t="shared" si="1"/>
        <v>13</v>
      </c>
      <c r="F53" s="6">
        <v>9</v>
      </c>
      <c r="G53" s="6">
        <v>10</v>
      </c>
      <c r="H53" s="6">
        <v>19</v>
      </c>
      <c r="I53" s="22">
        <f t="shared" si="2"/>
        <v>38</v>
      </c>
      <c r="J53" s="4">
        <f t="shared" si="3"/>
        <v>16</v>
      </c>
      <c r="K53" s="4">
        <f t="shared" si="4"/>
        <v>13</v>
      </c>
      <c r="L53" s="4">
        <f t="shared" si="5"/>
        <v>22</v>
      </c>
      <c r="M53" s="22">
        <f t="shared" si="6"/>
        <v>51</v>
      </c>
    </row>
    <row r="54" spans="1:13" ht="13.5">
      <c r="A54" s="42" t="s">
        <v>45</v>
      </c>
      <c r="B54" s="5">
        <v>3</v>
      </c>
      <c r="C54" s="6">
        <v>3</v>
      </c>
      <c r="D54" s="6">
        <v>6</v>
      </c>
      <c r="E54" s="22">
        <f t="shared" si="1"/>
        <v>12</v>
      </c>
      <c r="F54" s="6">
        <v>7</v>
      </c>
      <c r="G54" s="6">
        <v>19</v>
      </c>
      <c r="H54" s="6">
        <v>25</v>
      </c>
      <c r="I54" s="22">
        <f t="shared" si="2"/>
        <v>51</v>
      </c>
      <c r="J54" s="4">
        <f t="shared" si="3"/>
        <v>10</v>
      </c>
      <c r="K54" s="4">
        <f t="shared" si="4"/>
        <v>22</v>
      </c>
      <c r="L54" s="4">
        <f t="shared" si="5"/>
        <v>31</v>
      </c>
      <c r="M54" s="22">
        <f t="shared" si="6"/>
        <v>63</v>
      </c>
    </row>
    <row r="55" spans="1:13" ht="13.5">
      <c r="A55" s="42" t="s">
        <v>46</v>
      </c>
      <c r="B55" s="5">
        <v>2</v>
      </c>
      <c r="C55" s="6">
        <v>1</v>
      </c>
      <c r="D55" s="6">
        <v>5</v>
      </c>
      <c r="E55" s="22">
        <f t="shared" si="1"/>
        <v>8</v>
      </c>
      <c r="F55" s="6">
        <v>12</v>
      </c>
      <c r="G55" s="6">
        <v>17</v>
      </c>
      <c r="H55" s="6">
        <v>24</v>
      </c>
      <c r="I55" s="22">
        <f t="shared" si="2"/>
        <v>53</v>
      </c>
      <c r="J55" s="4">
        <f t="shared" si="3"/>
        <v>14</v>
      </c>
      <c r="K55" s="4">
        <f t="shared" si="4"/>
        <v>18</v>
      </c>
      <c r="L55" s="4">
        <f t="shared" si="5"/>
        <v>29</v>
      </c>
      <c r="M55" s="22">
        <f t="shared" si="6"/>
        <v>61</v>
      </c>
    </row>
    <row r="56" spans="1:13" ht="13.5">
      <c r="A56" s="42" t="s">
        <v>47</v>
      </c>
      <c r="B56" s="5">
        <v>2</v>
      </c>
      <c r="C56" s="6">
        <v>2</v>
      </c>
      <c r="D56" s="6">
        <v>3</v>
      </c>
      <c r="E56" s="22">
        <f t="shared" si="1"/>
        <v>7</v>
      </c>
      <c r="F56" s="6">
        <v>9</v>
      </c>
      <c r="G56" s="6">
        <v>8</v>
      </c>
      <c r="H56" s="6">
        <v>18</v>
      </c>
      <c r="I56" s="22">
        <f t="shared" si="2"/>
        <v>35</v>
      </c>
      <c r="J56" s="4">
        <f t="shared" si="3"/>
        <v>11</v>
      </c>
      <c r="K56" s="4">
        <f t="shared" si="4"/>
        <v>10</v>
      </c>
      <c r="L56" s="4">
        <f t="shared" si="5"/>
        <v>21</v>
      </c>
      <c r="M56" s="22">
        <f t="shared" si="6"/>
        <v>42</v>
      </c>
    </row>
    <row r="57" spans="1:13" ht="13.5">
      <c r="A57" s="42" t="s">
        <v>48</v>
      </c>
      <c r="B57" s="5">
        <v>3</v>
      </c>
      <c r="C57" s="6">
        <v>0</v>
      </c>
      <c r="D57" s="6">
        <v>7</v>
      </c>
      <c r="E57" s="22">
        <f t="shared" si="1"/>
        <v>10</v>
      </c>
      <c r="F57" s="6">
        <v>10</v>
      </c>
      <c r="G57" s="6">
        <v>8</v>
      </c>
      <c r="H57" s="6">
        <v>19</v>
      </c>
      <c r="I57" s="22">
        <f t="shared" si="2"/>
        <v>37</v>
      </c>
      <c r="J57" s="4">
        <f t="shared" si="3"/>
        <v>13</v>
      </c>
      <c r="K57" s="4">
        <f t="shared" si="4"/>
        <v>8</v>
      </c>
      <c r="L57" s="4">
        <f t="shared" si="5"/>
        <v>26</v>
      </c>
      <c r="M57" s="22">
        <f t="shared" si="6"/>
        <v>47</v>
      </c>
    </row>
    <row r="58" spans="1:13" ht="13.5">
      <c r="A58" s="42" t="s">
        <v>49</v>
      </c>
      <c r="B58" s="5">
        <v>1</v>
      </c>
      <c r="C58" s="6">
        <v>6</v>
      </c>
      <c r="D58" s="6">
        <v>3</v>
      </c>
      <c r="E58" s="22">
        <f t="shared" si="1"/>
        <v>10</v>
      </c>
      <c r="F58" s="6">
        <v>17</v>
      </c>
      <c r="G58" s="6">
        <v>16</v>
      </c>
      <c r="H58" s="6">
        <v>31</v>
      </c>
      <c r="I58" s="22">
        <f t="shared" si="2"/>
        <v>64</v>
      </c>
      <c r="J58" s="4">
        <f t="shared" si="3"/>
        <v>18</v>
      </c>
      <c r="K58" s="4">
        <f t="shared" si="4"/>
        <v>22</v>
      </c>
      <c r="L58" s="4">
        <f t="shared" si="5"/>
        <v>34</v>
      </c>
      <c r="M58" s="22">
        <f t="shared" si="6"/>
        <v>74</v>
      </c>
    </row>
    <row r="59" spans="1:13" ht="13.5">
      <c r="A59" s="42" t="s">
        <v>50</v>
      </c>
      <c r="B59" s="5">
        <v>7</v>
      </c>
      <c r="C59" s="6">
        <v>4</v>
      </c>
      <c r="D59" s="6">
        <v>3</v>
      </c>
      <c r="E59" s="22">
        <f t="shared" si="1"/>
        <v>14</v>
      </c>
      <c r="F59" s="6">
        <v>3</v>
      </c>
      <c r="G59" s="6">
        <v>8</v>
      </c>
      <c r="H59" s="6">
        <v>14</v>
      </c>
      <c r="I59" s="22">
        <f t="shared" si="2"/>
        <v>25</v>
      </c>
      <c r="J59" s="4">
        <f t="shared" si="3"/>
        <v>10</v>
      </c>
      <c r="K59" s="4">
        <f t="shared" si="4"/>
        <v>12</v>
      </c>
      <c r="L59" s="4">
        <f t="shared" si="5"/>
        <v>17</v>
      </c>
      <c r="M59" s="22">
        <f t="shared" si="6"/>
        <v>39</v>
      </c>
    </row>
    <row r="60" spans="1:13" ht="13.5">
      <c r="A60" s="42" t="s">
        <v>51</v>
      </c>
      <c r="B60" s="5">
        <v>0</v>
      </c>
      <c r="C60" s="6">
        <v>1</v>
      </c>
      <c r="D60" s="6">
        <v>1</v>
      </c>
      <c r="E60" s="22">
        <f t="shared" si="1"/>
        <v>2</v>
      </c>
      <c r="F60" s="6">
        <v>12</v>
      </c>
      <c r="G60" s="6">
        <v>4</v>
      </c>
      <c r="H60" s="6">
        <v>35</v>
      </c>
      <c r="I60" s="22">
        <f t="shared" si="2"/>
        <v>51</v>
      </c>
      <c r="J60" s="4">
        <f t="shared" si="3"/>
        <v>12</v>
      </c>
      <c r="K60" s="4">
        <f t="shared" si="4"/>
        <v>5</v>
      </c>
      <c r="L60" s="4">
        <f t="shared" si="5"/>
        <v>36</v>
      </c>
      <c r="M60" s="22">
        <f t="shared" si="6"/>
        <v>53</v>
      </c>
    </row>
    <row r="61" spans="1:13" ht="13.5">
      <c r="A61" s="7" t="s">
        <v>67</v>
      </c>
      <c r="B61" s="5">
        <f>SUM(B5:B60)</f>
        <v>2537</v>
      </c>
      <c r="C61" s="5">
        <f aca="true" t="shared" si="7" ref="C61:M61">SUM(C5:C60)</f>
        <v>2095</v>
      </c>
      <c r="D61" s="5">
        <f t="shared" si="7"/>
        <v>3044</v>
      </c>
      <c r="E61" s="5">
        <f t="shared" si="7"/>
        <v>7676</v>
      </c>
      <c r="F61" s="5">
        <f t="shared" si="7"/>
        <v>4476</v>
      </c>
      <c r="G61" s="5">
        <f t="shared" si="7"/>
        <v>5114</v>
      </c>
      <c r="H61" s="5">
        <f t="shared" si="7"/>
        <v>8800</v>
      </c>
      <c r="I61" s="5">
        <f t="shared" si="7"/>
        <v>18390</v>
      </c>
      <c r="J61" s="5">
        <f t="shared" si="7"/>
        <v>7013</v>
      </c>
      <c r="K61" s="5">
        <f t="shared" si="7"/>
        <v>7209</v>
      </c>
      <c r="L61" s="5">
        <f t="shared" si="7"/>
        <v>11844</v>
      </c>
      <c r="M61" s="5">
        <f t="shared" si="7"/>
        <v>26066</v>
      </c>
    </row>
    <row r="63" ht="13.5">
      <c r="A63" s="24" t="s">
        <v>79</v>
      </c>
    </row>
    <row r="64" ht="13.5">
      <c r="A64" s="2" t="s">
        <v>52</v>
      </c>
    </row>
    <row r="65" spans="1:13" ht="13.5" customHeight="1">
      <c r="A65" s="54"/>
      <c r="B65" s="50" t="s">
        <v>80</v>
      </c>
      <c r="C65" s="51"/>
      <c r="D65" s="51"/>
      <c r="E65" s="52"/>
      <c r="F65" s="53" t="s">
        <v>3</v>
      </c>
      <c r="G65" s="51"/>
      <c r="H65" s="51"/>
      <c r="I65" s="52"/>
      <c r="J65" s="53" t="s">
        <v>67</v>
      </c>
      <c r="K65" s="51"/>
      <c r="L65" s="51"/>
      <c r="M65" s="52"/>
    </row>
    <row r="66" spans="1:13" ht="14.25" thickBot="1">
      <c r="A66" s="55"/>
      <c r="B66" s="29" t="s">
        <v>4</v>
      </c>
      <c r="C66" s="27" t="s">
        <v>5</v>
      </c>
      <c r="D66" s="27" t="s">
        <v>6</v>
      </c>
      <c r="E66" s="28" t="s">
        <v>2</v>
      </c>
      <c r="F66" s="27" t="s">
        <v>4</v>
      </c>
      <c r="G66" s="27" t="s">
        <v>5</v>
      </c>
      <c r="H66" s="27" t="s">
        <v>6</v>
      </c>
      <c r="I66" s="28" t="s">
        <v>2</v>
      </c>
      <c r="J66" s="27" t="s">
        <v>4</v>
      </c>
      <c r="K66" s="27" t="s">
        <v>5</v>
      </c>
      <c r="L66" s="27" t="s">
        <v>6</v>
      </c>
      <c r="M66" s="28" t="s">
        <v>2</v>
      </c>
    </row>
    <row r="67" spans="1:13" s="8" customFormat="1" ht="23.25" customHeight="1" thickTop="1">
      <c r="A67" s="44" t="s">
        <v>53</v>
      </c>
      <c r="B67" s="11">
        <f>B5</f>
        <v>432</v>
      </c>
      <c r="C67" s="11">
        <f aca="true" t="shared" si="8" ref="C67:M67">C5</f>
        <v>317</v>
      </c>
      <c r="D67" s="11">
        <f t="shared" si="8"/>
        <v>509</v>
      </c>
      <c r="E67" s="11">
        <f t="shared" si="8"/>
        <v>1258</v>
      </c>
      <c r="F67" s="11">
        <f t="shared" si="8"/>
        <v>608</v>
      </c>
      <c r="G67" s="11">
        <f t="shared" si="8"/>
        <v>770</v>
      </c>
      <c r="H67" s="11">
        <f t="shared" si="8"/>
        <v>1337</v>
      </c>
      <c r="I67" s="11">
        <f t="shared" si="8"/>
        <v>2715</v>
      </c>
      <c r="J67" s="11">
        <f t="shared" si="8"/>
        <v>1040</v>
      </c>
      <c r="K67" s="11">
        <f t="shared" si="8"/>
        <v>1087</v>
      </c>
      <c r="L67" s="11">
        <f t="shared" si="8"/>
        <v>1846</v>
      </c>
      <c r="M67" s="11">
        <f t="shared" si="8"/>
        <v>3973</v>
      </c>
    </row>
    <row r="68" spans="1:13" s="8" customFormat="1" ht="23.25" customHeight="1">
      <c r="A68" s="45" t="s">
        <v>54</v>
      </c>
      <c r="B68" s="13">
        <f>B8+B18+B23+B26</f>
        <v>472</v>
      </c>
      <c r="C68" s="13">
        <f aca="true" t="shared" si="9" ref="C68:M68">C8+C18+C23+C26</f>
        <v>405</v>
      </c>
      <c r="D68" s="13">
        <f t="shared" si="9"/>
        <v>510</v>
      </c>
      <c r="E68" s="13">
        <f t="shared" si="9"/>
        <v>1387</v>
      </c>
      <c r="F68" s="13">
        <f t="shared" si="9"/>
        <v>749</v>
      </c>
      <c r="G68" s="13">
        <f t="shared" si="9"/>
        <v>699</v>
      </c>
      <c r="H68" s="13">
        <f t="shared" si="9"/>
        <v>1309</v>
      </c>
      <c r="I68" s="13">
        <f t="shared" si="9"/>
        <v>2757</v>
      </c>
      <c r="J68" s="13">
        <f t="shared" si="9"/>
        <v>1221</v>
      </c>
      <c r="K68" s="13">
        <f t="shared" si="9"/>
        <v>1104</v>
      </c>
      <c r="L68" s="13">
        <f t="shared" si="9"/>
        <v>1819</v>
      </c>
      <c r="M68" s="13">
        <f t="shared" si="9"/>
        <v>4144</v>
      </c>
    </row>
    <row r="69" spans="1:13" s="8" customFormat="1" ht="23.25" customHeight="1">
      <c r="A69" s="45" t="s">
        <v>55</v>
      </c>
      <c r="B69" s="13">
        <f>B7+B29</f>
        <v>250</v>
      </c>
      <c r="C69" s="13">
        <f aca="true" t="shared" si="10" ref="C69:M69">C7+C29</f>
        <v>204</v>
      </c>
      <c r="D69" s="13">
        <f t="shared" si="10"/>
        <v>313</v>
      </c>
      <c r="E69" s="13">
        <f t="shared" si="10"/>
        <v>767</v>
      </c>
      <c r="F69" s="13">
        <f t="shared" si="10"/>
        <v>395</v>
      </c>
      <c r="G69" s="13">
        <f t="shared" si="10"/>
        <v>380</v>
      </c>
      <c r="H69" s="13">
        <f t="shared" si="10"/>
        <v>707</v>
      </c>
      <c r="I69" s="13">
        <f t="shared" si="10"/>
        <v>1482</v>
      </c>
      <c r="J69" s="13">
        <f t="shared" si="10"/>
        <v>645</v>
      </c>
      <c r="K69" s="13">
        <f t="shared" si="10"/>
        <v>584</v>
      </c>
      <c r="L69" s="13">
        <f t="shared" si="10"/>
        <v>1020</v>
      </c>
      <c r="M69" s="13">
        <f t="shared" si="10"/>
        <v>2249</v>
      </c>
    </row>
    <row r="70" spans="1:13" s="8" customFormat="1" ht="23.25" customHeight="1">
      <c r="A70" s="45" t="s">
        <v>56</v>
      </c>
      <c r="B70" s="13">
        <f>+B11</f>
        <v>140</v>
      </c>
      <c r="C70" s="13">
        <f aca="true" t="shared" si="11" ref="C70:M70">+C11</f>
        <v>176</v>
      </c>
      <c r="D70" s="13">
        <f t="shared" si="11"/>
        <v>217</v>
      </c>
      <c r="E70" s="13">
        <f t="shared" si="11"/>
        <v>533</v>
      </c>
      <c r="F70" s="13">
        <f t="shared" si="11"/>
        <v>296</v>
      </c>
      <c r="G70" s="13">
        <f t="shared" si="11"/>
        <v>332</v>
      </c>
      <c r="H70" s="13">
        <f t="shared" si="11"/>
        <v>562</v>
      </c>
      <c r="I70" s="13">
        <f t="shared" si="11"/>
        <v>1190</v>
      </c>
      <c r="J70" s="13">
        <f t="shared" si="11"/>
        <v>436</v>
      </c>
      <c r="K70" s="13">
        <f t="shared" si="11"/>
        <v>508</v>
      </c>
      <c r="L70" s="13">
        <f t="shared" si="11"/>
        <v>779</v>
      </c>
      <c r="M70" s="13">
        <f t="shared" si="11"/>
        <v>1723</v>
      </c>
    </row>
    <row r="71" spans="1:13" s="8" customFormat="1" ht="23.25" customHeight="1">
      <c r="A71" s="45" t="s">
        <v>83</v>
      </c>
      <c r="B71" s="13">
        <f>+B19+B22+B24</f>
        <v>280</v>
      </c>
      <c r="C71" s="13">
        <f aca="true" t="shared" si="12" ref="C71:M71">+C19+C22+C24</f>
        <v>226</v>
      </c>
      <c r="D71" s="13">
        <f t="shared" si="12"/>
        <v>302</v>
      </c>
      <c r="E71" s="13">
        <f t="shared" si="12"/>
        <v>808</v>
      </c>
      <c r="F71" s="13">
        <f t="shared" si="12"/>
        <v>422</v>
      </c>
      <c r="G71" s="13">
        <f t="shared" si="12"/>
        <v>508</v>
      </c>
      <c r="H71" s="13">
        <f t="shared" si="12"/>
        <v>846</v>
      </c>
      <c r="I71" s="13">
        <f t="shared" si="12"/>
        <v>1776</v>
      </c>
      <c r="J71" s="13">
        <f t="shared" si="12"/>
        <v>702</v>
      </c>
      <c r="K71" s="13">
        <f t="shared" si="12"/>
        <v>734</v>
      </c>
      <c r="L71" s="13">
        <f t="shared" si="12"/>
        <v>1148</v>
      </c>
      <c r="M71" s="13">
        <f t="shared" si="12"/>
        <v>2584</v>
      </c>
    </row>
    <row r="72" spans="1:13" s="8" customFormat="1" ht="23.25" customHeight="1">
      <c r="A72" s="45" t="s">
        <v>57</v>
      </c>
      <c r="B72" s="13">
        <f>+B12</f>
        <v>67</v>
      </c>
      <c r="C72" s="13">
        <f aca="true" t="shared" si="13" ref="C72:M72">+C12</f>
        <v>37</v>
      </c>
      <c r="D72" s="13">
        <f t="shared" si="13"/>
        <v>84</v>
      </c>
      <c r="E72" s="13">
        <f t="shared" si="13"/>
        <v>188</v>
      </c>
      <c r="F72" s="13">
        <f t="shared" si="13"/>
        <v>93</v>
      </c>
      <c r="G72" s="13">
        <f t="shared" si="13"/>
        <v>184</v>
      </c>
      <c r="H72" s="13">
        <f t="shared" si="13"/>
        <v>256</v>
      </c>
      <c r="I72" s="13">
        <f t="shared" si="13"/>
        <v>533</v>
      </c>
      <c r="J72" s="13">
        <f t="shared" si="13"/>
        <v>160</v>
      </c>
      <c r="K72" s="13">
        <f t="shared" si="13"/>
        <v>221</v>
      </c>
      <c r="L72" s="13">
        <f t="shared" si="13"/>
        <v>340</v>
      </c>
      <c r="M72" s="13">
        <f t="shared" si="13"/>
        <v>721</v>
      </c>
    </row>
    <row r="73" spans="1:13" s="8" customFormat="1" ht="23.25" customHeight="1">
      <c r="A73" s="45" t="s">
        <v>58</v>
      </c>
      <c r="B73" s="13">
        <f>+B14+B15+B30+B32+B33+B35+B41+B42+B34+B43+B44</f>
        <v>284</v>
      </c>
      <c r="C73" s="13">
        <f aca="true" t="shared" si="14" ref="C73:M73">+C14+C15+C30+C32+C33+C35+C41+C42+C34+C43+C44</f>
        <v>239</v>
      </c>
      <c r="D73" s="13">
        <f t="shared" si="14"/>
        <v>303</v>
      </c>
      <c r="E73" s="13">
        <f t="shared" si="14"/>
        <v>826</v>
      </c>
      <c r="F73" s="13">
        <f t="shared" si="14"/>
        <v>517</v>
      </c>
      <c r="G73" s="13">
        <f t="shared" si="14"/>
        <v>542</v>
      </c>
      <c r="H73" s="13">
        <f t="shared" si="14"/>
        <v>938</v>
      </c>
      <c r="I73" s="13">
        <f t="shared" si="14"/>
        <v>1997</v>
      </c>
      <c r="J73" s="13">
        <f t="shared" si="14"/>
        <v>801</v>
      </c>
      <c r="K73" s="13">
        <f t="shared" si="14"/>
        <v>781</v>
      </c>
      <c r="L73" s="13">
        <f t="shared" si="14"/>
        <v>1241</v>
      </c>
      <c r="M73" s="13">
        <f t="shared" si="14"/>
        <v>2823</v>
      </c>
    </row>
    <row r="74" spans="1:13" s="8" customFormat="1" ht="23.25" customHeight="1">
      <c r="A74" s="45" t="s">
        <v>59</v>
      </c>
      <c r="B74" s="13">
        <f>+B38+B45+B46+B47</f>
        <v>42</v>
      </c>
      <c r="C74" s="13">
        <f aca="true" t="shared" si="15" ref="C74:M74">+C38+C45+C46+C47</f>
        <v>31</v>
      </c>
      <c r="D74" s="13">
        <f t="shared" si="15"/>
        <v>60</v>
      </c>
      <c r="E74" s="13">
        <f t="shared" si="15"/>
        <v>133</v>
      </c>
      <c r="F74" s="13">
        <f t="shared" si="15"/>
        <v>97</v>
      </c>
      <c r="G74" s="13">
        <f t="shared" si="15"/>
        <v>125</v>
      </c>
      <c r="H74" s="13">
        <f t="shared" si="15"/>
        <v>254</v>
      </c>
      <c r="I74" s="13">
        <f t="shared" si="15"/>
        <v>476</v>
      </c>
      <c r="J74" s="13">
        <f t="shared" si="15"/>
        <v>139</v>
      </c>
      <c r="K74" s="13">
        <f t="shared" si="15"/>
        <v>156</v>
      </c>
      <c r="L74" s="13">
        <f t="shared" si="15"/>
        <v>314</v>
      </c>
      <c r="M74" s="13">
        <f t="shared" si="15"/>
        <v>609</v>
      </c>
    </row>
    <row r="75" spans="1:13" s="8" customFormat="1" ht="23.25" customHeight="1">
      <c r="A75" s="45" t="s">
        <v>60</v>
      </c>
      <c r="B75" s="13">
        <f>+B6+B17+B37</f>
        <v>78</v>
      </c>
      <c r="C75" s="13">
        <f aca="true" t="shared" si="16" ref="C75:M75">+C6+C17+C37</f>
        <v>51</v>
      </c>
      <c r="D75" s="13">
        <f t="shared" si="16"/>
        <v>115</v>
      </c>
      <c r="E75" s="13">
        <f t="shared" si="16"/>
        <v>244</v>
      </c>
      <c r="F75" s="13">
        <f t="shared" si="16"/>
        <v>155</v>
      </c>
      <c r="G75" s="13">
        <f t="shared" si="16"/>
        <v>238</v>
      </c>
      <c r="H75" s="13">
        <f t="shared" si="16"/>
        <v>338</v>
      </c>
      <c r="I75" s="13">
        <f t="shared" si="16"/>
        <v>731</v>
      </c>
      <c r="J75" s="13">
        <f t="shared" si="16"/>
        <v>233</v>
      </c>
      <c r="K75" s="13">
        <f t="shared" si="16"/>
        <v>289</v>
      </c>
      <c r="L75" s="13">
        <f t="shared" si="16"/>
        <v>453</v>
      </c>
      <c r="M75" s="13">
        <f t="shared" si="16"/>
        <v>975</v>
      </c>
    </row>
    <row r="76" spans="1:13" s="8" customFormat="1" ht="23.25" customHeight="1">
      <c r="A76" s="45" t="s">
        <v>61</v>
      </c>
      <c r="B76" s="13">
        <f>+B16+B39+B48+B49+B50+B51</f>
        <v>84</v>
      </c>
      <c r="C76" s="13">
        <f aca="true" t="shared" si="17" ref="C76:M76">+C16+C39+C48+C49+C50+C51</f>
        <v>80</v>
      </c>
      <c r="D76" s="13">
        <f t="shared" si="17"/>
        <v>133</v>
      </c>
      <c r="E76" s="13">
        <f t="shared" si="17"/>
        <v>297</v>
      </c>
      <c r="F76" s="13">
        <f t="shared" si="17"/>
        <v>202</v>
      </c>
      <c r="G76" s="13">
        <f t="shared" si="17"/>
        <v>230</v>
      </c>
      <c r="H76" s="13">
        <f t="shared" si="17"/>
        <v>411</v>
      </c>
      <c r="I76" s="13">
        <f t="shared" si="17"/>
        <v>843</v>
      </c>
      <c r="J76" s="13">
        <f t="shared" si="17"/>
        <v>286</v>
      </c>
      <c r="K76" s="13">
        <f t="shared" si="17"/>
        <v>310</v>
      </c>
      <c r="L76" s="13">
        <f t="shared" si="17"/>
        <v>544</v>
      </c>
      <c r="M76" s="13">
        <f t="shared" si="17"/>
        <v>1140</v>
      </c>
    </row>
    <row r="77" spans="1:13" s="8" customFormat="1" ht="23.25" customHeight="1">
      <c r="A77" s="45" t="s">
        <v>62</v>
      </c>
      <c r="B77" s="13">
        <f>+B13+B52+B53+B54+B55+B56+B57</f>
        <v>63</v>
      </c>
      <c r="C77" s="13">
        <f aca="true" t="shared" si="18" ref="C77:M77">+C13+C52+C53+C54+C55+C56+C57</f>
        <v>56</v>
      </c>
      <c r="D77" s="13">
        <f t="shared" si="18"/>
        <v>102</v>
      </c>
      <c r="E77" s="13">
        <f t="shared" si="18"/>
        <v>221</v>
      </c>
      <c r="F77" s="13">
        <f t="shared" si="18"/>
        <v>123</v>
      </c>
      <c r="G77" s="13">
        <f t="shared" si="18"/>
        <v>148</v>
      </c>
      <c r="H77" s="13">
        <f t="shared" si="18"/>
        <v>280</v>
      </c>
      <c r="I77" s="13">
        <f t="shared" si="18"/>
        <v>551</v>
      </c>
      <c r="J77" s="13">
        <f t="shared" si="18"/>
        <v>186</v>
      </c>
      <c r="K77" s="13">
        <f t="shared" si="18"/>
        <v>204</v>
      </c>
      <c r="L77" s="13">
        <f t="shared" si="18"/>
        <v>382</v>
      </c>
      <c r="M77" s="13">
        <f t="shared" si="18"/>
        <v>772</v>
      </c>
    </row>
    <row r="78" spans="1:13" s="8" customFormat="1" ht="23.25" customHeight="1">
      <c r="A78" s="45" t="s">
        <v>63</v>
      </c>
      <c r="B78" s="13">
        <f>+B20+B40+B58+B59</f>
        <v>25</v>
      </c>
      <c r="C78" s="13">
        <f aca="true" t="shared" si="19" ref="C78:M78">+C20+C40+C58+C59</f>
        <v>31</v>
      </c>
      <c r="D78" s="13">
        <f t="shared" si="19"/>
        <v>34</v>
      </c>
      <c r="E78" s="13">
        <f t="shared" si="19"/>
        <v>90</v>
      </c>
      <c r="F78" s="13">
        <f t="shared" si="19"/>
        <v>127</v>
      </c>
      <c r="G78" s="13">
        <f t="shared" si="19"/>
        <v>127</v>
      </c>
      <c r="H78" s="13">
        <f t="shared" si="19"/>
        <v>183</v>
      </c>
      <c r="I78" s="13">
        <f t="shared" si="19"/>
        <v>437</v>
      </c>
      <c r="J78" s="13">
        <f t="shared" si="19"/>
        <v>152</v>
      </c>
      <c r="K78" s="13">
        <f t="shared" si="19"/>
        <v>158</v>
      </c>
      <c r="L78" s="13">
        <f t="shared" si="19"/>
        <v>217</v>
      </c>
      <c r="M78" s="13">
        <f t="shared" si="19"/>
        <v>527</v>
      </c>
    </row>
    <row r="79" spans="1:13" s="8" customFormat="1" ht="23.25" customHeight="1">
      <c r="A79" s="45" t="s">
        <v>64</v>
      </c>
      <c r="B79" s="13">
        <f>+B9+B36+B60+B25</f>
        <v>37</v>
      </c>
      <c r="C79" s="13">
        <f aca="true" t="shared" si="20" ref="C79:M79">+C9+C36+C60+C25</f>
        <v>39</v>
      </c>
      <c r="D79" s="13">
        <f t="shared" si="20"/>
        <v>66</v>
      </c>
      <c r="E79" s="13">
        <f t="shared" si="20"/>
        <v>142</v>
      </c>
      <c r="F79" s="13">
        <f t="shared" si="20"/>
        <v>150</v>
      </c>
      <c r="G79" s="13">
        <f t="shared" si="20"/>
        <v>192</v>
      </c>
      <c r="H79" s="13">
        <f t="shared" si="20"/>
        <v>349</v>
      </c>
      <c r="I79" s="13">
        <f t="shared" si="20"/>
        <v>691</v>
      </c>
      <c r="J79" s="13">
        <f t="shared" si="20"/>
        <v>187</v>
      </c>
      <c r="K79" s="13">
        <f t="shared" si="20"/>
        <v>231</v>
      </c>
      <c r="L79" s="13">
        <f t="shared" si="20"/>
        <v>415</v>
      </c>
      <c r="M79" s="13">
        <f t="shared" si="20"/>
        <v>833</v>
      </c>
    </row>
    <row r="80" spans="1:13" s="8" customFormat="1" ht="23.25" customHeight="1">
      <c r="A80" s="45" t="s">
        <v>65</v>
      </c>
      <c r="B80" s="13">
        <f>+B10+B27+B28+B31</f>
        <v>167</v>
      </c>
      <c r="C80" s="13">
        <f aca="true" t="shared" si="21" ref="C80:M80">+C10+C27+C28+C31</f>
        <v>121</v>
      </c>
      <c r="D80" s="13">
        <f t="shared" si="21"/>
        <v>182</v>
      </c>
      <c r="E80" s="13">
        <f t="shared" si="21"/>
        <v>470</v>
      </c>
      <c r="F80" s="13">
        <f t="shared" si="21"/>
        <v>331</v>
      </c>
      <c r="G80" s="13">
        <f t="shared" si="21"/>
        <v>397</v>
      </c>
      <c r="H80" s="13">
        <f t="shared" si="21"/>
        <v>594</v>
      </c>
      <c r="I80" s="13">
        <f t="shared" si="21"/>
        <v>1322</v>
      </c>
      <c r="J80" s="13">
        <f t="shared" si="21"/>
        <v>498</v>
      </c>
      <c r="K80" s="13">
        <f t="shared" si="21"/>
        <v>518</v>
      </c>
      <c r="L80" s="13">
        <f t="shared" si="21"/>
        <v>776</v>
      </c>
      <c r="M80" s="13">
        <f t="shared" si="21"/>
        <v>1792</v>
      </c>
    </row>
    <row r="81" spans="1:13" s="8" customFormat="1" ht="23.25" customHeight="1">
      <c r="A81" s="45" t="s">
        <v>66</v>
      </c>
      <c r="B81" s="13">
        <f>+B21</f>
        <v>116</v>
      </c>
      <c r="C81" s="13">
        <f aca="true" t="shared" si="22" ref="C81:M81">+C21</f>
        <v>82</v>
      </c>
      <c r="D81" s="13">
        <f t="shared" si="22"/>
        <v>114</v>
      </c>
      <c r="E81" s="13">
        <f t="shared" si="22"/>
        <v>312</v>
      </c>
      <c r="F81" s="13">
        <f t="shared" si="22"/>
        <v>211</v>
      </c>
      <c r="G81" s="13">
        <f t="shared" si="22"/>
        <v>242</v>
      </c>
      <c r="H81" s="13">
        <f t="shared" si="22"/>
        <v>436</v>
      </c>
      <c r="I81" s="13">
        <f t="shared" si="22"/>
        <v>889</v>
      </c>
      <c r="J81" s="13">
        <f t="shared" si="22"/>
        <v>327</v>
      </c>
      <c r="K81" s="13">
        <f t="shared" si="22"/>
        <v>324</v>
      </c>
      <c r="L81" s="13">
        <f t="shared" si="22"/>
        <v>550</v>
      </c>
      <c r="M81" s="13">
        <f t="shared" si="22"/>
        <v>1201</v>
      </c>
    </row>
    <row r="82" spans="1:13" s="8" customFormat="1" ht="23.25" customHeight="1">
      <c r="A82" s="30" t="s">
        <v>67</v>
      </c>
      <c r="B82" s="13">
        <f>SUM(B67:B81)</f>
        <v>2537</v>
      </c>
      <c r="C82" s="13">
        <f aca="true" t="shared" si="23" ref="C82:M82">SUM(C67:C81)</f>
        <v>2095</v>
      </c>
      <c r="D82" s="13">
        <f t="shared" si="23"/>
        <v>3044</v>
      </c>
      <c r="E82" s="19">
        <f t="shared" si="23"/>
        <v>7676</v>
      </c>
      <c r="F82" s="13">
        <f t="shared" si="23"/>
        <v>4476</v>
      </c>
      <c r="G82" s="13">
        <f t="shared" si="23"/>
        <v>5114</v>
      </c>
      <c r="H82" s="13">
        <f t="shared" si="23"/>
        <v>8800</v>
      </c>
      <c r="I82" s="19">
        <f t="shared" si="23"/>
        <v>18390</v>
      </c>
      <c r="J82" s="13">
        <f t="shared" si="23"/>
        <v>7013</v>
      </c>
      <c r="K82" s="13">
        <f t="shared" si="23"/>
        <v>7209</v>
      </c>
      <c r="L82" s="13">
        <f t="shared" si="23"/>
        <v>11844</v>
      </c>
      <c r="M82" s="19">
        <f t="shared" si="23"/>
        <v>26066</v>
      </c>
    </row>
  </sheetData>
  <mergeCells count="8">
    <mergeCell ref="B65:E65"/>
    <mergeCell ref="F65:I65"/>
    <mergeCell ref="J65:M65"/>
    <mergeCell ref="A65:A66"/>
    <mergeCell ref="J3:M3"/>
    <mergeCell ref="B3:E3"/>
    <mergeCell ref="A3:A4"/>
    <mergeCell ref="F3:I3"/>
  </mergeCells>
  <printOptions/>
  <pageMargins left="0.75" right="0.19" top="0.56" bottom="0.17" header="0.5118110236220472" footer="0.17"/>
  <pageSetup horizontalDpi="600" verticalDpi="600" orientation="portrait" paperSize="9" r:id="rId1"/>
  <headerFooter alignWithMargins="0">
    <oddHeader>&amp;R&amp;10(平成１９年３月３１日現在）</oddHeader>
    <oddFooter>&amp;R&amp;6&amp;D　&amp;T　&amp;Z&amp;F　&amp;A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120" zoomScaleNormal="120" workbookViewId="0" topLeftCell="A1">
      <pane xSplit="1" ySplit="4" topLeftCell="B13" activePane="bottomRight" state="frozen"/>
      <selection pane="topLeft" activeCell="A1" sqref="A1"/>
      <selection pane="topRight" activeCell="B1" sqref="B1"/>
      <selection pane="bottomLeft" activeCell="A1" sqref="A1"/>
      <selection pane="bottomRight" activeCell="A13" sqref="A13"/>
    </sheetView>
  </sheetViews>
  <sheetFormatPr defaultColWidth="8.796875" defaultRowHeight="14.25"/>
  <cols>
    <col min="1" max="1" width="11.69921875" style="9" customWidth="1"/>
    <col min="2" max="4" width="6.3984375" style="8" customWidth="1"/>
    <col min="5" max="5" width="6.3984375" style="16" customWidth="1"/>
    <col min="6" max="8" width="6.3984375" style="8" customWidth="1"/>
    <col min="9" max="9" width="7.3984375" style="16" customWidth="1"/>
    <col min="10" max="11" width="6.3984375" style="8" customWidth="1"/>
    <col min="12" max="12" width="7.19921875" style="8" customWidth="1"/>
    <col min="13" max="13" width="7.19921875" style="16" customWidth="1"/>
    <col min="14" max="16384" width="9" style="8" customWidth="1"/>
  </cols>
  <sheetData>
    <row r="1" ht="13.5">
      <c r="A1" s="15" t="s">
        <v>68</v>
      </c>
    </row>
    <row r="2" ht="13.5">
      <c r="A2" s="9" t="s">
        <v>0</v>
      </c>
    </row>
    <row r="3" spans="1:13" ht="13.5">
      <c r="A3" s="60" t="s">
        <v>1</v>
      </c>
      <c r="B3" s="58" t="s">
        <v>77</v>
      </c>
      <c r="C3" s="59"/>
      <c r="D3" s="59"/>
      <c r="E3" s="59"/>
      <c r="F3" s="59" t="s">
        <v>3</v>
      </c>
      <c r="G3" s="59"/>
      <c r="H3" s="59"/>
      <c r="I3" s="59"/>
      <c r="J3" s="59" t="s">
        <v>67</v>
      </c>
      <c r="K3" s="59"/>
      <c r="L3" s="59"/>
      <c r="M3" s="59"/>
    </row>
    <row r="4" spans="1:13" s="10" customFormat="1" ht="14.25" thickBot="1">
      <c r="A4" s="61"/>
      <c r="B4" s="32" t="s">
        <v>4</v>
      </c>
      <c r="C4" s="33" t="s">
        <v>5</v>
      </c>
      <c r="D4" s="33" t="s">
        <v>6</v>
      </c>
      <c r="E4" s="34" t="s">
        <v>2</v>
      </c>
      <c r="F4" s="33" t="s">
        <v>4</v>
      </c>
      <c r="G4" s="33" t="s">
        <v>5</v>
      </c>
      <c r="H4" s="33" t="s">
        <v>6</v>
      </c>
      <c r="I4" s="34" t="s">
        <v>2</v>
      </c>
      <c r="J4" s="33" t="s">
        <v>4</v>
      </c>
      <c r="K4" s="33" t="s">
        <v>5</v>
      </c>
      <c r="L4" s="33" t="s">
        <v>6</v>
      </c>
      <c r="M4" s="34" t="s">
        <v>2</v>
      </c>
    </row>
    <row r="5" spans="1:13" s="10" customFormat="1" ht="14.25" thickTop="1">
      <c r="A5" s="41" t="s">
        <v>53</v>
      </c>
      <c r="B5" s="31">
        <v>432</v>
      </c>
      <c r="C5" s="12">
        <v>317</v>
      </c>
      <c r="D5" s="12">
        <v>509</v>
      </c>
      <c r="E5" s="18">
        <f>SUM(B5:D5)</f>
        <v>1258</v>
      </c>
      <c r="F5" s="12">
        <v>608</v>
      </c>
      <c r="G5" s="12">
        <v>770</v>
      </c>
      <c r="H5" s="12">
        <v>1337</v>
      </c>
      <c r="I5" s="18">
        <f>SUM(F5:H5)</f>
        <v>2715</v>
      </c>
      <c r="J5" s="12">
        <f>SUM(B5,F5)</f>
        <v>1040</v>
      </c>
      <c r="K5" s="12">
        <f>SUM(C5,G5)</f>
        <v>1087</v>
      </c>
      <c r="L5" s="12">
        <f>SUM(D5,H5)</f>
        <v>1846</v>
      </c>
      <c r="M5" s="18">
        <f>SUM(E5,I5)</f>
        <v>3973</v>
      </c>
    </row>
    <row r="6" spans="1:13" ht="13.5">
      <c r="A6" s="42" t="s">
        <v>7</v>
      </c>
      <c r="B6" s="11">
        <v>36</v>
      </c>
      <c r="C6" s="12">
        <v>11</v>
      </c>
      <c r="D6" s="12">
        <v>45</v>
      </c>
      <c r="E6" s="18">
        <f aca="true" t="shared" si="0" ref="E6:E37">SUM(B6:D6)</f>
        <v>92</v>
      </c>
      <c r="F6" s="12">
        <v>57</v>
      </c>
      <c r="G6" s="12">
        <v>109</v>
      </c>
      <c r="H6" s="12">
        <v>139</v>
      </c>
      <c r="I6" s="18">
        <f aca="true" t="shared" si="1" ref="I6:I37">SUM(F6:H6)</f>
        <v>305</v>
      </c>
      <c r="J6" s="12">
        <f aca="true" t="shared" si="2" ref="J6:J37">SUM(B6,F6)</f>
        <v>93</v>
      </c>
      <c r="K6" s="12">
        <f aca="true" t="shared" si="3" ref="K6:K37">SUM(C6,G6)</f>
        <v>120</v>
      </c>
      <c r="L6" s="12">
        <f aca="true" t="shared" si="4" ref="L6:L37">SUM(D6,H6)</f>
        <v>184</v>
      </c>
      <c r="M6" s="18">
        <f aca="true" t="shared" si="5" ref="M6:M37">SUM(E6,I6)</f>
        <v>397</v>
      </c>
    </row>
    <row r="7" spans="1:13" ht="13.5">
      <c r="A7" s="42" t="s">
        <v>8</v>
      </c>
      <c r="B7" s="13">
        <v>177</v>
      </c>
      <c r="C7" s="14">
        <v>143</v>
      </c>
      <c r="D7" s="14">
        <v>234</v>
      </c>
      <c r="E7" s="18">
        <f t="shared" si="0"/>
        <v>554</v>
      </c>
      <c r="F7" s="14">
        <v>334</v>
      </c>
      <c r="G7" s="14">
        <v>313</v>
      </c>
      <c r="H7" s="14">
        <v>587</v>
      </c>
      <c r="I7" s="18">
        <f t="shared" si="1"/>
        <v>1234</v>
      </c>
      <c r="J7" s="12">
        <f t="shared" si="2"/>
        <v>511</v>
      </c>
      <c r="K7" s="12">
        <f t="shared" si="3"/>
        <v>456</v>
      </c>
      <c r="L7" s="12">
        <f t="shared" si="4"/>
        <v>821</v>
      </c>
      <c r="M7" s="18">
        <f t="shared" si="5"/>
        <v>1788</v>
      </c>
    </row>
    <row r="8" spans="1:13" s="40" customFormat="1" ht="13.5">
      <c r="A8" s="42" t="s">
        <v>69</v>
      </c>
      <c r="B8" s="36">
        <v>273</v>
      </c>
      <c r="C8" s="37">
        <v>246</v>
      </c>
      <c r="D8" s="37">
        <v>310</v>
      </c>
      <c r="E8" s="38">
        <f>SUM(B8:D8)</f>
        <v>829</v>
      </c>
      <c r="F8" s="37">
        <v>366</v>
      </c>
      <c r="G8" s="37">
        <v>331</v>
      </c>
      <c r="H8" s="37">
        <v>756</v>
      </c>
      <c r="I8" s="38">
        <f>SUM(F8:H8)</f>
        <v>1453</v>
      </c>
      <c r="J8" s="39">
        <f>SUM(B8,F8)</f>
        <v>639</v>
      </c>
      <c r="K8" s="39">
        <f>SUM(C8,G8)</f>
        <v>577</v>
      </c>
      <c r="L8" s="39">
        <f>SUM(D8,H8)</f>
        <v>1066</v>
      </c>
      <c r="M8" s="38">
        <f>SUM(E8,I8)</f>
        <v>2282</v>
      </c>
    </row>
    <row r="9" spans="1:13" ht="13.5">
      <c r="A9" s="42" t="s">
        <v>9</v>
      </c>
      <c r="B9" s="13">
        <v>17</v>
      </c>
      <c r="C9" s="14">
        <v>15</v>
      </c>
      <c r="D9" s="14">
        <v>21</v>
      </c>
      <c r="E9" s="18">
        <f t="shared" si="0"/>
        <v>53</v>
      </c>
      <c r="F9" s="14">
        <v>58</v>
      </c>
      <c r="G9" s="14">
        <v>68</v>
      </c>
      <c r="H9" s="14">
        <v>124</v>
      </c>
      <c r="I9" s="18">
        <f t="shared" si="1"/>
        <v>250</v>
      </c>
      <c r="J9" s="12">
        <f t="shared" si="2"/>
        <v>75</v>
      </c>
      <c r="K9" s="12">
        <f t="shared" si="3"/>
        <v>83</v>
      </c>
      <c r="L9" s="12">
        <f t="shared" si="4"/>
        <v>145</v>
      </c>
      <c r="M9" s="18">
        <f t="shared" si="5"/>
        <v>303</v>
      </c>
    </row>
    <row r="10" spans="1:13" ht="13.5">
      <c r="A10" s="42" t="s">
        <v>10</v>
      </c>
      <c r="B10" s="13">
        <v>57</v>
      </c>
      <c r="C10" s="14">
        <v>39</v>
      </c>
      <c r="D10" s="14">
        <v>54</v>
      </c>
      <c r="E10" s="18">
        <f t="shared" si="0"/>
        <v>150</v>
      </c>
      <c r="F10" s="14">
        <v>103</v>
      </c>
      <c r="G10" s="14">
        <v>146</v>
      </c>
      <c r="H10" s="14">
        <v>186</v>
      </c>
      <c r="I10" s="18">
        <f t="shared" si="1"/>
        <v>435</v>
      </c>
      <c r="J10" s="12">
        <f t="shared" si="2"/>
        <v>160</v>
      </c>
      <c r="K10" s="12">
        <f t="shared" si="3"/>
        <v>185</v>
      </c>
      <c r="L10" s="12">
        <f t="shared" si="4"/>
        <v>240</v>
      </c>
      <c r="M10" s="18">
        <f t="shared" si="5"/>
        <v>585</v>
      </c>
    </row>
    <row r="11" spans="1:13" ht="13.5">
      <c r="A11" s="42" t="s">
        <v>11</v>
      </c>
      <c r="B11" s="13">
        <v>140</v>
      </c>
      <c r="C11" s="14">
        <v>176</v>
      </c>
      <c r="D11" s="14">
        <v>217</v>
      </c>
      <c r="E11" s="18">
        <f t="shared" si="0"/>
        <v>533</v>
      </c>
      <c r="F11" s="14">
        <v>296</v>
      </c>
      <c r="G11" s="14">
        <v>332</v>
      </c>
      <c r="H11" s="14">
        <v>562</v>
      </c>
      <c r="I11" s="18">
        <f t="shared" si="1"/>
        <v>1190</v>
      </c>
      <c r="J11" s="12">
        <f t="shared" si="2"/>
        <v>436</v>
      </c>
      <c r="K11" s="12">
        <f t="shared" si="3"/>
        <v>508</v>
      </c>
      <c r="L11" s="12">
        <f t="shared" si="4"/>
        <v>779</v>
      </c>
      <c r="M11" s="18">
        <f t="shared" si="5"/>
        <v>1723</v>
      </c>
    </row>
    <row r="12" spans="1:13" ht="13.5">
      <c r="A12" s="42" t="s">
        <v>12</v>
      </c>
      <c r="B12" s="13">
        <v>67</v>
      </c>
      <c r="C12" s="14">
        <v>37</v>
      </c>
      <c r="D12" s="14">
        <v>84</v>
      </c>
      <c r="E12" s="18">
        <f t="shared" si="0"/>
        <v>188</v>
      </c>
      <c r="F12" s="14">
        <v>66</v>
      </c>
      <c r="G12" s="14">
        <v>183</v>
      </c>
      <c r="H12" s="14">
        <v>251</v>
      </c>
      <c r="I12" s="18">
        <f t="shared" si="1"/>
        <v>500</v>
      </c>
      <c r="J12" s="12">
        <f t="shared" si="2"/>
        <v>133</v>
      </c>
      <c r="K12" s="12">
        <f t="shared" si="3"/>
        <v>220</v>
      </c>
      <c r="L12" s="12">
        <f t="shared" si="4"/>
        <v>335</v>
      </c>
      <c r="M12" s="18">
        <f t="shared" si="5"/>
        <v>688</v>
      </c>
    </row>
    <row r="13" spans="1:13" ht="13.5">
      <c r="A13" s="43" t="s">
        <v>13</v>
      </c>
      <c r="B13" s="13">
        <v>40</v>
      </c>
      <c r="C13" s="14">
        <v>45</v>
      </c>
      <c r="D13" s="14">
        <v>75</v>
      </c>
      <c r="E13" s="18">
        <f t="shared" si="0"/>
        <v>160</v>
      </c>
      <c r="F13" s="14">
        <v>69</v>
      </c>
      <c r="G13" s="14">
        <v>74</v>
      </c>
      <c r="H13" s="14">
        <v>145</v>
      </c>
      <c r="I13" s="18">
        <f t="shared" si="1"/>
        <v>288</v>
      </c>
      <c r="J13" s="12">
        <f t="shared" si="2"/>
        <v>109</v>
      </c>
      <c r="K13" s="12">
        <f t="shared" si="3"/>
        <v>119</v>
      </c>
      <c r="L13" s="12">
        <f t="shared" si="4"/>
        <v>220</v>
      </c>
      <c r="M13" s="18">
        <f t="shared" si="5"/>
        <v>448</v>
      </c>
    </row>
    <row r="14" spans="1:13" ht="13.5">
      <c r="A14" s="42" t="s">
        <v>14</v>
      </c>
      <c r="B14" s="13">
        <v>52</v>
      </c>
      <c r="C14" s="14">
        <v>36</v>
      </c>
      <c r="D14" s="14">
        <v>43</v>
      </c>
      <c r="E14" s="18">
        <f t="shared" si="0"/>
        <v>131</v>
      </c>
      <c r="F14" s="14">
        <v>71</v>
      </c>
      <c r="G14" s="14">
        <v>119</v>
      </c>
      <c r="H14" s="14">
        <v>176</v>
      </c>
      <c r="I14" s="18">
        <f t="shared" si="1"/>
        <v>366</v>
      </c>
      <c r="J14" s="12">
        <f t="shared" si="2"/>
        <v>123</v>
      </c>
      <c r="K14" s="12">
        <f t="shared" si="3"/>
        <v>155</v>
      </c>
      <c r="L14" s="12">
        <f t="shared" si="4"/>
        <v>219</v>
      </c>
      <c r="M14" s="18">
        <f t="shared" si="5"/>
        <v>497</v>
      </c>
    </row>
    <row r="15" spans="1:13" ht="13.5">
      <c r="A15" s="42" t="s">
        <v>15</v>
      </c>
      <c r="B15" s="13">
        <v>54</v>
      </c>
      <c r="C15" s="14">
        <v>61</v>
      </c>
      <c r="D15" s="14">
        <v>52</v>
      </c>
      <c r="E15" s="18">
        <f t="shared" si="0"/>
        <v>167</v>
      </c>
      <c r="F15" s="14">
        <v>135</v>
      </c>
      <c r="G15" s="14">
        <v>106</v>
      </c>
      <c r="H15" s="14">
        <v>187</v>
      </c>
      <c r="I15" s="18">
        <f t="shared" si="1"/>
        <v>428</v>
      </c>
      <c r="J15" s="12">
        <f t="shared" si="2"/>
        <v>189</v>
      </c>
      <c r="K15" s="12">
        <f t="shared" si="3"/>
        <v>167</v>
      </c>
      <c r="L15" s="12">
        <f t="shared" si="4"/>
        <v>239</v>
      </c>
      <c r="M15" s="18">
        <f t="shared" si="5"/>
        <v>595</v>
      </c>
    </row>
    <row r="16" spans="1:13" ht="13.5">
      <c r="A16" s="42" t="s">
        <v>16</v>
      </c>
      <c r="B16" s="13">
        <v>19</v>
      </c>
      <c r="C16" s="14">
        <v>9</v>
      </c>
      <c r="D16" s="14">
        <v>36</v>
      </c>
      <c r="E16" s="18">
        <f t="shared" si="0"/>
        <v>64</v>
      </c>
      <c r="F16" s="14">
        <v>38</v>
      </c>
      <c r="G16" s="14">
        <v>64</v>
      </c>
      <c r="H16" s="14">
        <v>105</v>
      </c>
      <c r="I16" s="18">
        <f t="shared" si="1"/>
        <v>207</v>
      </c>
      <c r="J16" s="12">
        <f t="shared" si="2"/>
        <v>57</v>
      </c>
      <c r="K16" s="12">
        <f t="shared" si="3"/>
        <v>73</v>
      </c>
      <c r="L16" s="12">
        <f t="shared" si="4"/>
        <v>141</v>
      </c>
      <c r="M16" s="18">
        <f t="shared" si="5"/>
        <v>271</v>
      </c>
    </row>
    <row r="17" spans="1:13" ht="13.5">
      <c r="A17" s="42" t="s">
        <v>17</v>
      </c>
      <c r="B17" s="13">
        <v>27</v>
      </c>
      <c r="C17" s="14">
        <v>22</v>
      </c>
      <c r="D17" s="14">
        <v>46</v>
      </c>
      <c r="E17" s="18">
        <f t="shared" si="0"/>
        <v>95</v>
      </c>
      <c r="F17" s="14">
        <v>35</v>
      </c>
      <c r="G17" s="14">
        <v>66</v>
      </c>
      <c r="H17" s="14">
        <v>118</v>
      </c>
      <c r="I17" s="18">
        <f t="shared" si="1"/>
        <v>219</v>
      </c>
      <c r="J17" s="12">
        <f t="shared" si="2"/>
        <v>62</v>
      </c>
      <c r="K17" s="12">
        <f t="shared" si="3"/>
        <v>88</v>
      </c>
      <c r="L17" s="12">
        <f t="shared" si="4"/>
        <v>164</v>
      </c>
      <c r="M17" s="18">
        <f t="shared" si="5"/>
        <v>314</v>
      </c>
    </row>
    <row r="18" spans="1:13" ht="13.5">
      <c r="A18" s="42" t="s">
        <v>18</v>
      </c>
      <c r="B18" s="13">
        <v>60</v>
      </c>
      <c r="C18" s="14">
        <v>48</v>
      </c>
      <c r="D18" s="14">
        <v>75</v>
      </c>
      <c r="E18" s="18">
        <f t="shared" si="0"/>
        <v>183</v>
      </c>
      <c r="F18" s="14">
        <v>141</v>
      </c>
      <c r="G18" s="14">
        <v>115</v>
      </c>
      <c r="H18" s="14">
        <v>207</v>
      </c>
      <c r="I18" s="18">
        <f t="shared" si="1"/>
        <v>463</v>
      </c>
      <c r="J18" s="12">
        <f t="shared" si="2"/>
        <v>201</v>
      </c>
      <c r="K18" s="12">
        <f t="shared" si="3"/>
        <v>163</v>
      </c>
      <c r="L18" s="12">
        <f t="shared" si="4"/>
        <v>282</v>
      </c>
      <c r="M18" s="18">
        <f t="shared" si="5"/>
        <v>646</v>
      </c>
    </row>
    <row r="19" spans="1:13" ht="13.5">
      <c r="A19" s="42" t="s">
        <v>19</v>
      </c>
      <c r="B19" s="13">
        <v>152</v>
      </c>
      <c r="C19" s="14">
        <v>127</v>
      </c>
      <c r="D19" s="14">
        <v>180</v>
      </c>
      <c r="E19" s="18">
        <f t="shared" si="0"/>
        <v>459</v>
      </c>
      <c r="F19" s="14">
        <v>228</v>
      </c>
      <c r="G19" s="14">
        <v>284</v>
      </c>
      <c r="H19" s="14">
        <v>483</v>
      </c>
      <c r="I19" s="18">
        <f t="shared" si="1"/>
        <v>995</v>
      </c>
      <c r="J19" s="12">
        <f t="shared" si="2"/>
        <v>380</v>
      </c>
      <c r="K19" s="12">
        <f t="shared" si="3"/>
        <v>411</v>
      </c>
      <c r="L19" s="12">
        <f t="shared" si="4"/>
        <v>663</v>
      </c>
      <c r="M19" s="18">
        <f t="shared" si="5"/>
        <v>1454</v>
      </c>
    </row>
    <row r="20" spans="1:13" ht="13.5">
      <c r="A20" s="42" t="s">
        <v>20</v>
      </c>
      <c r="B20" s="13">
        <v>6</v>
      </c>
      <c r="C20" s="14">
        <v>5</v>
      </c>
      <c r="D20" s="14">
        <v>4</v>
      </c>
      <c r="E20" s="18">
        <f t="shared" si="0"/>
        <v>15</v>
      </c>
      <c r="F20" s="14">
        <v>20</v>
      </c>
      <c r="G20" s="14">
        <v>24</v>
      </c>
      <c r="H20" s="14">
        <v>45</v>
      </c>
      <c r="I20" s="18">
        <f t="shared" si="1"/>
        <v>89</v>
      </c>
      <c r="J20" s="12">
        <f t="shared" si="2"/>
        <v>26</v>
      </c>
      <c r="K20" s="12">
        <f t="shared" si="3"/>
        <v>29</v>
      </c>
      <c r="L20" s="12">
        <f t="shared" si="4"/>
        <v>49</v>
      </c>
      <c r="M20" s="18">
        <f t="shared" si="5"/>
        <v>104</v>
      </c>
    </row>
    <row r="21" spans="1:13" ht="13.5">
      <c r="A21" s="42" t="s">
        <v>21</v>
      </c>
      <c r="B21" s="13">
        <v>116</v>
      </c>
      <c r="C21" s="14">
        <v>82</v>
      </c>
      <c r="D21" s="14">
        <v>114</v>
      </c>
      <c r="E21" s="18">
        <f t="shared" si="0"/>
        <v>312</v>
      </c>
      <c r="F21" s="14">
        <v>190</v>
      </c>
      <c r="G21" s="14">
        <v>224</v>
      </c>
      <c r="H21" s="14">
        <v>429</v>
      </c>
      <c r="I21" s="18">
        <f t="shared" si="1"/>
        <v>843</v>
      </c>
      <c r="J21" s="12">
        <f t="shared" si="2"/>
        <v>306</v>
      </c>
      <c r="K21" s="12">
        <f t="shared" si="3"/>
        <v>306</v>
      </c>
      <c r="L21" s="12">
        <f t="shared" si="4"/>
        <v>543</v>
      </c>
      <c r="M21" s="18">
        <f t="shared" si="5"/>
        <v>1155</v>
      </c>
    </row>
    <row r="22" spans="1:13" ht="13.5">
      <c r="A22" s="42" t="s">
        <v>22</v>
      </c>
      <c r="B22" s="13">
        <v>61</v>
      </c>
      <c r="C22" s="14">
        <v>44</v>
      </c>
      <c r="D22" s="14">
        <v>54</v>
      </c>
      <c r="E22" s="18">
        <f t="shared" si="0"/>
        <v>159</v>
      </c>
      <c r="F22" s="14">
        <v>79</v>
      </c>
      <c r="G22" s="14">
        <v>104</v>
      </c>
      <c r="H22" s="14">
        <v>164</v>
      </c>
      <c r="I22" s="18">
        <f t="shared" si="1"/>
        <v>347</v>
      </c>
      <c r="J22" s="12">
        <f t="shared" si="2"/>
        <v>140</v>
      </c>
      <c r="K22" s="12">
        <f t="shared" si="3"/>
        <v>148</v>
      </c>
      <c r="L22" s="12">
        <f t="shared" si="4"/>
        <v>218</v>
      </c>
      <c r="M22" s="18">
        <f t="shared" si="5"/>
        <v>506</v>
      </c>
    </row>
    <row r="23" spans="1:13" ht="13.5">
      <c r="A23" s="42" t="s">
        <v>23</v>
      </c>
      <c r="B23" s="13">
        <v>96</v>
      </c>
      <c r="C23" s="14">
        <v>79</v>
      </c>
      <c r="D23" s="14">
        <v>74</v>
      </c>
      <c r="E23" s="18">
        <f t="shared" si="0"/>
        <v>249</v>
      </c>
      <c r="F23" s="14">
        <v>107</v>
      </c>
      <c r="G23" s="14">
        <v>120</v>
      </c>
      <c r="H23" s="14">
        <v>188</v>
      </c>
      <c r="I23" s="18">
        <f t="shared" si="1"/>
        <v>415</v>
      </c>
      <c r="J23" s="12">
        <f t="shared" si="2"/>
        <v>203</v>
      </c>
      <c r="K23" s="12">
        <f t="shared" si="3"/>
        <v>199</v>
      </c>
      <c r="L23" s="12">
        <f t="shared" si="4"/>
        <v>262</v>
      </c>
      <c r="M23" s="18">
        <f t="shared" si="5"/>
        <v>664</v>
      </c>
    </row>
    <row r="24" spans="1:13" ht="13.5">
      <c r="A24" s="42" t="s">
        <v>24</v>
      </c>
      <c r="B24" s="13">
        <v>67</v>
      </c>
      <c r="C24" s="14">
        <v>55</v>
      </c>
      <c r="D24" s="14">
        <v>68</v>
      </c>
      <c r="E24" s="18">
        <f t="shared" si="0"/>
        <v>190</v>
      </c>
      <c r="F24" s="14">
        <v>88</v>
      </c>
      <c r="G24" s="14">
        <v>98</v>
      </c>
      <c r="H24" s="14">
        <v>186</v>
      </c>
      <c r="I24" s="18">
        <f t="shared" si="1"/>
        <v>372</v>
      </c>
      <c r="J24" s="12">
        <f t="shared" si="2"/>
        <v>155</v>
      </c>
      <c r="K24" s="12">
        <f t="shared" si="3"/>
        <v>153</v>
      </c>
      <c r="L24" s="12">
        <f t="shared" si="4"/>
        <v>254</v>
      </c>
      <c r="M24" s="18">
        <f t="shared" si="5"/>
        <v>562</v>
      </c>
    </row>
    <row r="25" spans="1:13" ht="13.5">
      <c r="A25" s="42" t="s">
        <v>25</v>
      </c>
      <c r="B25" s="13">
        <v>10</v>
      </c>
      <c r="C25" s="14">
        <v>9</v>
      </c>
      <c r="D25" s="14">
        <v>19</v>
      </c>
      <c r="E25" s="18">
        <f t="shared" si="0"/>
        <v>38</v>
      </c>
      <c r="F25" s="14">
        <v>34</v>
      </c>
      <c r="G25" s="14">
        <v>41</v>
      </c>
      <c r="H25" s="14">
        <v>76</v>
      </c>
      <c r="I25" s="18">
        <f t="shared" si="1"/>
        <v>151</v>
      </c>
      <c r="J25" s="12">
        <f t="shared" si="2"/>
        <v>44</v>
      </c>
      <c r="K25" s="12">
        <f t="shared" si="3"/>
        <v>50</v>
      </c>
      <c r="L25" s="12">
        <f t="shared" si="4"/>
        <v>95</v>
      </c>
      <c r="M25" s="18">
        <f t="shared" si="5"/>
        <v>189</v>
      </c>
    </row>
    <row r="26" spans="1:13" ht="13.5">
      <c r="A26" s="42" t="s">
        <v>81</v>
      </c>
      <c r="B26" s="13">
        <v>40</v>
      </c>
      <c r="C26" s="14">
        <v>32</v>
      </c>
      <c r="D26" s="14">
        <v>51</v>
      </c>
      <c r="E26" s="18">
        <f t="shared" si="0"/>
        <v>123</v>
      </c>
      <c r="F26" s="14">
        <v>67</v>
      </c>
      <c r="G26" s="14">
        <v>83</v>
      </c>
      <c r="H26" s="14">
        <v>133</v>
      </c>
      <c r="I26" s="18">
        <f t="shared" si="1"/>
        <v>283</v>
      </c>
      <c r="J26" s="12">
        <f t="shared" si="2"/>
        <v>107</v>
      </c>
      <c r="K26" s="12">
        <f t="shared" si="3"/>
        <v>115</v>
      </c>
      <c r="L26" s="12">
        <f t="shared" si="4"/>
        <v>184</v>
      </c>
      <c r="M26" s="18">
        <f t="shared" si="5"/>
        <v>406</v>
      </c>
    </row>
    <row r="27" spans="1:13" ht="13.5">
      <c r="A27" s="42" t="s">
        <v>26</v>
      </c>
      <c r="B27" s="13">
        <v>40</v>
      </c>
      <c r="C27" s="14">
        <v>30</v>
      </c>
      <c r="D27" s="14">
        <v>57</v>
      </c>
      <c r="E27" s="18">
        <f t="shared" si="0"/>
        <v>127</v>
      </c>
      <c r="F27" s="14">
        <v>91</v>
      </c>
      <c r="G27" s="14">
        <v>88</v>
      </c>
      <c r="H27" s="14">
        <v>163</v>
      </c>
      <c r="I27" s="18">
        <f t="shared" si="1"/>
        <v>342</v>
      </c>
      <c r="J27" s="12">
        <f t="shared" si="2"/>
        <v>131</v>
      </c>
      <c r="K27" s="12">
        <f t="shared" si="3"/>
        <v>118</v>
      </c>
      <c r="L27" s="12">
        <f t="shared" si="4"/>
        <v>220</v>
      </c>
      <c r="M27" s="18">
        <f t="shared" si="5"/>
        <v>469</v>
      </c>
    </row>
    <row r="28" spans="1:13" ht="13.5">
      <c r="A28" s="42" t="s">
        <v>27</v>
      </c>
      <c r="B28" s="13">
        <v>22</v>
      </c>
      <c r="C28" s="14">
        <v>13</v>
      </c>
      <c r="D28" s="14">
        <v>19</v>
      </c>
      <c r="E28" s="18">
        <f t="shared" si="0"/>
        <v>54</v>
      </c>
      <c r="F28" s="14">
        <v>64</v>
      </c>
      <c r="G28" s="14">
        <v>86</v>
      </c>
      <c r="H28" s="14">
        <v>116</v>
      </c>
      <c r="I28" s="18">
        <f t="shared" si="1"/>
        <v>266</v>
      </c>
      <c r="J28" s="12">
        <f t="shared" si="2"/>
        <v>86</v>
      </c>
      <c r="K28" s="12">
        <f t="shared" si="3"/>
        <v>99</v>
      </c>
      <c r="L28" s="12">
        <f t="shared" si="4"/>
        <v>135</v>
      </c>
      <c r="M28" s="18">
        <f t="shared" si="5"/>
        <v>320</v>
      </c>
    </row>
    <row r="29" spans="1:13" s="16" customFormat="1" ht="13.5">
      <c r="A29" s="43" t="s">
        <v>28</v>
      </c>
      <c r="B29" s="19">
        <v>73</v>
      </c>
      <c r="C29" s="17">
        <v>61</v>
      </c>
      <c r="D29" s="17">
        <v>79</v>
      </c>
      <c r="E29" s="18">
        <f t="shared" si="0"/>
        <v>213</v>
      </c>
      <c r="F29" s="17">
        <v>61</v>
      </c>
      <c r="G29" s="17">
        <v>67</v>
      </c>
      <c r="H29" s="17">
        <v>120</v>
      </c>
      <c r="I29" s="18">
        <f t="shared" si="1"/>
        <v>248</v>
      </c>
      <c r="J29" s="18">
        <f t="shared" si="2"/>
        <v>134</v>
      </c>
      <c r="K29" s="18">
        <f t="shared" si="3"/>
        <v>128</v>
      </c>
      <c r="L29" s="18">
        <f t="shared" si="4"/>
        <v>199</v>
      </c>
      <c r="M29" s="18">
        <f t="shared" si="5"/>
        <v>461</v>
      </c>
    </row>
    <row r="30" spans="1:13" ht="13.5">
      <c r="A30" s="42" t="s">
        <v>29</v>
      </c>
      <c r="B30" s="13">
        <v>43</v>
      </c>
      <c r="C30" s="14">
        <v>29</v>
      </c>
      <c r="D30" s="14">
        <v>34</v>
      </c>
      <c r="E30" s="18">
        <f t="shared" si="0"/>
        <v>106</v>
      </c>
      <c r="F30" s="14">
        <v>69</v>
      </c>
      <c r="G30" s="14">
        <v>49</v>
      </c>
      <c r="H30" s="14">
        <v>144</v>
      </c>
      <c r="I30" s="18">
        <f t="shared" si="1"/>
        <v>262</v>
      </c>
      <c r="J30" s="12">
        <f t="shared" si="2"/>
        <v>112</v>
      </c>
      <c r="K30" s="12">
        <f t="shared" si="3"/>
        <v>78</v>
      </c>
      <c r="L30" s="12">
        <f t="shared" si="4"/>
        <v>178</v>
      </c>
      <c r="M30" s="18">
        <f t="shared" si="5"/>
        <v>368</v>
      </c>
    </row>
    <row r="31" spans="1:13" ht="13.5">
      <c r="A31" s="42" t="s">
        <v>82</v>
      </c>
      <c r="B31" s="13">
        <v>41</v>
      </c>
      <c r="C31" s="14">
        <v>35</v>
      </c>
      <c r="D31" s="14">
        <v>52</v>
      </c>
      <c r="E31" s="18">
        <f t="shared" si="0"/>
        <v>128</v>
      </c>
      <c r="F31" s="14">
        <v>60</v>
      </c>
      <c r="G31" s="14">
        <v>64</v>
      </c>
      <c r="H31" s="14">
        <v>100</v>
      </c>
      <c r="I31" s="18">
        <f t="shared" si="1"/>
        <v>224</v>
      </c>
      <c r="J31" s="12">
        <f t="shared" si="2"/>
        <v>101</v>
      </c>
      <c r="K31" s="12">
        <f t="shared" si="3"/>
        <v>99</v>
      </c>
      <c r="L31" s="12">
        <f t="shared" si="4"/>
        <v>152</v>
      </c>
      <c r="M31" s="18">
        <f t="shared" si="5"/>
        <v>352</v>
      </c>
    </row>
    <row r="32" spans="1:13" ht="13.5">
      <c r="A32" s="42" t="s">
        <v>30</v>
      </c>
      <c r="B32" s="13">
        <v>44</v>
      </c>
      <c r="C32" s="14">
        <v>35</v>
      </c>
      <c r="D32" s="14">
        <v>62</v>
      </c>
      <c r="E32" s="18">
        <f t="shared" si="0"/>
        <v>141</v>
      </c>
      <c r="F32" s="14">
        <v>84</v>
      </c>
      <c r="G32" s="14">
        <v>76</v>
      </c>
      <c r="H32" s="14">
        <v>123</v>
      </c>
      <c r="I32" s="18">
        <f t="shared" si="1"/>
        <v>283</v>
      </c>
      <c r="J32" s="12">
        <f t="shared" si="2"/>
        <v>128</v>
      </c>
      <c r="K32" s="12">
        <f t="shared" si="3"/>
        <v>111</v>
      </c>
      <c r="L32" s="12">
        <f t="shared" si="4"/>
        <v>185</v>
      </c>
      <c r="M32" s="18">
        <f t="shared" si="5"/>
        <v>424</v>
      </c>
    </row>
    <row r="33" spans="1:13" ht="13.5">
      <c r="A33" s="42" t="s">
        <v>31</v>
      </c>
      <c r="B33" s="13">
        <v>26</v>
      </c>
      <c r="C33" s="14">
        <v>16</v>
      </c>
      <c r="D33" s="14">
        <v>31</v>
      </c>
      <c r="E33" s="18">
        <f t="shared" si="0"/>
        <v>73</v>
      </c>
      <c r="F33" s="14">
        <v>35</v>
      </c>
      <c r="G33" s="14">
        <v>43</v>
      </c>
      <c r="H33" s="14">
        <v>64</v>
      </c>
      <c r="I33" s="18">
        <f t="shared" si="1"/>
        <v>142</v>
      </c>
      <c r="J33" s="12">
        <f t="shared" si="2"/>
        <v>61</v>
      </c>
      <c r="K33" s="12">
        <f t="shared" si="3"/>
        <v>59</v>
      </c>
      <c r="L33" s="12">
        <f t="shared" si="4"/>
        <v>95</v>
      </c>
      <c r="M33" s="18">
        <f t="shared" si="5"/>
        <v>215</v>
      </c>
    </row>
    <row r="34" spans="1:13" ht="13.5">
      <c r="A34" s="42" t="s">
        <v>32</v>
      </c>
      <c r="B34" s="13">
        <v>18</v>
      </c>
      <c r="C34" s="14">
        <v>21</v>
      </c>
      <c r="D34" s="14">
        <v>20</v>
      </c>
      <c r="E34" s="18">
        <f t="shared" si="0"/>
        <v>59</v>
      </c>
      <c r="F34" s="14">
        <v>18</v>
      </c>
      <c r="G34" s="14">
        <v>35</v>
      </c>
      <c r="H34" s="14">
        <v>60</v>
      </c>
      <c r="I34" s="18">
        <f t="shared" si="1"/>
        <v>113</v>
      </c>
      <c r="J34" s="12">
        <f t="shared" si="2"/>
        <v>36</v>
      </c>
      <c r="K34" s="12">
        <f t="shared" si="3"/>
        <v>56</v>
      </c>
      <c r="L34" s="12">
        <f t="shared" si="4"/>
        <v>80</v>
      </c>
      <c r="M34" s="18">
        <f t="shared" si="5"/>
        <v>172</v>
      </c>
    </row>
    <row r="35" spans="1:13" ht="13.5">
      <c r="A35" s="42" t="s">
        <v>33</v>
      </c>
      <c r="B35" s="13">
        <v>13</v>
      </c>
      <c r="C35" s="14">
        <v>12</v>
      </c>
      <c r="D35" s="14">
        <v>16</v>
      </c>
      <c r="E35" s="18">
        <f t="shared" si="0"/>
        <v>41</v>
      </c>
      <c r="F35" s="14">
        <v>45</v>
      </c>
      <c r="G35" s="14">
        <v>43</v>
      </c>
      <c r="H35" s="14">
        <v>87</v>
      </c>
      <c r="I35" s="18">
        <f t="shared" si="1"/>
        <v>175</v>
      </c>
      <c r="J35" s="12">
        <f t="shared" si="2"/>
        <v>58</v>
      </c>
      <c r="K35" s="12">
        <f t="shared" si="3"/>
        <v>55</v>
      </c>
      <c r="L35" s="12">
        <f t="shared" si="4"/>
        <v>103</v>
      </c>
      <c r="M35" s="18">
        <f t="shared" si="5"/>
        <v>216</v>
      </c>
    </row>
    <row r="36" spans="1:13" ht="13.5">
      <c r="A36" s="42" t="s">
        <v>70</v>
      </c>
      <c r="B36" s="13">
        <v>10</v>
      </c>
      <c r="C36" s="14">
        <v>14</v>
      </c>
      <c r="D36" s="14">
        <v>25</v>
      </c>
      <c r="E36" s="18">
        <f t="shared" si="0"/>
        <v>49</v>
      </c>
      <c r="F36" s="14">
        <v>40</v>
      </c>
      <c r="G36" s="14">
        <v>77</v>
      </c>
      <c r="H36" s="14">
        <v>111</v>
      </c>
      <c r="I36" s="18">
        <f t="shared" si="1"/>
        <v>228</v>
      </c>
      <c r="J36" s="12">
        <f t="shared" si="2"/>
        <v>50</v>
      </c>
      <c r="K36" s="12">
        <f t="shared" si="3"/>
        <v>91</v>
      </c>
      <c r="L36" s="12">
        <f t="shared" si="4"/>
        <v>136</v>
      </c>
      <c r="M36" s="18">
        <f t="shared" si="5"/>
        <v>277</v>
      </c>
    </row>
    <row r="37" spans="1:13" ht="13.5">
      <c r="A37" s="42" t="s">
        <v>71</v>
      </c>
      <c r="B37" s="13">
        <v>9</v>
      </c>
      <c r="C37" s="14">
        <v>10</v>
      </c>
      <c r="D37" s="14">
        <v>21</v>
      </c>
      <c r="E37" s="18">
        <f t="shared" si="0"/>
        <v>40</v>
      </c>
      <c r="F37" s="14">
        <v>27</v>
      </c>
      <c r="G37" s="14">
        <v>39</v>
      </c>
      <c r="H37" s="14">
        <v>70</v>
      </c>
      <c r="I37" s="18">
        <f t="shared" si="1"/>
        <v>136</v>
      </c>
      <c r="J37" s="12">
        <f t="shared" si="2"/>
        <v>36</v>
      </c>
      <c r="K37" s="12">
        <f t="shared" si="3"/>
        <v>49</v>
      </c>
      <c r="L37" s="12">
        <f t="shared" si="4"/>
        <v>91</v>
      </c>
      <c r="M37" s="18">
        <f t="shared" si="5"/>
        <v>176</v>
      </c>
    </row>
    <row r="38" spans="1:13" ht="13.5">
      <c r="A38" s="42" t="s">
        <v>72</v>
      </c>
      <c r="B38" s="13">
        <v>33</v>
      </c>
      <c r="C38" s="14">
        <v>24</v>
      </c>
      <c r="D38" s="14">
        <v>44</v>
      </c>
      <c r="E38" s="18">
        <f aca="true" t="shared" si="6" ref="E38:E60">SUM(B38:D38)</f>
        <v>101</v>
      </c>
      <c r="F38" s="14">
        <v>62</v>
      </c>
      <c r="G38" s="14">
        <v>87</v>
      </c>
      <c r="H38" s="14">
        <v>183</v>
      </c>
      <c r="I38" s="18">
        <f aca="true" t="shared" si="7" ref="I38:I60">SUM(F38:H38)</f>
        <v>332</v>
      </c>
      <c r="J38" s="12">
        <f aca="true" t="shared" si="8" ref="J38:J60">SUM(B38,F38)</f>
        <v>95</v>
      </c>
      <c r="K38" s="12">
        <f aca="true" t="shared" si="9" ref="K38:K60">SUM(C38,G38)</f>
        <v>111</v>
      </c>
      <c r="L38" s="12">
        <f aca="true" t="shared" si="10" ref="L38:L60">SUM(D38,H38)</f>
        <v>227</v>
      </c>
      <c r="M38" s="18">
        <f aca="true" t="shared" si="11" ref="M38:M60">SUM(E38,I38)</f>
        <v>433</v>
      </c>
    </row>
    <row r="39" spans="1:13" ht="13.5">
      <c r="A39" s="42" t="s">
        <v>73</v>
      </c>
      <c r="B39" s="13">
        <v>25</v>
      </c>
      <c r="C39" s="14">
        <v>28</v>
      </c>
      <c r="D39" s="14">
        <v>33</v>
      </c>
      <c r="E39" s="18">
        <f t="shared" si="6"/>
        <v>86</v>
      </c>
      <c r="F39" s="14">
        <v>46</v>
      </c>
      <c r="G39" s="14">
        <v>65</v>
      </c>
      <c r="H39" s="14">
        <v>112</v>
      </c>
      <c r="I39" s="18">
        <f t="shared" si="7"/>
        <v>223</v>
      </c>
      <c r="J39" s="12">
        <f t="shared" si="8"/>
        <v>71</v>
      </c>
      <c r="K39" s="12">
        <f t="shared" si="9"/>
        <v>93</v>
      </c>
      <c r="L39" s="12">
        <f t="shared" si="10"/>
        <v>145</v>
      </c>
      <c r="M39" s="18">
        <f t="shared" si="11"/>
        <v>309</v>
      </c>
    </row>
    <row r="40" spans="1:13" ht="13.5">
      <c r="A40" s="42" t="s">
        <v>74</v>
      </c>
      <c r="B40" s="13">
        <v>11</v>
      </c>
      <c r="C40" s="14">
        <v>16</v>
      </c>
      <c r="D40" s="14">
        <v>19</v>
      </c>
      <c r="E40" s="18">
        <f t="shared" si="6"/>
        <v>46</v>
      </c>
      <c r="F40" s="14">
        <v>31</v>
      </c>
      <c r="G40" s="14">
        <v>74</v>
      </c>
      <c r="H40" s="14">
        <v>90</v>
      </c>
      <c r="I40" s="18">
        <f t="shared" si="7"/>
        <v>195</v>
      </c>
      <c r="J40" s="12">
        <f t="shared" si="8"/>
        <v>42</v>
      </c>
      <c r="K40" s="12">
        <f t="shared" si="9"/>
        <v>90</v>
      </c>
      <c r="L40" s="12">
        <f t="shared" si="10"/>
        <v>109</v>
      </c>
      <c r="M40" s="18">
        <f t="shared" si="11"/>
        <v>241</v>
      </c>
    </row>
    <row r="41" spans="1:13" ht="13.5">
      <c r="A41" s="42" t="s">
        <v>34</v>
      </c>
      <c r="B41" s="13">
        <v>10</v>
      </c>
      <c r="C41" s="14">
        <v>6</v>
      </c>
      <c r="D41" s="14">
        <v>4</v>
      </c>
      <c r="E41" s="18">
        <f t="shared" si="6"/>
        <v>20</v>
      </c>
      <c r="F41" s="14">
        <v>25</v>
      </c>
      <c r="G41" s="14">
        <v>18</v>
      </c>
      <c r="H41" s="14">
        <v>33</v>
      </c>
      <c r="I41" s="18">
        <f t="shared" si="7"/>
        <v>76</v>
      </c>
      <c r="J41" s="12">
        <f t="shared" si="8"/>
        <v>35</v>
      </c>
      <c r="K41" s="12">
        <f t="shared" si="9"/>
        <v>24</v>
      </c>
      <c r="L41" s="12">
        <f t="shared" si="10"/>
        <v>37</v>
      </c>
      <c r="M41" s="18">
        <f t="shared" si="11"/>
        <v>96</v>
      </c>
    </row>
    <row r="42" spans="1:13" ht="13.5">
      <c r="A42" s="42" t="s">
        <v>35</v>
      </c>
      <c r="B42" s="13">
        <v>3</v>
      </c>
      <c r="C42" s="14">
        <v>4</v>
      </c>
      <c r="D42" s="14">
        <v>9</v>
      </c>
      <c r="E42" s="18">
        <f t="shared" si="6"/>
        <v>16</v>
      </c>
      <c r="F42" s="14">
        <v>9</v>
      </c>
      <c r="G42" s="14">
        <v>8</v>
      </c>
      <c r="H42" s="14">
        <v>13</v>
      </c>
      <c r="I42" s="18">
        <f t="shared" si="7"/>
        <v>30</v>
      </c>
      <c r="J42" s="12">
        <f t="shared" si="8"/>
        <v>12</v>
      </c>
      <c r="K42" s="12">
        <f t="shared" si="9"/>
        <v>12</v>
      </c>
      <c r="L42" s="12">
        <f t="shared" si="10"/>
        <v>22</v>
      </c>
      <c r="M42" s="18">
        <f t="shared" si="11"/>
        <v>46</v>
      </c>
    </row>
    <row r="43" spans="1:13" ht="13.5">
      <c r="A43" s="42" t="s">
        <v>36</v>
      </c>
      <c r="B43" s="13">
        <v>8</v>
      </c>
      <c r="C43" s="14">
        <v>3</v>
      </c>
      <c r="D43" s="14">
        <v>6</v>
      </c>
      <c r="E43" s="18">
        <f t="shared" si="6"/>
        <v>17</v>
      </c>
      <c r="F43" s="14">
        <v>4</v>
      </c>
      <c r="G43" s="14">
        <v>5</v>
      </c>
      <c r="H43" s="14">
        <v>11</v>
      </c>
      <c r="I43" s="18">
        <f t="shared" si="7"/>
        <v>20</v>
      </c>
      <c r="J43" s="12">
        <f t="shared" si="8"/>
        <v>12</v>
      </c>
      <c r="K43" s="12">
        <f t="shared" si="9"/>
        <v>8</v>
      </c>
      <c r="L43" s="12">
        <f t="shared" si="10"/>
        <v>17</v>
      </c>
      <c r="M43" s="18">
        <f t="shared" si="11"/>
        <v>37</v>
      </c>
    </row>
    <row r="44" spans="1:13" s="40" customFormat="1" ht="13.5">
      <c r="A44" s="42" t="s">
        <v>37</v>
      </c>
      <c r="B44" s="36">
        <v>6</v>
      </c>
      <c r="C44" s="37">
        <v>13</v>
      </c>
      <c r="D44" s="37">
        <v>8</v>
      </c>
      <c r="E44" s="38">
        <f>SUM(B44:D44)</f>
        <v>27</v>
      </c>
      <c r="F44" s="37">
        <v>18</v>
      </c>
      <c r="G44" s="37">
        <v>17</v>
      </c>
      <c r="H44" s="37">
        <v>36</v>
      </c>
      <c r="I44" s="38">
        <f t="shared" si="7"/>
        <v>71</v>
      </c>
      <c r="J44" s="39">
        <f t="shared" si="8"/>
        <v>24</v>
      </c>
      <c r="K44" s="39">
        <f t="shared" si="9"/>
        <v>30</v>
      </c>
      <c r="L44" s="39">
        <f t="shared" si="10"/>
        <v>44</v>
      </c>
      <c r="M44" s="38">
        <f t="shared" si="11"/>
        <v>98</v>
      </c>
    </row>
    <row r="45" spans="1:13" ht="13.5">
      <c r="A45" s="42" t="s">
        <v>38</v>
      </c>
      <c r="B45" s="13">
        <v>1</v>
      </c>
      <c r="C45" s="14">
        <v>2</v>
      </c>
      <c r="D45" s="14">
        <v>1</v>
      </c>
      <c r="E45" s="18">
        <f t="shared" si="6"/>
        <v>4</v>
      </c>
      <c r="F45" s="14">
        <v>2</v>
      </c>
      <c r="G45" s="14">
        <v>5</v>
      </c>
      <c r="H45" s="14">
        <v>10</v>
      </c>
      <c r="I45" s="18">
        <f t="shared" si="7"/>
        <v>17</v>
      </c>
      <c r="J45" s="12">
        <f t="shared" si="8"/>
        <v>3</v>
      </c>
      <c r="K45" s="12">
        <f t="shared" si="9"/>
        <v>7</v>
      </c>
      <c r="L45" s="12">
        <f t="shared" si="10"/>
        <v>11</v>
      </c>
      <c r="M45" s="18">
        <f t="shared" si="11"/>
        <v>21</v>
      </c>
    </row>
    <row r="46" spans="1:13" ht="13.5">
      <c r="A46" s="42" t="s">
        <v>39</v>
      </c>
      <c r="B46" s="13">
        <v>0</v>
      </c>
      <c r="C46" s="14">
        <v>3</v>
      </c>
      <c r="D46" s="14">
        <v>11</v>
      </c>
      <c r="E46" s="18">
        <f t="shared" si="6"/>
        <v>14</v>
      </c>
      <c r="F46" s="14">
        <v>10</v>
      </c>
      <c r="G46" s="14">
        <v>12</v>
      </c>
      <c r="H46" s="14">
        <v>32</v>
      </c>
      <c r="I46" s="18">
        <f t="shared" si="7"/>
        <v>54</v>
      </c>
      <c r="J46" s="12">
        <f t="shared" si="8"/>
        <v>10</v>
      </c>
      <c r="K46" s="12">
        <f t="shared" si="9"/>
        <v>15</v>
      </c>
      <c r="L46" s="12">
        <f t="shared" si="10"/>
        <v>43</v>
      </c>
      <c r="M46" s="18">
        <f t="shared" si="11"/>
        <v>68</v>
      </c>
    </row>
    <row r="47" spans="1:13" ht="13.5">
      <c r="A47" s="42" t="s">
        <v>75</v>
      </c>
      <c r="B47" s="13">
        <v>4</v>
      </c>
      <c r="C47" s="14">
        <v>3</v>
      </c>
      <c r="D47" s="14">
        <v>4</v>
      </c>
      <c r="E47" s="18">
        <f t="shared" si="6"/>
        <v>11</v>
      </c>
      <c r="F47" s="14">
        <v>20</v>
      </c>
      <c r="G47" s="14">
        <v>18</v>
      </c>
      <c r="H47" s="14">
        <v>29</v>
      </c>
      <c r="I47" s="18">
        <f t="shared" si="7"/>
        <v>67</v>
      </c>
      <c r="J47" s="12">
        <f t="shared" si="8"/>
        <v>24</v>
      </c>
      <c r="K47" s="12">
        <f t="shared" si="9"/>
        <v>21</v>
      </c>
      <c r="L47" s="12">
        <f t="shared" si="10"/>
        <v>33</v>
      </c>
      <c r="M47" s="18">
        <f t="shared" si="11"/>
        <v>78</v>
      </c>
    </row>
    <row r="48" spans="1:13" ht="13.5">
      <c r="A48" s="42" t="s">
        <v>40</v>
      </c>
      <c r="B48" s="13">
        <v>20</v>
      </c>
      <c r="C48" s="14">
        <v>22</v>
      </c>
      <c r="D48" s="14">
        <v>36</v>
      </c>
      <c r="E48" s="18">
        <f t="shared" si="6"/>
        <v>78</v>
      </c>
      <c r="F48" s="14">
        <v>47</v>
      </c>
      <c r="G48" s="14">
        <v>45</v>
      </c>
      <c r="H48" s="14">
        <v>87</v>
      </c>
      <c r="I48" s="18">
        <f t="shared" si="7"/>
        <v>179</v>
      </c>
      <c r="J48" s="12">
        <f t="shared" si="8"/>
        <v>67</v>
      </c>
      <c r="K48" s="12">
        <f t="shared" si="9"/>
        <v>67</v>
      </c>
      <c r="L48" s="12">
        <f t="shared" si="10"/>
        <v>123</v>
      </c>
      <c r="M48" s="18">
        <f t="shared" si="11"/>
        <v>257</v>
      </c>
    </row>
    <row r="49" spans="1:13" ht="13.5">
      <c r="A49" s="42" t="s">
        <v>41</v>
      </c>
      <c r="B49" s="13">
        <v>8</v>
      </c>
      <c r="C49" s="14">
        <v>8</v>
      </c>
      <c r="D49" s="14">
        <v>15</v>
      </c>
      <c r="E49" s="18">
        <f t="shared" si="6"/>
        <v>31</v>
      </c>
      <c r="F49" s="14">
        <v>30</v>
      </c>
      <c r="G49" s="14">
        <v>14</v>
      </c>
      <c r="H49" s="14">
        <v>39</v>
      </c>
      <c r="I49" s="18">
        <f t="shared" si="7"/>
        <v>83</v>
      </c>
      <c r="J49" s="12">
        <f t="shared" si="8"/>
        <v>38</v>
      </c>
      <c r="K49" s="12">
        <f t="shared" si="9"/>
        <v>22</v>
      </c>
      <c r="L49" s="12">
        <f t="shared" si="10"/>
        <v>54</v>
      </c>
      <c r="M49" s="18">
        <f t="shared" si="11"/>
        <v>114</v>
      </c>
    </row>
    <row r="50" spans="1:13" ht="13.5">
      <c r="A50" s="42" t="s">
        <v>42</v>
      </c>
      <c r="B50" s="13">
        <v>5</v>
      </c>
      <c r="C50" s="14">
        <v>6</v>
      </c>
      <c r="D50" s="14">
        <v>3</v>
      </c>
      <c r="E50" s="18">
        <f t="shared" si="6"/>
        <v>14</v>
      </c>
      <c r="F50" s="14">
        <v>7</v>
      </c>
      <c r="G50" s="14">
        <v>10</v>
      </c>
      <c r="H50" s="14">
        <v>16</v>
      </c>
      <c r="I50" s="18">
        <f t="shared" si="7"/>
        <v>33</v>
      </c>
      <c r="J50" s="12">
        <f t="shared" si="8"/>
        <v>12</v>
      </c>
      <c r="K50" s="12">
        <f t="shared" si="9"/>
        <v>16</v>
      </c>
      <c r="L50" s="12">
        <f t="shared" si="10"/>
        <v>19</v>
      </c>
      <c r="M50" s="18">
        <f t="shared" si="11"/>
        <v>47</v>
      </c>
    </row>
    <row r="51" spans="1:13" ht="13.5">
      <c r="A51" s="42" t="s">
        <v>76</v>
      </c>
      <c r="B51" s="13">
        <v>7</v>
      </c>
      <c r="C51" s="14">
        <v>7</v>
      </c>
      <c r="D51" s="14">
        <v>10</v>
      </c>
      <c r="E51" s="18">
        <f t="shared" si="6"/>
        <v>24</v>
      </c>
      <c r="F51" s="14">
        <v>20</v>
      </c>
      <c r="G51" s="14">
        <v>23</v>
      </c>
      <c r="H51" s="14">
        <v>45</v>
      </c>
      <c r="I51" s="18">
        <f t="shared" si="7"/>
        <v>88</v>
      </c>
      <c r="J51" s="12">
        <f t="shared" si="8"/>
        <v>27</v>
      </c>
      <c r="K51" s="12">
        <f t="shared" si="9"/>
        <v>30</v>
      </c>
      <c r="L51" s="12">
        <f t="shared" si="10"/>
        <v>55</v>
      </c>
      <c r="M51" s="18">
        <f t="shared" si="11"/>
        <v>112</v>
      </c>
    </row>
    <row r="52" spans="1:13" ht="13.5">
      <c r="A52" s="42" t="s">
        <v>43</v>
      </c>
      <c r="B52" s="13">
        <v>6</v>
      </c>
      <c r="C52" s="14">
        <v>2</v>
      </c>
      <c r="D52" s="14">
        <v>3</v>
      </c>
      <c r="E52" s="18">
        <f t="shared" si="6"/>
        <v>11</v>
      </c>
      <c r="F52" s="14">
        <v>7</v>
      </c>
      <c r="G52" s="14">
        <v>10</v>
      </c>
      <c r="H52" s="14">
        <v>28</v>
      </c>
      <c r="I52" s="18">
        <f t="shared" si="7"/>
        <v>45</v>
      </c>
      <c r="J52" s="12">
        <f t="shared" si="8"/>
        <v>13</v>
      </c>
      <c r="K52" s="12">
        <f t="shared" si="9"/>
        <v>12</v>
      </c>
      <c r="L52" s="12">
        <f t="shared" si="10"/>
        <v>31</v>
      </c>
      <c r="M52" s="18">
        <f t="shared" si="11"/>
        <v>56</v>
      </c>
    </row>
    <row r="53" spans="1:13" ht="13.5">
      <c r="A53" s="42" t="s">
        <v>44</v>
      </c>
      <c r="B53" s="13">
        <v>7</v>
      </c>
      <c r="C53" s="14">
        <v>3</v>
      </c>
      <c r="D53" s="14">
        <v>3</v>
      </c>
      <c r="E53" s="18">
        <f t="shared" si="6"/>
        <v>13</v>
      </c>
      <c r="F53" s="14">
        <v>9</v>
      </c>
      <c r="G53" s="14">
        <v>10</v>
      </c>
      <c r="H53" s="14">
        <v>19</v>
      </c>
      <c r="I53" s="18">
        <f t="shared" si="7"/>
        <v>38</v>
      </c>
      <c r="J53" s="12">
        <f t="shared" si="8"/>
        <v>16</v>
      </c>
      <c r="K53" s="12">
        <f t="shared" si="9"/>
        <v>13</v>
      </c>
      <c r="L53" s="12">
        <f t="shared" si="10"/>
        <v>22</v>
      </c>
      <c r="M53" s="18">
        <f t="shared" si="11"/>
        <v>51</v>
      </c>
    </row>
    <row r="54" spans="1:13" ht="13.5">
      <c r="A54" s="42" t="s">
        <v>45</v>
      </c>
      <c r="B54" s="13">
        <v>3</v>
      </c>
      <c r="C54" s="14">
        <v>3</v>
      </c>
      <c r="D54" s="14">
        <v>6</v>
      </c>
      <c r="E54" s="18">
        <f t="shared" si="6"/>
        <v>12</v>
      </c>
      <c r="F54" s="14">
        <v>7</v>
      </c>
      <c r="G54" s="14">
        <v>14</v>
      </c>
      <c r="H54" s="14">
        <v>25</v>
      </c>
      <c r="I54" s="18">
        <f t="shared" si="7"/>
        <v>46</v>
      </c>
      <c r="J54" s="12">
        <f t="shared" si="8"/>
        <v>10</v>
      </c>
      <c r="K54" s="12">
        <f t="shared" si="9"/>
        <v>17</v>
      </c>
      <c r="L54" s="12">
        <f t="shared" si="10"/>
        <v>31</v>
      </c>
      <c r="M54" s="18">
        <f t="shared" si="11"/>
        <v>58</v>
      </c>
    </row>
    <row r="55" spans="1:13" ht="13.5">
      <c r="A55" s="42" t="s">
        <v>46</v>
      </c>
      <c r="B55" s="13">
        <v>2</v>
      </c>
      <c r="C55" s="14">
        <v>1</v>
      </c>
      <c r="D55" s="14">
        <v>5</v>
      </c>
      <c r="E55" s="18">
        <f t="shared" si="6"/>
        <v>8</v>
      </c>
      <c r="F55" s="14">
        <v>10</v>
      </c>
      <c r="G55" s="14">
        <v>17</v>
      </c>
      <c r="H55" s="14">
        <v>23</v>
      </c>
      <c r="I55" s="18">
        <f t="shared" si="7"/>
        <v>50</v>
      </c>
      <c r="J55" s="12">
        <f t="shared" si="8"/>
        <v>12</v>
      </c>
      <c r="K55" s="12">
        <f t="shared" si="9"/>
        <v>18</v>
      </c>
      <c r="L55" s="12">
        <f t="shared" si="10"/>
        <v>28</v>
      </c>
      <c r="M55" s="18">
        <f t="shared" si="11"/>
        <v>58</v>
      </c>
    </row>
    <row r="56" spans="1:13" ht="13.5">
      <c r="A56" s="42" t="s">
        <v>47</v>
      </c>
      <c r="B56" s="36">
        <v>2</v>
      </c>
      <c r="C56" s="37">
        <v>2</v>
      </c>
      <c r="D56" s="37">
        <v>3</v>
      </c>
      <c r="E56" s="38">
        <f t="shared" si="6"/>
        <v>7</v>
      </c>
      <c r="F56" s="37">
        <v>8</v>
      </c>
      <c r="G56" s="37">
        <v>7</v>
      </c>
      <c r="H56" s="37">
        <v>16</v>
      </c>
      <c r="I56" s="38">
        <f t="shared" si="7"/>
        <v>31</v>
      </c>
      <c r="J56" s="39">
        <f t="shared" si="8"/>
        <v>10</v>
      </c>
      <c r="K56" s="39">
        <f t="shared" si="9"/>
        <v>9</v>
      </c>
      <c r="L56" s="39">
        <f t="shared" si="10"/>
        <v>19</v>
      </c>
      <c r="M56" s="38">
        <f t="shared" si="11"/>
        <v>38</v>
      </c>
    </row>
    <row r="57" spans="1:13" ht="13.5">
      <c r="A57" s="42" t="s">
        <v>48</v>
      </c>
      <c r="B57" s="13">
        <v>3</v>
      </c>
      <c r="C57" s="14">
        <v>0</v>
      </c>
      <c r="D57" s="14">
        <v>7</v>
      </c>
      <c r="E57" s="18">
        <f t="shared" si="6"/>
        <v>10</v>
      </c>
      <c r="F57" s="14">
        <v>10</v>
      </c>
      <c r="G57" s="14">
        <v>8</v>
      </c>
      <c r="H57" s="14">
        <v>19</v>
      </c>
      <c r="I57" s="18">
        <f t="shared" si="7"/>
        <v>37</v>
      </c>
      <c r="J57" s="12">
        <f t="shared" si="8"/>
        <v>13</v>
      </c>
      <c r="K57" s="12">
        <f t="shared" si="9"/>
        <v>8</v>
      </c>
      <c r="L57" s="12">
        <f t="shared" si="10"/>
        <v>26</v>
      </c>
      <c r="M57" s="18">
        <f t="shared" si="11"/>
        <v>47</v>
      </c>
    </row>
    <row r="58" spans="1:13" ht="13.5">
      <c r="A58" s="42" t="s">
        <v>49</v>
      </c>
      <c r="B58" s="13">
        <v>1</v>
      </c>
      <c r="C58" s="14">
        <v>6</v>
      </c>
      <c r="D58" s="14">
        <v>3</v>
      </c>
      <c r="E58" s="18">
        <f t="shared" si="6"/>
        <v>10</v>
      </c>
      <c r="F58" s="14">
        <v>17</v>
      </c>
      <c r="G58" s="14">
        <v>16</v>
      </c>
      <c r="H58" s="14">
        <v>31</v>
      </c>
      <c r="I58" s="18">
        <f t="shared" si="7"/>
        <v>64</v>
      </c>
      <c r="J58" s="12">
        <f t="shared" si="8"/>
        <v>18</v>
      </c>
      <c r="K58" s="12">
        <f t="shared" si="9"/>
        <v>22</v>
      </c>
      <c r="L58" s="12">
        <f t="shared" si="10"/>
        <v>34</v>
      </c>
      <c r="M58" s="18">
        <f t="shared" si="11"/>
        <v>74</v>
      </c>
    </row>
    <row r="59" spans="1:13" ht="13.5">
      <c r="A59" s="42" t="s">
        <v>50</v>
      </c>
      <c r="B59" s="13">
        <v>7</v>
      </c>
      <c r="C59" s="14">
        <v>4</v>
      </c>
      <c r="D59" s="14">
        <v>3</v>
      </c>
      <c r="E59" s="18">
        <f t="shared" si="6"/>
        <v>14</v>
      </c>
      <c r="F59" s="14">
        <v>3</v>
      </c>
      <c r="G59" s="14">
        <v>8</v>
      </c>
      <c r="H59" s="14">
        <v>14</v>
      </c>
      <c r="I59" s="18">
        <f t="shared" si="7"/>
        <v>25</v>
      </c>
      <c r="J59" s="12">
        <f t="shared" si="8"/>
        <v>10</v>
      </c>
      <c r="K59" s="12">
        <f t="shared" si="9"/>
        <v>12</v>
      </c>
      <c r="L59" s="12">
        <f t="shared" si="10"/>
        <v>17</v>
      </c>
      <c r="M59" s="18">
        <f t="shared" si="11"/>
        <v>39</v>
      </c>
    </row>
    <row r="60" spans="1:13" ht="13.5">
      <c r="A60" s="42" t="s">
        <v>51</v>
      </c>
      <c r="B60" s="13">
        <v>0</v>
      </c>
      <c r="C60" s="14">
        <v>1</v>
      </c>
      <c r="D60" s="14">
        <v>1</v>
      </c>
      <c r="E60" s="18">
        <f t="shared" si="6"/>
        <v>2</v>
      </c>
      <c r="F60" s="14">
        <v>12</v>
      </c>
      <c r="G60" s="14">
        <v>4</v>
      </c>
      <c r="H60" s="14">
        <v>33</v>
      </c>
      <c r="I60" s="18">
        <f t="shared" si="7"/>
        <v>49</v>
      </c>
      <c r="J60" s="12">
        <f t="shared" si="8"/>
        <v>12</v>
      </c>
      <c r="K60" s="12">
        <f t="shared" si="9"/>
        <v>5</v>
      </c>
      <c r="L60" s="12">
        <f t="shared" si="10"/>
        <v>34</v>
      </c>
      <c r="M60" s="18">
        <f t="shared" si="11"/>
        <v>51</v>
      </c>
    </row>
    <row r="61" spans="1:13" ht="13.5">
      <c r="A61" s="7" t="s">
        <v>67</v>
      </c>
      <c r="B61" s="13">
        <f aca="true" t="shared" si="12" ref="B61:M61">SUM(B5:B60)</f>
        <v>2510</v>
      </c>
      <c r="C61" s="13">
        <f t="shared" si="12"/>
        <v>2081</v>
      </c>
      <c r="D61" s="13">
        <f t="shared" si="12"/>
        <v>3018</v>
      </c>
      <c r="E61" s="13">
        <f t="shared" si="12"/>
        <v>7609</v>
      </c>
      <c r="F61" s="13">
        <f t="shared" si="12"/>
        <v>4198</v>
      </c>
      <c r="G61" s="13">
        <f t="shared" si="12"/>
        <v>4936</v>
      </c>
      <c r="H61" s="13">
        <f t="shared" si="12"/>
        <v>8686</v>
      </c>
      <c r="I61" s="13">
        <f t="shared" si="12"/>
        <v>17820</v>
      </c>
      <c r="J61" s="13">
        <f t="shared" si="12"/>
        <v>6708</v>
      </c>
      <c r="K61" s="13">
        <f t="shared" si="12"/>
        <v>7017</v>
      </c>
      <c r="L61" s="13">
        <f t="shared" si="12"/>
        <v>11704</v>
      </c>
      <c r="M61" s="13">
        <f t="shared" si="12"/>
        <v>25429</v>
      </c>
    </row>
    <row r="63" ht="13.5">
      <c r="A63" s="15" t="s">
        <v>68</v>
      </c>
    </row>
    <row r="64" ht="13.5">
      <c r="A64" s="9" t="s">
        <v>52</v>
      </c>
    </row>
    <row r="65" spans="1:13" ht="13.5">
      <c r="A65" s="56"/>
      <c r="B65" s="58" t="s">
        <v>80</v>
      </c>
      <c r="C65" s="59"/>
      <c r="D65" s="59"/>
      <c r="E65" s="59"/>
      <c r="F65" s="59" t="s">
        <v>3</v>
      </c>
      <c r="G65" s="59"/>
      <c r="H65" s="59"/>
      <c r="I65" s="59"/>
      <c r="J65" s="59" t="s">
        <v>67</v>
      </c>
      <c r="K65" s="59"/>
      <c r="L65" s="59"/>
      <c r="M65" s="59"/>
    </row>
    <row r="66" spans="1:13" ht="14.25" thickBot="1">
      <c r="A66" s="57"/>
      <c r="B66" s="35" t="s">
        <v>4</v>
      </c>
      <c r="C66" s="33" t="s">
        <v>5</v>
      </c>
      <c r="D66" s="33" t="s">
        <v>6</v>
      </c>
      <c r="E66" s="34" t="s">
        <v>2</v>
      </c>
      <c r="F66" s="33" t="s">
        <v>4</v>
      </c>
      <c r="G66" s="33" t="s">
        <v>5</v>
      </c>
      <c r="H66" s="33" t="s">
        <v>6</v>
      </c>
      <c r="I66" s="34" t="s">
        <v>2</v>
      </c>
      <c r="J66" s="33" t="s">
        <v>4</v>
      </c>
      <c r="K66" s="33" t="s">
        <v>5</v>
      </c>
      <c r="L66" s="33" t="s">
        <v>6</v>
      </c>
      <c r="M66" s="34" t="s">
        <v>2</v>
      </c>
    </row>
    <row r="67" spans="1:13" ht="23.25" customHeight="1" thickTop="1">
      <c r="A67" s="44" t="s">
        <v>53</v>
      </c>
      <c r="B67" s="11">
        <f>B5</f>
        <v>432</v>
      </c>
      <c r="C67" s="11">
        <f aca="true" t="shared" si="13" ref="C67:M67">C5</f>
        <v>317</v>
      </c>
      <c r="D67" s="11">
        <f t="shared" si="13"/>
        <v>509</v>
      </c>
      <c r="E67" s="11">
        <f t="shared" si="13"/>
        <v>1258</v>
      </c>
      <c r="F67" s="11">
        <f t="shared" si="13"/>
        <v>608</v>
      </c>
      <c r="G67" s="11">
        <f t="shared" si="13"/>
        <v>770</v>
      </c>
      <c r="H67" s="11">
        <f t="shared" si="13"/>
        <v>1337</v>
      </c>
      <c r="I67" s="11">
        <f t="shared" si="13"/>
        <v>2715</v>
      </c>
      <c r="J67" s="11">
        <f t="shared" si="13"/>
        <v>1040</v>
      </c>
      <c r="K67" s="11">
        <f t="shared" si="13"/>
        <v>1087</v>
      </c>
      <c r="L67" s="11">
        <f t="shared" si="13"/>
        <v>1846</v>
      </c>
      <c r="M67" s="11">
        <f t="shared" si="13"/>
        <v>3973</v>
      </c>
    </row>
    <row r="68" spans="1:13" ht="23.25" customHeight="1">
      <c r="A68" s="45" t="s">
        <v>54</v>
      </c>
      <c r="B68" s="13">
        <f>B8+B18+B23+B26</f>
        <v>469</v>
      </c>
      <c r="C68" s="13">
        <f aca="true" t="shared" si="14" ref="C68:M68">C8+C18+C23+C26</f>
        <v>405</v>
      </c>
      <c r="D68" s="13">
        <f t="shared" si="14"/>
        <v>510</v>
      </c>
      <c r="E68" s="13">
        <f t="shared" si="14"/>
        <v>1384</v>
      </c>
      <c r="F68" s="13">
        <f t="shared" si="14"/>
        <v>681</v>
      </c>
      <c r="G68" s="13">
        <f t="shared" si="14"/>
        <v>649</v>
      </c>
      <c r="H68" s="13">
        <f t="shared" si="14"/>
        <v>1284</v>
      </c>
      <c r="I68" s="13">
        <f t="shared" si="14"/>
        <v>2614</v>
      </c>
      <c r="J68" s="13">
        <f t="shared" si="14"/>
        <v>1150</v>
      </c>
      <c r="K68" s="13">
        <f t="shared" si="14"/>
        <v>1054</v>
      </c>
      <c r="L68" s="13">
        <f t="shared" si="14"/>
        <v>1794</v>
      </c>
      <c r="M68" s="13">
        <f t="shared" si="14"/>
        <v>3998</v>
      </c>
    </row>
    <row r="69" spans="1:13" ht="23.25" customHeight="1">
      <c r="A69" s="45" t="s">
        <v>55</v>
      </c>
      <c r="B69" s="13">
        <f>B7+B29</f>
        <v>250</v>
      </c>
      <c r="C69" s="13">
        <f aca="true" t="shared" si="15" ref="C69:M69">C7+C29</f>
        <v>204</v>
      </c>
      <c r="D69" s="13">
        <f t="shared" si="15"/>
        <v>313</v>
      </c>
      <c r="E69" s="13">
        <f t="shared" si="15"/>
        <v>767</v>
      </c>
      <c r="F69" s="13">
        <f t="shared" si="15"/>
        <v>395</v>
      </c>
      <c r="G69" s="13">
        <f t="shared" si="15"/>
        <v>380</v>
      </c>
      <c r="H69" s="13">
        <f t="shared" si="15"/>
        <v>707</v>
      </c>
      <c r="I69" s="13">
        <f t="shared" si="15"/>
        <v>1482</v>
      </c>
      <c r="J69" s="13">
        <f t="shared" si="15"/>
        <v>645</v>
      </c>
      <c r="K69" s="13">
        <f t="shared" si="15"/>
        <v>584</v>
      </c>
      <c r="L69" s="13">
        <f t="shared" si="15"/>
        <v>1020</v>
      </c>
      <c r="M69" s="13">
        <f t="shared" si="15"/>
        <v>2249</v>
      </c>
    </row>
    <row r="70" spans="1:13" ht="23.25" customHeight="1">
      <c r="A70" s="45" t="s">
        <v>56</v>
      </c>
      <c r="B70" s="13">
        <f>+B11</f>
        <v>140</v>
      </c>
      <c r="C70" s="13">
        <f aca="true" t="shared" si="16" ref="C70:M70">+C11</f>
        <v>176</v>
      </c>
      <c r="D70" s="13">
        <f t="shared" si="16"/>
        <v>217</v>
      </c>
      <c r="E70" s="13">
        <f t="shared" si="16"/>
        <v>533</v>
      </c>
      <c r="F70" s="13">
        <f t="shared" si="16"/>
        <v>296</v>
      </c>
      <c r="G70" s="13">
        <f t="shared" si="16"/>
        <v>332</v>
      </c>
      <c r="H70" s="13">
        <f t="shared" si="16"/>
        <v>562</v>
      </c>
      <c r="I70" s="13">
        <f t="shared" si="16"/>
        <v>1190</v>
      </c>
      <c r="J70" s="13">
        <f t="shared" si="16"/>
        <v>436</v>
      </c>
      <c r="K70" s="13">
        <f t="shared" si="16"/>
        <v>508</v>
      </c>
      <c r="L70" s="13">
        <f t="shared" si="16"/>
        <v>779</v>
      </c>
      <c r="M70" s="13">
        <f t="shared" si="16"/>
        <v>1723</v>
      </c>
    </row>
    <row r="71" spans="1:13" ht="23.25" customHeight="1">
      <c r="A71" s="45" t="s">
        <v>83</v>
      </c>
      <c r="B71" s="13">
        <f>+B19+B22+B24</f>
        <v>280</v>
      </c>
      <c r="C71" s="13">
        <f aca="true" t="shared" si="17" ref="C71:M71">+C19+C22+C24</f>
        <v>226</v>
      </c>
      <c r="D71" s="13">
        <f t="shared" si="17"/>
        <v>302</v>
      </c>
      <c r="E71" s="13">
        <f t="shared" si="17"/>
        <v>808</v>
      </c>
      <c r="F71" s="13">
        <f t="shared" si="17"/>
        <v>395</v>
      </c>
      <c r="G71" s="13">
        <f t="shared" si="17"/>
        <v>486</v>
      </c>
      <c r="H71" s="13">
        <f t="shared" si="17"/>
        <v>833</v>
      </c>
      <c r="I71" s="13">
        <f t="shared" si="17"/>
        <v>1714</v>
      </c>
      <c r="J71" s="13">
        <f t="shared" si="17"/>
        <v>675</v>
      </c>
      <c r="K71" s="13">
        <f t="shared" si="17"/>
        <v>712</v>
      </c>
      <c r="L71" s="13">
        <f t="shared" si="17"/>
        <v>1135</v>
      </c>
      <c r="M71" s="13">
        <f t="shared" si="17"/>
        <v>2522</v>
      </c>
    </row>
    <row r="72" spans="1:13" ht="23.25" customHeight="1">
      <c r="A72" s="45" t="s">
        <v>57</v>
      </c>
      <c r="B72" s="13">
        <f>+B12</f>
        <v>67</v>
      </c>
      <c r="C72" s="13">
        <f aca="true" t="shared" si="18" ref="C72:M72">+C12</f>
        <v>37</v>
      </c>
      <c r="D72" s="13">
        <f t="shared" si="18"/>
        <v>84</v>
      </c>
      <c r="E72" s="13">
        <f t="shared" si="18"/>
        <v>188</v>
      </c>
      <c r="F72" s="13">
        <f t="shared" si="18"/>
        <v>66</v>
      </c>
      <c r="G72" s="13">
        <f t="shared" si="18"/>
        <v>183</v>
      </c>
      <c r="H72" s="13">
        <f t="shared" si="18"/>
        <v>251</v>
      </c>
      <c r="I72" s="13">
        <f t="shared" si="18"/>
        <v>500</v>
      </c>
      <c r="J72" s="13">
        <f t="shared" si="18"/>
        <v>133</v>
      </c>
      <c r="K72" s="13">
        <f t="shared" si="18"/>
        <v>220</v>
      </c>
      <c r="L72" s="13">
        <f t="shared" si="18"/>
        <v>335</v>
      </c>
      <c r="M72" s="13">
        <f t="shared" si="18"/>
        <v>688</v>
      </c>
    </row>
    <row r="73" spans="1:13" ht="23.25" customHeight="1">
      <c r="A73" s="45" t="s">
        <v>58</v>
      </c>
      <c r="B73" s="13">
        <f>+B14+B15+B30+B32+B33+B35+B41+B42+B34+B43+B44</f>
        <v>277</v>
      </c>
      <c r="C73" s="13">
        <f aca="true" t="shared" si="19" ref="C73:M73">+C14+C15+C30+C32+C33+C35+C41+C42+C34+C43+C44</f>
        <v>236</v>
      </c>
      <c r="D73" s="13">
        <f t="shared" si="19"/>
        <v>285</v>
      </c>
      <c r="E73" s="13">
        <f t="shared" si="19"/>
        <v>798</v>
      </c>
      <c r="F73" s="13">
        <f t="shared" si="19"/>
        <v>513</v>
      </c>
      <c r="G73" s="13">
        <f t="shared" si="19"/>
        <v>519</v>
      </c>
      <c r="H73" s="13">
        <f t="shared" si="19"/>
        <v>934</v>
      </c>
      <c r="I73" s="13">
        <f t="shared" si="19"/>
        <v>1966</v>
      </c>
      <c r="J73" s="13">
        <f t="shared" si="19"/>
        <v>790</v>
      </c>
      <c r="K73" s="13">
        <f t="shared" si="19"/>
        <v>755</v>
      </c>
      <c r="L73" s="13">
        <f t="shared" si="19"/>
        <v>1219</v>
      </c>
      <c r="M73" s="13">
        <f t="shared" si="19"/>
        <v>2764</v>
      </c>
    </row>
    <row r="74" spans="1:13" ht="23.25" customHeight="1">
      <c r="A74" s="45" t="s">
        <v>59</v>
      </c>
      <c r="B74" s="13">
        <f>+B38+B45+B46+B47</f>
        <v>38</v>
      </c>
      <c r="C74" s="13">
        <f aca="true" t="shared" si="20" ref="C74:M74">+C38+C45+C46+C47</f>
        <v>32</v>
      </c>
      <c r="D74" s="13">
        <f t="shared" si="20"/>
        <v>60</v>
      </c>
      <c r="E74" s="13">
        <f t="shared" si="20"/>
        <v>130</v>
      </c>
      <c r="F74" s="13">
        <f t="shared" si="20"/>
        <v>94</v>
      </c>
      <c r="G74" s="13">
        <f t="shared" si="20"/>
        <v>122</v>
      </c>
      <c r="H74" s="13">
        <f t="shared" si="20"/>
        <v>254</v>
      </c>
      <c r="I74" s="13">
        <f t="shared" si="20"/>
        <v>470</v>
      </c>
      <c r="J74" s="13">
        <f t="shared" si="20"/>
        <v>132</v>
      </c>
      <c r="K74" s="13">
        <f t="shared" si="20"/>
        <v>154</v>
      </c>
      <c r="L74" s="13">
        <f t="shared" si="20"/>
        <v>314</v>
      </c>
      <c r="M74" s="13">
        <f t="shared" si="20"/>
        <v>600</v>
      </c>
    </row>
    <row r="75" spans="1:13" ht="23.25" customHeight="1">
      <c r="A75" s="45" t="s">
        <v>60</v>
      </c>
      <c r="B75" s="13">
        <f>+B6+B17+B37</f>
        <v>72</v>
      </c>
      <c r="C75" s="13">
        <f aca="true" t="shared" si="21" ref="C75:M75">+C6+C17+C37</f>
        <v>43</v>
      </c>
      <c r="D75" s="13">
        <f t="shared" si="21"/>
        <v>112</v>
      </c>
      <c r="E75" s="13">
        <f t="shared" si="21"/>
        <v>227</v>
      </c>
      <c r="F75" s="13">
        <f t="shared" si="21"/>
        <v>119</v>
      </c>
      <c r="G75" s="13">
        <f t="shared" si="21"/>
        <v>214</v>
      </c>
      <c r="H75" s="13">
        <f t="shared" si="21"/>
        <v>327</v>
      </c>
      <c r="I75" s="13">
        <f t="shared" si="21"/>
        <v>660</v>
      </c>
      <c r="J75" s="13">
        <f t="shared" si="21"/>
        <v>191</v>
      </c>
      <c r="K75" s="13">
        <f t="shared" si="21"/>
        <v>257</v>
      </c>
      <c r="L75" s="13">
        <f t="shared" si="21"/>
        <v>439</v>
      </c>
      <c r="M75" s="13">
        <f t="shared" si="21"/>
        <v>887</v>
      </c>
    </row>
    <row r="76" spans="1:13" ht="23.25" customHeight="1">
      <c r="A76" s="45" t="s">
        <v>61</v>
      </c>
      <c r="B76" s="13">
        <f>+B16+B39+B48+B49+B50+B51</f>
        <v>84</v>
      </c>
      <c r="C76" s="13">
        <f aca="true" t="shared" si="22" ref="C76:M76">+C16+C39+C48+C49+C50+C51</f>
        <v>80</v>
      </c>
      <c r="D76" s="13">
        <f t="shared" si="22"/>
        <v>133</v>
      </c>
      <c r="E76" s="13">
        <f t="shared" si="22"/>
        <v>297</v>
      </c>
      <c r="F76" s="13">
        <f t="shared" si="22"/>
        <v>188</v>
      </c>
      <c r="G76" s="13">
        <f t="shared" si="22"/>
        <v>221</v>
      </c>
      <c r="H76" s="13">
        <f t="shared" si="22"/>
        <v>404</v>
      </c>
      <c r="I76" s="13">
        <f t="shared" si="22"/>
        <v>813</v>
      </c>
      <c r="J76" s="13">
        <f t="shared" si="22"/>
        <v>272</v>
      </c>
      <c r="K76" s="13">
        <f t="shared" si="22"/>
        <v>301</v>
      </c>
      <c r="L76" s="13">
        <f t="shared" si="22"/>
        <v>537</v>
      </c>
      <c r="M76" s="13">
        <f t="shared" si="22"/>
        <v>1110</v>
      </c>
    </row>
    <row r="77" spans="1:13" ht="23.25" customHeight="1">
      <c r="A77" s="45" t="s">
        <v>62</v>
      </c>
      <c r="B77" s="13">
        <f>+B13+B52+B53+B54+B55+B56+B57</f>
        <v>63</v>
      </c>
      <c r="C77" s="13">
        <f aca="true" t="shared" si="23" ref="C77:M77">+C13+C52+C53+C54+C55+C56+C57</f>
        <v>56</v>
      </c>
      <c r="D77" s="13">
        <f t="shared" si="23"/>
        <v>102</v>
      </c>
      <c r="E77" s="13">
        <f t="shared" si="23"/>
        <v>221</v>
      </c>
      <c r="F77" s="13">
        <f t="shared" si="23"/>
        <v>120</v>
      </c>
      <c r="G77" s="13">
        <f t="shared" si="23"/>
        <v>140</v>
      </c>
      <c r="H77" s="13">
        <f t="shared" si="23"/>
        <v>275</v>
      </c>
      <c r="I77" s="13">
        <f t="shared" si="23"/>
        <v>535</v>
      </c>
      <c r="J77" s="13">
        <f t="shared" si="23"/>
        <v>183</v>
      </c>
      <c r="K77" s="13">
        <f t="shared" si="23"/>
        <v>196</v>
      </c>
      <c r="L77" s="13">
        <f t="shared" si="23"/>
        <v>377</v>
      </c>
      <c r="M77" s="13">
        <f t="shared" si="23"/>
        <v>756</v>
      </c>
    </row>
    <row r="78" spans="1:13" ht="23.25" customHeight="1">
      <c r="A78" s="45" t="s">
        <v>63</v>
      </c>
      <c r="B78" s="13">
        <f>+B20+B40+B58+B59</f>
        <v>25</v>
      </c>
      <c r="C78" s="13">
        <f aca="true" t="shared" si="24" ref="C78:M78">+C20+C40+C58+C59</f>
        <v>31</v>
      </c>
      <c r="D78" s="13">
        <f t="shared" si="24"/>
        <v>29</v>
      </c>
      <c r="E78" s="13">
        <f t="shared" si="24"/>
        <v>85</v>
      </c>
      <c r="F78" s="13">
        <f t="shared" si="24"/>
        <v>71</v>
      </c>
      <c r="G78" s="13">
        <f t="shared" si="24"/>
        <v>122</v>
      </c>
      <c r="H78" s="13">
        <f t="shared" si="24"/>
        <v>180</v>
      </c>
      <c r="I78" s="13">
        <f t="shared" si="24"/>
        <v>373</v>
      </c>
      <c r="J78" s="13">
        <f t="shared" si="24"/>
        <v>96</v>
      </c>
      <c r="K78" s="13">
        <f t="shared" si="24"/>
        <v>153</v>
      </c>
      <c r="L78" s="13">
        <f t="shared" si="24"/>
        <v>209</v>
      </c>
      <c r="M78" s="13">
        <f t="shared" si="24"/>
        <v>458</v>
      </c>
    </row>
    <row r="79" spans="1:13" ht="23.25" customHeight="1">
      <c r="A79" s="45" t="s">
        <v>64</v>
      </c>
      <c r="B79" s="13">
        <f>+B9+B36+B60+B25</f>
        <v>37</v>
      </c>
      <c r="C79" s="13">
        <f aca="true" t="shared" si="25" ref="C79:M79">+C9+C36+C60+C25</f>
        <v>39</v>
      </c>
      <c r="D79" s="13">
        <f t="shared" si="25"/>
        <v>66</v>
      </c>
      <c r="E79" s="13">
        <f t="shared" si="25"/>
        <v>142</v>
      </c>
      <c r="F79" s="13">
        <f t="shared" si="25"/>
        <v>144</v>
      </c>
      <c r="G79" s="13">
        <f t="shared" si="25"/>
        <v>190</v>
      </c>
      <c r="H79" s="13">
        <f t="shared" si="25"/>
        <v>344</v>
      </c>
      <c r="I79" s="13">
        <f t="shared" si="25"/>
        <v>678</v>
      </c>
      <c r="J79" s="13">
        <f t="shared" si="25"/>
        <v>181</v>
      </c>
      <c r="K79" s="13">
        <f t="shared" si="25"/>
        <v>229</v>
      </c>
      <c r="L79" s="13">
        <f t="shared" si="25"/>
        <v>410</v>
      </c>
      <c r="M79" s="13">
        <f t="shared" si="25"/>
        <v>820</v>
      </c>
    </row>
    <row r="80" spans="1:13" ht="23.25" customHeight="1">
      <c r="A80" s="45" t="s">
        <v>65</v>
      </c>
      <c r="B80" s="13">
        <f>+B10+B27+B28+B31</f>
        <v>160</v>
      </c>
      <c r="C80" s="13">
        <f aca="true" t="shared" si="26" ref="C80:M80">+C10+C27+C28+C31</f>
        <v>117</v>
      </c>
      <c r="D80" s="13">
        <f t="shared" si="26"/>
        <v>182</v>
      </c>
      <c r="E80" s="13">
        <f t="shared" si="26"/>
        <v>459</v>
      </c>
      <c r="F80" s="13">
        <f t="shared" si="26"/>
        <v>318</v>
      </c>
      <c r="G80" s="13">
        <f t="shared" si="26"/>
        <v>384</v>
      </c>
      <c r="H80" s="13">
        <f t="shared" si="26"/>
        <v>565</v>
      </c>
      <c r="I80" s="13">
        <f t="shared" si="26"/>
        <v>1267</v>
      </c>
      <c r="J80" s="13">
        <f t="shared" si="26"/>
        <v>478</v>
      </c>
      <c r="K80" s="13">
        <f t="shared" si="26"/>
        <v>501</v>
      </c>
      <c r="L80" s="13">
        <f t="shared" si="26"/>
        <v>747</v>
      </c>
      <c r="M80" s="13">
        <f t="shared" si="26"/>
        <v>1726</v>
      </c>
    </row>
    <row r="81" spans="1:13" ht="23.25" customHeight="1">
      <c r="A81" s="45" t="s">
        <v>66</v>
      </c>
      <c r="B81" s="13">
        <f>+B21</f>
        <v>116</v>
      </c>
      <c r="C81" s="13">
        <f aca="true" t="shared" si="27" ref="C81:M81">+C21</f>
        <v>82</v>
      </c>
      <c r="D81" s="13">
        <f t="shared" si="27"/>
        <v>114</v>
      </c>
      <c r="E81" s="13">
        <f t="shared" si="27"/>
        <v>312</v>
      </c>
      <c r="F81" s="13">
        <f t="shared" si="27"/>
        <v>190</v>
      </c>
      <c r="G81" s="13">
        <f t="shared" si="27"/>
        <v>224</v>
      </c>
      <c r="H81" s="13">
        <f t="shared" si="27"/>
        <v>429</v>
      </c>
      <c r="I81" s="13">
        <f t="shared" si="27"/>
        <v>843</v>
      </c>
      <c r="J81" s="13">
        <f t="shared" si="27"/>
        <v>306</v>
      </c>
      <c r="K81" s="13">
        <f t="shared" si="27"/>
        <v>306</v>
      </c>
      <c r="L81" s="13">
        <f t="shared" si="27"/>
        <v>543</v>
      </c>
      <c r="M81" s="13">
        <f t="shared" si="27"/>
        <v>1155</v>
      </c>
    </row>
    <row r="82" spans="1:13" ht="23.25" customHeight="1">
      <c r="A82" s="30" t="s">
        <v>67</v>
      </c>
      <c r="B82" s="13">
        <f>SUM(B67:B81)</f>
        <v>2510</v>
      </c>
      <c r="C82" s="13">
        <f aca="true" t="shared" si="28" ref="C82:M82">SUM(C67:C81)</f>
        <v>2081</v>
      </c>
      <c r="D82" s="13">
        <f t="shared" si="28"/>
        <v>3018</v>
      </c>
      <c r="E82" s="19">
        <f t="shared" si="28"/>
        <v>7609</v>
      </c>
      <c r="F82" s="13">
        <f t="shared" si="28"/>
        <v>4198</v>
      </c>
      <c r="G82" s="13">
        <f t="shared" si="28"/>
        <v>4936</v>
      </c>
      <c r="H82" s="13">
        <f t="shared" si="28"/>
        <v>8686</v>
      </c>
      <c r="I82" s="19">
        <f t="shared" si="28"/>
        <v>17820</v>
      </c>
      <c r="J82" s="13">
        <f t="shared" si="28"/>
        <v>6708</v>
      </c>
      <c r="K82" s="13">
        <f t="shared" si="28"/>
        <v>7017</v>
      </c>
      <c r="L82" s="13">
        <f t="shared" si="28"/>
        <v>11704</v>
      </c>
      <c r="M82" s="19">
        <f t="shared" si="28"/>
        <v>25429</v>
      </c>
    </row>
  </sheetData>
  <mergeCells count="8">
    <mergeCell ref="J3:M3"/>
    <mergeCell ref="B3:E3"/>
    <mergeCell ref="A3:A4"/>
    <mergeCell ref="F3:I3"/>
    <mergeCell ref="A65:A66"/>
    <mergeCell ref="B65:E65"/>
    <mergeCell ref="F65:I65"/>
    <mergeCell ref="J65:M65"/>
  </mergeCells>
  <printOptions/>
  <pageMargins left="0.8" right="0.17" top="0.55" bottom="0.17" header="0.45" footer="0.17"/>
  <pageSetup horizontalDpi="600" verticalDpi="600" orientation="portrait" paperSize="9" r:id="rId1"/>
  <headerFooter alignWithMargins="0">
    <oddHeader>&amp;R&amp;10(平成１９年３月３１日現在）</oddHeader>
    <oddFooter>&amp;R&amp;6&amp;D &amp;T &amp;Z&amp;F &amp;A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2007-05-16T06:37:33Z</cp:lastPrinted>
  <dcterms:created xsi:type="dcterms:W3CDTF">2005-06-01T05:56:15Z</dcterms:created>
  <dcterms:modified xsi:type="dcterms:W3CDTF">2007-05-16T06:46:12Z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