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療育手帳所持者数" sheetId="1" r:id="rId1"/>
    <sheet name="知的障害者名簿登載者数" sheetId="2" r:id="rId2"/>
  </sheets>
  <definedNames/>
  <calcPr fullCalcOnLoad="1"/>
</workbook>
</file>

<file path=xl/sharedStrings.xml><?xml version="1.0" encoding="utf-8"?>
<sst xmlns="http://schemas.openxmlformats.org/spreadsheetml/2006/main" count="330" uniqueCount="141">
  <si>
    <t>≪市町村別≫</t>
  </si>
  <si>
    <t>市町村名</t>
  </si>
  <si>
    <t>１８歳未満</t>
  </si>
  <si>
    <t>合　　計</t>
  </si>
  <si>
    <t>軽　度</t>
  </si>
  <si>
    <t>中　度</t>
  </si>
  <si>
    <t>重　度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</si>
  <si>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</si>
  <si>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</si>
  <si>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</si>
  <si>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</si>
  <si>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</si>
  <si>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</si>
  <si>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</si>
  <si>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</si>
  <si>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</si>
  <si>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</si>
  <si>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</si>
  <si>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</si>
  <si>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</si>
  <si>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</si>
  <si>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</si>
  <si>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</si>
  <si>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</si>
  <si>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</si>
  <si>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</si>
  <si>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</si>
  <si>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</si>
  <si>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</si>
  <si>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</si>
  <si>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</si>
  <si>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</si>
  <si>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</si>
  <si>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</si>
  <si>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</si>
  <si>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</si>
  <si>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</si>
  <si>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</si>
  <si>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</si>
  <si>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</si>
  <si>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</si>
  <si>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</si>
  <si>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</si>
  <si>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</si>
  <si>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</si>
  <si>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</si>
  <si>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</si>
  <si>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</si>
  <si>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</si>
  <si>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</si>
  <si>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</si>
  <si>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</si>
  <si>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</si>
  <si>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</si>
  <si>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</si>
  <si>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</si>
  <si>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</si>
  <si>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</si>
  <si>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≪健康福祉センター別≫</t>
  </si>
  <si>
    <t>健康福祉
センター名</t>
  </si>
  <si>
    <t>習志野健康福祉センター</t>
  </si>
  <si>
    <t>市川健康福祉センター</t>
  </si>
  <si>
    <t>松戸健康福祉センター</t>
  </si>
  <si>
    <t>柏健康福祉センター</t>
  </si>
  <si>
    <t>野田健康福祉センター</t>
  </si>
  <si>
    <t>印旛健康福祉センター</t>
  </si>
  <si>
    <t>香取健康福祉センター</t>
  </si>
  <si>
    <t>海匝健康福祉センター</t>
  </si>
  <si>
    <t>山武健康福祉センター</t>
  </si>
  <si>
    <t>長生健康福祉センター</t>
  </si>
  <si>
    <t>夷隅健康福祉センター</t>
  </si>
  <si>
    <t>安房健康福祉センター</t>
  </si>
  <si>
    <t>君津健康福祉センター</t>
  </si>
  <si>
    <t>市原健康福祉センター</t>
  </si>
  <si>
    <t>療育手帳所持者数</t>
  </si>
  <si>
    <t>千葉市</t>
  </si>
  <si>
    <t>南房総市</t>
  </si>
  <si>
    <t>匝瑳市</t>
  </si>
  <si>
    <t>香取市</t>
  </si>
  <si>
    <t>山武市</t>
  </si>
  <si>
    <t>いすみ市</t>
  </si>
  <si>
    <t>横芝光町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</si>
  <si>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</si>
  <si>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</si>
  <si>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</si>
  <si>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</si>
  <si>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</si>
  <si>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</si>
  <si>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</si>
  <si>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</si>
  <si>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</si>
  <si>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</si>
  <si>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</si>
  <si>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</si>
  <si>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</si>
  <si>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</si>
  <si>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</si>
  <si>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</si>
  <si>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</si>
  <si>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</si>
  <si>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</si>
  <si>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</si>
  <si>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</si>
  <si>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</si>
  <si>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</si>
  <si>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</si>
  <si>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</si>
  <si>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</si>
  <si>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</si>
  <si>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</si>
  <si>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</si>
  <si>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</si>
  <si>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</si>
  <si>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</si>
  <si>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</si>
  <si>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</si>
  <si>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</si>
  <si>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</si>
  <si>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</si>
  <si>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</si>
  <si>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</si>
  <si>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</si>
  <si>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</si>
  <si>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</si>
  <si>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</si>
  <si>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</si>
  <si>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</si>
  <si>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</si>
  <si>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</si>
  <si>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</si>
  <si>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</si>
  <si>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</si>
  <si>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</si>
  <si>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</si>
  <si>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</si>
  <si>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</si>
  <si>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</si>
  <si>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</si>
  <si>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</t>
  </si>
  <si>
    <t>知的障害者名簿登載者数</t>
  </si>
  <si>
    <t>１８歳以上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</si>
</sst>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left" vertical="center"/>
    </xf>
    <xf numFmtId="38" fontId="0" fillId="0" borderId="0" xfId="16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Font="1" applyBorder="1" applyAlignment="1">
      <alignment horizontal="left" vertical="distributed"/>
    </xf>
    <xf numFmtId="38" fontId="0" fillId="0" borderId="5" xfId="16" applyFont="1" applyBorder="1" applyAlignment="1">
      <alignment horizontal="center" vertical="distributed"/>
    </xf>
    <xf numFmtId="38" fontId="0" fillId="0" borderId="0" xfId="16" applyFont="1" applyAlignment="1">
      <alignment horizontal="left" vertical="center"/>
    </xf>
    <xf numFmtId="38" fontId="0" fillId="0" borderId="6" xfId="16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0" xfId="16" applyFill="1" applyAlignment="1">
      <alignment vertical="center"/>
    </xf>
    <xf numFmtId="38" fontId="0" fillId="0" borderId="5" xfId="16" applyFont="1" applyFill="1" applyBorder="1" applyAlignment="1">
      <alignment horizontal="left" vertical="distributed"/>
    </xf>
    <xf numFmtId="38" fontId="0" fillId="0" borderId="3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38" fontId="0" fillId="0" borderId="0" xfId="16" applyFont="1" applyAlignment="1" quotePrefix="1">
      <alignment vertical="center"/>
    </xf>
    <xf numFmtId="38" fontId="0" fillId="0" borderId="7" xfId="16" applyFont="1" applyBorder="1" applyAlignment="1">
      <alignment horizontal="left" vertical="distributed"/>
    </xf>
    <xf numFmtId="38" fontId="0" fillId="0" borderId="8" xfId="16" applyFont="1" applyFill="1" applyBorder="1" applyAlignment="1">
      <alignment horizontal="left" vertical="distributed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4" xfId="16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4" xfId="16" applyBorder="1" applyAlignment="1">
      <alignment horizontal="left" vertical="center"/>
    </xf>
    <xf numFmtId="38" fontId="0" fillId="0" borderId="5" xfId="16" applyBorder="1" applyAlignment="1">
      <alignment horizontal="left" vertical="center"/>
    </xf>
    <xf numFmtId="38" fontId="2" fillId="0" borderId="4" xfId="16" applyFont="1" applyBorder="1" applyAlignment="1">
      <alignment horizontal="left" vertical="center" wrapText="1"/>
    </xf>
    <xf numFmtId="38" fontId="2" fillId="0" borderId="5" xfId="16" applyFont="1" applyBorder="1" applyAlignment="1">
      <alignment horizontal="left" vertical="center" wrapText="1"/>
    </xf>
    <xf numFmtId="38" fontId="0" fillId="0" borderId="4" xfId="16" applyBorder="1" applyAlignment="1">
      <alignment horizontal="center" vertical="center" wrapText="1"/>
    </xf>
    <xf numFmtId="38" fontId="0" fillId="0" borderId="2" xfId="16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82"/>
  <sheetViews>
    <sheetView tabSelected="1" zoomScale="120" zoomScaleNormal="120" zoomScaleSheetLayoutView="100" workbookViewId="0" topLeftCell="A1">
      <pane xSplit="2" ySplit="4" topLeftCell="C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8" sqref="H68"/>
    </sheetView>
  </sheetViews>
  <sheetFormatPr defaultColWidth="8.796875" defaultRowHeight="14.25"/>
  <cols>
    <col min="1" max="1" width="2.8984375" style="1" customWidth="1"/>
    <col min="2" max="2" width="10.69921875" style="2" customWidth="1"/>
    <col min="3" max="9" width="6.3984375" style="1" customWidth="1"/>
    <col min="10" max="10" width="7.09765625" style="1" customWidth="1"/>
    <col min="11" max="12" width="6.3984375" style="1" customWidth="1"/>
    <col min="13" max="13" width="7.5" style="1" customWidth="1"/>
    <col min="14" max="14" width="7.59765625" style="1" customWidth="1"/>
    <col min="15" max="16384" width="9" style="1" customWidth="1"/>
  </cols>
  <sheetData>
    <row r="1" ht="13.5">
      <c r="B1" s="10" t="s">
        <v>74</v>
      </c>
    </row>
    <row r="2" ht="13.5">
      <c r="B2" s="2" t="s">
        <v>0</v>
      </c>
    </row>
    <row r="3" spans="2:14" ht="13.5">
      <c r="B3" s="30" t="s">
        <v>1</v>
      </c>
      <c r="C3" s="33" t="s">
        <v>2</v>
      </c>
      <c r="D3" s="22"/>
      <c r="E3" s="22"/>
      <c r="F3" s="22"/>
      <c r="G3" s="34" t="s">
        <v>140</v>
      </c>
      <c r="H3" s="22"/>
      <c r="I3" s="22"/>
      <c r="J3" s="22"/>
      <c r="K3" s="22" t="s">
        <v>3</v>
      </c>
      <c r="L3" s="22"/>
      <c r="M3" s="22"/>
      <c r="N3" s="22"/>
    </row>
    <row r="4" spans="2:14" s="3" customFormat="1" ht="13.5">
      <c r="B4" s="32"/>
      <c r="C4" s="4" t="s">
        <v>4</v>
      </c>
      <c r="D4" s="5" t="s">
        <v>5</v>
      </c>
      <c r="E4" s="5" t="s">
        <v>6</v>
      </c>
      <c r="F4" s="5" t="s">
        <v>7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7</v>
      </c>
    </row>
    <row r="5" spans="1:14" s="3" customFormat="1" ht="13.5">
      <c r="A5" s="17" t="s">
        <v>82</v>
      </c>
      <c r="B5" s="18" t="s">
        <v>75</v>
      </c>
      <c r="C5" s="11">
        <v>401</v>
      </c>
      <c r="D5" s="7">
        <v>315</v>
      </c>
      <c r="E5" s="7">
        <v>502</v>
      </c>
      <c r="F5" s="7">
        <f aca="true" t="shared" si="0" ref="F5:F61">SUM(C5:E5)</f>
        <v>1218</v>
      </c>
      <c r="G5" s="7">
        <v>572</v>
      </c>
      <c r="H5" s="7">
        <v>756</v>
      </c>
      <c r="I5" s="7">
        <v>1291</v>
      </c>
      <c r="J5" s="7">
        <f aca="true" t="shared" si="1" ref="J5:J61">SUM(G5:I5)</f>
        <v>2619</v>
      </c>
      <c r="K5" s="7">
        <f aca="true" t="shared" si="2" ref="K5:K61">SUM(C5,G5)</f>
        <v>973</v>
      </c>
      <c r="L5" s="7">
        <f aca="true" t="shared" si="3" ref="L5:L61">SUM(D5,H5)</f>
        <v>1071</v>
      </c>
      <c r="M5" s="7">
        <f aca="true" t="shared" si="4" ref="M5:M61">SUM(E5,I5)</f>
        <v>1793</v>
      </c>
      <c r="N5" s="7">
        <f aca="true" t="shared" si="5" ref="N5:N61">SUM(F5,J5)</f>
        <v>3837</v>
      </c>
    </row>
    <row r="6" spans="1:14" ht="13.5">
      <c r="A6" s="17" t="s">
        <v>83</v>
      </c>
      <c r="B6" s="19" t="s">
        <v>9</v>
      </c>
      <c r="C6" s="20">
        <v>22</v>
      </c>
      <c r="D6" s="21">
        <v>9</v>
      </c>
      <c r="E6" s="21">
        <v>42</v>
      </c>
      <c r="F6" s="16">
        <f t="shared" si="0"/>
        <v>73</v>
      </c>
      <c r="G6" s="21">
        <v>54</v>
      </c>
      <c r="H6" s="21">
        <v>108</v>
      </c>
      <c r="I6" s="21">
        <v>136</v>
      </c>
      <c r="J6" s="16">
        <f t="shared" si="1"/>
        <v>298</v>
      </c>
      <c r="K6" s="16">
        <f t="shared" si="2"/>
        <v>76</v>
      </c>
      <c r="L6" s="16">
        <f t="shared" si="3"/>
        <v>117</v>
      </c>
      <c r="M6" s="16">
        <f t="shared" si="4"/>
        <v>178</v>
      </c>
      <c r="N6" s="16">
        <f t="shared" si="5"/>
        <v>371</v>
      </c>
    </row>
    <row r="7" spans="1:14" ht="13.5">
      <c r="A7" s="17" t="s">
        <v>84</v>
      </c>
      <c r="B7" s="8" t="s">
        <v>10</v>
      </c>
      <c r="C7" s="6">
        <v>151</v>
      </c>
      <c r="D7" s="7">
        <v>148</v>
      </c>
      <c r="E7" s="7">
        <v>206</v>
      </c>
      <c r="F7" s="7">
        <f t="shared" si="0"/>
        <v>505</v>
      </c>
      <c r="G7" s="7">
        <v>330</v>
      </c>
      <c r="H7" s="7">
        <v>297</v>
      </c>
      <c r="I7" s="7">
        <v>564</v>
      </c>
      <c r="J7" s="7">
        <f t="shared" si="1"/>
        <v>1191</v>
      </c>
      <c r="K7" s="7">
        <f t="shared" si="2"/>
        <v>481</v>
      </c>
      <c r="L7" s="7">
        <f t="shared" si="3"/>
        <v>445</v>
      </c>
      <c r="M7" s="7">
        <f t="shared" si="4"/>
        <v>770</v>
      </c>
      <c r="N7" s="7">
        <f t="shared" si="5"/>
        <v>1696</v>
      </c>
    </row>
    <row r="8" spans="1:14" ht="13.5">
      <c r="A8" s="17" t="s">
        <v>85</v>
      </c>
      <c r="B8" s="8" t="s">
        <v>11</v>
      </c>
      <c r="C8" s="6">
        <v>268</v>
      </c>
      <c r="D8" s="7">
        <v>236</v>
      </c>
      <c r="E8" s="7">
        <v>270</v>
      </c>
      <c r="F8" s="7">
        <f t="shared" si="0"/>
        <v>774</v>
      </c>
      <c r="G8" s="7">
        <v>329</v>
      </c>
      <c r="H8" s="7">
        <v>345</v>
      </c>
      <c r="I8" s="7">
        <v>721</v>
      </c>
      <c r="J8" s="7">
        <f t="shared" si="1"/>
        <v>1395</v>
      </c>
      <c r="K8" s="7">
        <f t="shared" si="2"/>
        <v>597</v>
      </c>
      <c r="L8" s="7">
        <f t="shared" si="3"/>
        <v>581</v>
      </c>
      <c r="M8" s="7">
        <f t="shared" si="4"/>
        <v>991</v>
      </c>
      <c r="N8" s="7">
        <f t="shared" si="5"/>
        <v>2169</v>
      </c>
    </row>
    <row r="9" spans="1:14" ht="13.5">
      <c r="A9" s="17" t="s">
        <v>86</v>
      </c>
      <c r="B9" s="8" t="s">
        <v>12</v>
      </c>
      <c r="C9" s="6">
        <v>19</v>
      </c>
      <c r="D9" s="7">
        <v>18</v>
      </c>
      <c r="E9" s="7">
        <v>24</v>
      </c>
      <c r="F9" s="7">
        <f t="shared" si="0"/>
        <v>61</v>
      </c>
      <c r="G9" s="7">
        <v>54</v>
      </c>
      <c r="H9" s="7">
        <v>66</v>
      </c>
      <c r="I9" s="7">
        <v>118</v>
      </c>
      <c r="J9" s="7">
        <f t="shared" si="1"/>
        <v>238</v>
      </c>
      <c r="K9" s="7">
        <f t="shared" si="2"/>
        <v>73</v>
      </c>
      <c r="L9" s="7">
        <f t="shared" si="3"/>
        <v>84</v>
      </c>
      <c r="M9" s="7">
        <f t="shared" si="4"/>
        <v>142</v>
      </c>
      <c r="N9" s="7">
        <f t="shared" si="5"/>
        <v>299</v>
      </c>
    </row>
    <row r="10" spans="1:14" ht="13.5">
      <c r="A10" s="17" t="s">
        <v>87</v>
      </c>
      <c r="B10" s="8" t="s">
        <v>13</v>
      </c>
      <c r="C10" s="6">
        <v>55</v>
      </c>
      <c r="D10" s="7">
        <v>44</v>
      </c>
      <c r="E10" s="7">
        <v>50</v>
      </c>
      <c r="F10" s="7">
        <f t="shared" si="0"/>
        <v>149</v>
      </c>
      <c r="G10" s="7">
        <v>99</v>
      </c>
      <c r="H10" s="7">
        <v>140</v>
      </c>
      <c r="I10" s="7">
        <v>176</v>
      </c>
      <c r="J10" s="7">
        <f t="shared" si="1"/>
        <v>415</v>
      </c>
      <c r="K10" s="7">
        <f t="shared" si="2"/>
        <v>154</v>
      </c>
      <c r="L10" s="7">
        <f t="shared" si="3"/>
        <v>184</v>
      </c>
      <c r="M10" s="7">
        <f t="shared" si="4"/>
        <v>226</v>
      </c>
      <c r="N10" s="7">
        <f t="shared" si="5"/>
        <v>564</v>
      </c>
    </row>
    <row r="11" spans="1:14" ht="13.5">
      <c r="A11" s="17" t="s">
        <v>88</v>
      </c>
      <c r="B11" s="8" t="s">
        <v>14</v>
      </c>
      <c r="C11" s="6">
        <v>126</v>
      </c>
      <c r="D11" s="7">
        <v>168</v>
      </c>
      <c r="E11" s="7">
        <v>184</v>
      </c>
      <c r="F11" s="7">
        <f t="shared" si="0"/>
        <v>478</v>
      </c>
      <c r="G11" s="7">
        <v>300</v>
      </c>
      <c r="H11" s="7">
        <v>322</v>
      </c>
      <c r="I11" s="7">
        <v>545</v>
      </c>
      <c r="J11" s="7">
        <f t="shared" si="1"/>
        <v>1167</v>
      </c>
      <c r="K11" s="7">
        <f t="shared" si="2"/>
        <v>426</v>
      </c>
      <c r="L11" s="7">
        <f t="shared" si="3"/>
        <v>490</v>
      </c>
      <c r="M11" s="7">
        <f t="shared" si="4"/>
        <v>729</v>
      </c>
      <c r="N11" s="7">
        <f t="shared" si="5"/>
        <v>1645</v>
      </c>
    </row>
    <row r="12" spans="1:14" ht="13.5">
      <c r="A12" s="17" t="s">
        <v>89</v>
      </c>
      <c r="B12" s="8" t="s">
        <v>15</v>
      </c>
      <c r="C12" s="6">
        <v>52</v>
      </c>
      <c r="D12" s="7">
        <v>42</v>
      </c>
      <c r="E12" s="7">
        <v>78</v>
      </c>
      <c r="F12" s="7">
        <f t="shared" si="0"/>
        <v>172</v>
      </c>
      <c r="G12" s="7">
        <v>64</v>
      </c>
      <c r="H12" s="7">
        <v>175</v>
      </c>
      <c r="I12" s="7">
        <v>242</v>
      </c>
      <c r="J12" s="7">
        <f t="shared" si="1"/>
        <v>481</v>
      </c>
      <c r="K12" s="7">
        <f t="shared" si="2"/>
        <v>116</v>
      </c>
      <c r="L12" s="7">
        <f t="shared" si="3"/>
        <v>217</v>
      </c>
      <c r="M12" s="7">
        <f t="shared" si="4"/>
        <v>320</v>
      </c>
      <c r="N12" s="7">
        <f t="shared" si="5"/>
        <v>653</v>
      </c>
    </row>
    <row r="13" spans="1:14" s="13" customFormat="1" ht="13.5">
      <c r="A13" s="17" t="s">
        <v>90</v>
      </c>
      <c r="B13" s="14" t="s">
        <v>16</v>
      </c>
      <c r="C13" s="15">
        <v>44</v>
      </c>
      <c r="D13" s="16">
        <v>49</v>
      </c>
      <c r="E13" s="16">
        <v>73</v>
      </c>
      <c r="F13" s="7">
        <f t="shared" si="0"/>
        <v>166</v>
      </c>
      <c r="G13" s="16">
        <v>59</v>
      </c>
      <c r="H13" s="16">
        <v>63</v>
      </c>
      <c r="I13" s="16">
        <v>140</v>
      </c>
      <c r="J13" s="7">
        <f t="shared" si="1"/>
        <v>262</v>
      </c>
      <c r="K13" s="7">
        <f t="shared" si="2"/>
        <v>103</v>
      </c>
      <c r="L13" s="7">
        <f t="shared" si="3"/>
        <v>112</v>
      </c>
      <c r="M13" s="7">
        <f t="shared" si="4"/>
        <v>213</v>
      </c>
      <c r="N13" s="7">
        <f t="shared" si="5"/>
        <v>428</v>
      </c>
    </row>
    <row r="14" spans="1:14" s="13" customFormat="1" ht="13.5">
      <c r="A14" s="17" t="s">
        <v>91</v>
      </c>
      <c r="B14" s="14" t="s">
        <v>17</v>
      </c>
      <c r="C14" s="15">
        <v>41</v>
      </c>
      <c r="D14" s="16">
        <v>28</v>
      </c>
      <c r="E14" s="16">
        <v>44</v>
      </c>
      <c r="F14" s="7">
        <f t="shared" si="0"/>
        <v>113</v>
      </c>
      <c r="G14" s="16">
        <v>67</v>
      </c>
      <c r="H14" s="16">
        <v>117</v>
      </c>
      <c r="I14" s="16">
        <v>167</v>
      </c>
      <c r="J14" s="7">
        <f t="shared" si="1"/>
        <v>351</v>
      </c>
      <c r="K14" s="7">
        <f t="shared" si="2"/>
        <v>108</v>
      </c>
      <c r="L14" s="7">
        <f t="shared" si="3"/>
        <v>145</v>
      </c>
      <c r="M14" s="7">
        <f t="shared" si="4"/>
        <v>211</v>
      </c>
      <c r="N14" s="7">
        <f t="shared" si="5"/>
        <v>464</v>
      </c>
    </row>
    <row r="15" spans="1:14" ht="13.5">
      <c r="A15" s="17" t="s">
        <v>92</v>
      </c>
      <c r="B15" s="8" t="s">
        <v>18</v>
      </c>
      <c r="C15" s="6">
        <v>53</v>
      </c>
      <c r="D15" s="7">
        <v>57</v>
      </c>
      <c r="E15" s="7">
        <v>62</v>
      </c>
      <c r="F15" s="7">
        <f t="shared" si="0"/>
        <v>172</v>
      </c>
      <c r="G15" s="7">
        <v>102</v>
      </c>
      <c r="H15" s="7">
        <v>116</v>
      </c>
      <c r="I15" s="7">
        <v>185</v>
      </c>
      <c r="J15" s="7">
        <f t="shared" si="1"/>
        <v>403</v>
      </c>
      <c r="K15" s="7">
        <f t="shared" si="2"/>
        <v>155</v>
      </c>
      <c r="L15" s="7">
        <f t="shared" si="3"/>
        <v>173</v>
      </c>
      <c r="M15" s="7">
        <f t="shared" si="4"/>
        <v>247</v>
      </c>
      <c r="N15" s="7">
        <f t="shared" si="5"/>
        <v>575</v>
      </c>
    </row>
    <row r="16" spans="1:14" ht="13.5">
      <c r="A16" s="17" t="s">
        <v>93</v>
      </c>
      <c r="B16" s="8" t="s">
        <v>19</v>
      </c>
      <c r="C16" s="6">
        <v>18</v>
      </c>
      <c r="D16" s="7">
        <v>10</v>
      </c>
      <c r="E16" s="7">
        <v>36</v>
      </c>
      <c r="F16" s="7">
        <f t="shared" si="0"/>
        <v>64</v>
      </c>
      <c r="G16" s="7">
        <v>40</v>
      </c>
      <c r="H16" s="7">
        <v>64</v>
      </c>
      <c r="I16" s="7">
        <v>100</v>
      </c>
      <c r="J16" s="7">
        <f t="shared" si="1"/>
        <v>204</v>
      </c>
      <c r="K16" s="7">
        <f t="shared" si="2"/>
        <v>58</v>
      </c>
      <c r="L16" s="7">
        <f t="shared" si="3"/>
        <v>74</v>
      </c>
      <c r="M16" s="7">
        <f t="shared" si="4"/>
        <v>136</v>
      </c>
      <c r="N16" s="7">
        <f t="shared" si="5"/>
        <v>268</v>
      </c>
    </row>
    <row r="17" spans="1:14" s="13" customFormat="1" ht="13.5">
      <c r="A17" s="17" t="s">
        <v>94</v>
      </c>
      <c r="B17" s="14" t="s">
        <v>20</v>
      </c>
      <c r="C17" s="15">
        <v>22</v>
      </c>
      <c r="D17" s="16">
        <v>24</v>
      </c>
      <c r="E17" s="16">
        <v>45</v>
      </c>
      <c r="F17" s="7">
        <f t="shared" si="0"/>
        <v>91</v>
      </c>
      <c r="G17" s="16">
        <v>36</v>
      </c>
      <c r="H17" s="16">
        <v>63</v>
      </c>
      <c r="I17" s="16">
        <v>114</v>
      </c>
      <c r="J17" s="7">
        <f t="shared" si="1"/>
        <v>213</v>
      </c>
      <c r="K17" s="7">
        <f t="shared" si="2"/>
        <v>58</v>
      </c>
      <c r="L17" s="7">
        <f t="shared" si="3"/>
        <v>87</v>
      </c>
      <c r="M17" s="7">
        <f t="shared" si="4"/>
        <v>159</v>
      </c>
      <c r="N17" s="7">
        <f t="shared" si="5"/>
        <v>304</v>
      </c>
    </row>
    <row r="18" spans="1:14" ht="13.5">
      <c r="A18" s="17" t="s">
        <v>95</v>
      </c>
      <c r="B18" s="14" t="s">
        <v>21</v>
      </c>
      <c r="C18" s="6">
        <v>56</v>
      </c>
      <c r="D18" s="7">
        <v>52</v>
      </c>
      <c r="E18" s="7">
        <v>61</v>
      </c>
      <c r="F18" s="7">
        <f t="shared" si="0"/>
        <v>169</v>
      </c>
      <c r="G18" s="7">
        <v>131</v>
      </c>
      <c r="H18" s="7">
        <v>105</v>
      </c>
      <c r="I18" s="7">
        <v>203</v>
      </c>
      <c r="J18" s="7">
        <f t="shared" si="1"/>
        <v>439</v>
      </c>
      <c r="K18" s="7">
        <f t="shared" si="2"/>
        <v>187</v>
      </c>
      <c r="L18" s="7">
        <f t="shared" si="3"/>
        <v>157</v>
      </c>
      <c r="M18" s="7">
        <f t="shared" si="4"/>
        <v>264</v>
      </c>
      <c r="N18" s="7">
        <f t="shared" si="5"/>
        <v>608</v>
      </c>
    </row>
    <row r="19" spans="1:14" ht="13.5">
      <c r="A19" s="17" t="s">
        <v>96</v>
      </c>
      <c r="B19" s="8" t="s">
        <v>22</v>
      </c>
      <c r="C19" s="6">
        <v>139</v>
      </c>
      <c r="D19" s="7">
        <v>126</v>
      </c>
      <c r="E19" s="7">
        <v>173</v>
      </c>
      <c r="F19" s="7">
        <f t="shared" si="0"/>
        <v>438</v>
      </c>
      <c r="G19" s="7">
        <v>220</v>
      </c>
      <c r="H19" s="7">
        <v>274</v>
      </c>
      <c r="I19" s="7">
        <v>446</v>
      </c>
      <c r="J19" s="7">
        <f t="shared" si="1"/>
        <v>940</v>
      </c>
      <c r="K19" s="7">
        <f t="shared" si="2"/>
        <v>359</v>
      </c>
      <c r="L19" s="7">
        <f t="shared" si="3"/>
        <v>400</v>
      </c>
      <c r="M19" s="7">
        <f t="shared" si="4"/>
        <v>619</v>
      </c>
      <c r="N19" s="7">
        <f t="shared" si="5"/>
        <v>1378</v>
      </c>
    </row>
    <row r="20" spans="1:14" ht="13.5">
      <c r="A20" s="17" t="s">
        <v>97</v>
      </c>
      <c r="B20" s="8" t="s">
        <v>23</v>
      </c>
      <c r="C20" s="6">
        <v>4</v>
      </c>
      <c r="D20" s="7">
        <v>6</v>
      </c>
      <c r="E20" s="7">
        <v>2</v>
      </c>
      <c r="F20" s="7">
        <f t="shared" si="0"/>
        <v>12</v>
      </c>
      <c r="G20" s="7">
        <v>18</v>
      </c>
      <c r="H20" s="7">
        <v>24</v>
      </c>
      <c r="I20" s="7">
        <v>48</v>
      </c>
      <c r="J20" s="7">
        <f t="shared" si="1"/>
        <v>90</v>
      </c>
      <c r="K20" s="7">
        <f t="shared" si="2"/>
        <v>22</v>
      </c>
      <c r="L20" s="7">
        <f t="shared" si="3"/>
        <v>30</v>
      </c>
      <c r="M20" s="7">
        <f t="shared" si="4"/>
        <v>50</v>
      </c>
      <c r="N20" s="7">
        <f t="shared" si="5"/>
        <v>102</v>
      </c>
    </row>
    <row r="21" spans="1:14" ht="13.5">
      <c r="A21" s="17" t="s">
        <v>98</v>
      </c>
      <c r="B21" s="8" t="s">
        <v>24</v>
      </c>
      <c r="C21" s="6">
        <v>108</v>
      </c>
      <c r="D21" s="7">
        <v>81</v>
      </c>
      <c r="E21" s="7">
        <v>104</v>
      </c>
      <c r="F21" s="7">
        <f t="shared" si="0"/>
        <v>293</v>
      </c>
      <c r="G21" s="7">
        <v>171</v>
      </c>
      <c r="H21" s="7">
        <v>223</v>
      </c>
      <c r="I21" s="7">
        <v>417</v>
      </c>
      <c r="J21" s="7">
        <f t="shared" si="1"/>
        <v>811</v>
      </c>
      <c r="K21" s="7">
        <f t="shared" si="2"/>
        <v>279</v>
      </c>
      <c r="L21" s="7">
        <f t="shared" si="3"/>
        <v>304</v>
      </c>
      <c r="M21" s="7">
        <f t="shared" si="4"/>
        <v>521</v>
      </c>
      <c r="N21" s="7">
        <f t="shared" si="5"/>
        <v>1104</v>
      </c>
    </row>
    <row r="22" spans="1:14" ht="13.5">
      <c r="A22" s="17" t="s">
        <v>99</v>
      </c>
      <c r="B22" s="8" t="s">
        <v>25</v>
      </c>
      <c r="C22" s="6">
        <v>51</v>
      </c>
      <c r="D22" s="7">
        <v>52</v>
      </c>
      <c r="E22" s="7">
        <v>57</v>
      </c>
      <c r="F22" s="7">
        <f t="shared" si="0"/>
        <v>160</v>
      </c>
      <c r="G22" s="7">
        <v>72</v>
      </c>
      <c r="H22" s="7">
        <v>109</v>
      </c>
      <c r="I22" s="7">
        <v>149</v>
      </c>
      <c r="J22" s="7">
        <f t="shared" si="1"/>
        <v>330</v>
      </c>
      <c r="K22" s="7">
        <f t="shared" si="2"/>
        <v>123</v>
      </c>
      <c r="L22" s="7">
        <f t="shared" si="3"/>
        <v>161</v>
      </c>
      <c r="M22" s="7">
        <f t="shared" si="4"/>
        <v>206</v>
      </c>
      <c r="N22" s="7">
        <f t="shared" si="5"/>
        <v>490</v>
      </c>
    </row>
    <row r="23" spans="1:14" ht="13.5">
      <c r="A23" s="17" t="s">
        <v>100</v>
      </c>
      <c r="B23" s="8" t="s">
        <v>26</v>
      </c>
      <c r="C23" s="6">
        <v>75</v>
      </c>
      <c r="D23" s="7">
        <v>68</v>
      </c>
      <c r="E23" s="7">
        <v>68</v>
      </c>
      <c r="F23" s="7">
        <f t="shared" si="0"/>
        <v>211</v>
      </c>
      <c r="G23" s="7">
        <v>99</v>
      </c>
      <c r="H23" s="7">
        <v>112</v>
      </c>
      <c r="I23" s="7">
        <v>178</v>
      </c>
      <c r="J23" s="7">
        <f t="shared" si="1"/>
        <v>389</v>
      </c>
      <c r="K23" s="7">
        <f t="shared" si="2"/>
        <v>174</v>
      </c>
      <c r="L23" s="7">
        <f t="shared" si="3"/>
        <v>180</v>
      </c>
      <c r="M23" s="7">
        <f t="shared" si="4"/>
        <v>246</v>
      </c>
      <c r="N23" s="7">
        <f t="shared" si="5"/>
        <v>600</v>
      </c>
    </row>
    <row r="24" spans="1:14" ht="13.5">
      <c r="A24" s="17" t="s">
        <v>101</v>
      </c>
      <c r="B24" s="8" t="s">
        <v>27</v>
      </c>
      <c r="C24" s="6">
        <v>60</v>
      </c>
      <c r="D24" s="7">
        <v>53</v>
      </c>
      <c r="E24" s="7">
        <v>68</v>
      </c>
      <c r="F24" s="7">
        <f t="shared" si="0"/>
        <v>181</v>
      </c>
      <c r="G24" s="7">
        <v>80</v>
      </c>
      <c r="H24" s="7">
        <v>93</v>
      </c>
      <c r="I24" s="7">
        <v>175</v>
      </c>
      <c r="J24" s="7">
        <f t="shared" si="1"/>
        <v>348</v>
      </c>
      <c r="K24" s="7">
        <f t="shared" si="2"/>
        <v>140</v>
      </c>
      <c r="L24" s="7">
        <f t="shared" si="3"/>
        <v>146</v>
      </c>
      <c r="M24" s="7">
        <f t="shared" si="4"/>
        <v>243</v>
      </c>
      <c r="N24" s="7">
        <f t="shared" si="5"/>
        <v>529</v>
      </c>
    </row>
    <row r="25" spans="1:14" ht="13.5">
      <c r="A25" s="17" t="s">
        <v>102</v>
      </c>
      <c r="B25" s="8" t="s">
        <v>28</v>
      </c>
      <c r="C25" s="6">
        <v>7</v>
      </c>
      <c r="D25" s="7">
        <v>8</v>
      </c>
      <c r="E25" s="7">
        <v>18</v>
      </c>
      <c r="F25" s="7">
        <f t="shared" si="0"/>
        <v>33</v>
      </c>
      <c r="G25" s="7">
        <v>34</v>
      </c>
      <c r="H25" s="7">
        <v>40</v>
      </c>
      <c r="I25" s="7">
        <v>75</v>
      </c>
      <c r="J25" s="7">
        <f t="shared" si="1"/>
        <v>149</v>
      </c>
      <c r="K25" s="7">
        <f t="shared" si="2"/>
        <v>41</v>
      </c>
      <c r="L25" s="7">
        <f t="shared" si="3"/>
        <v>48</v>
      </c>
      <c r="M25" s="7">
        <f t="shared" si="4"/>
        <v>93</v>
      </c>
      <c r="N25" s="7">
        <f t="shared" si="5"/>
        <v>182</v>
      </c>
    </row>
    <row r="26" spans="1:14" ht="13.5">
      <c r="A26" s="17" t="s">
        <v>103</v>
      </c>
      <c r="B26" s="8" t="s">
        <v>29</v>
      </c>
      <c r="C26" s="6">
        <v>38</v>
      </c>
      <c r="D26" s="7">
        <v>38</v>
      </c>
      <c r="E26" s="7">
        <v>41</v>
      </c>
      <c r="F26" s="7">
        <f t="shared" si="0"/>
        <v>117</v>
      </c>
      <c r="G26" s="7">
        <v>67</v>
      </c>
      <c r="H26" s="7">
        <v>80</v>
      </c>
      <c r="I26" s="7">
        <v>125</v>
      </c>
      <c r="J26" s="7">
        <f t="shared" si="1"/>
        <v>272</v>
      </c>
      <c r="K26" s="7">
        <f t="shared" si="2"/>
        <v>105</v>
      </c>
      <c r="L26" s="7">
        <f t="shared" si="3"/>
        <v>118</v>
      </c>
      <c r="M26" s="7">
        <f t="shared" si="4"/>
        <v>166</v>
      </c>
      <c r="N26" s="7">
        <f t="shared" si="5"/>
        <v>389</v>
      </c>
    </row>
    <row r="27" spans="1:14" ht="13.5">
      <c r="A27" s="17" t="s">
        <v>104</v>
      </c>
      <c r="B27" s="8" t="s">
        <v>30</v>
      </c>
      <c r="C27" s="6">
        <v>36</v>
      </c>
      <c r="D27" s="7">
        <v>32</v>
      </c>
      <c r="E27" s="7">
        <v>57</v>
      </c>
      <c r="F27" s="7">
        <f t="shared" si="0"/>
        <v>125</v>
      </c>
      <c r="G27" s="7">
        <v>88</v>
      </c>
      <c r="H27" s="7">
        <v>81</v>
      </c>
      <c r="I27" s="7">
        <v>158</v>
      </c>
      <c r="J27" s="7">
        <f t="shared" si="1"/>
        <v>327</v>
      </c>
      <c r="K27" s="7">
        <f t="shared" si="2"/>
        <v>124</v>
      </c>
      <c r="L27" s="7">
        <f t="shared" si="3"/>
        <v>113</v>
      </c>
      <c r="M27" s="7">
        <f t="shared" si="4"/>
        <v>215</v>
      </c>
      <c r="N27" s="7">
        <f t="shared" si="5"/>
        <v>452</v>
      </c>
    </row>
    <row r="28" spans="1:14" ht="13.5">
      <c r="A28" s="17" t="s">
        <v>105</v>
      </c>
      <c r="B28" s="8" t="s">
        <v>31</v>
      </c>
      <c r="C28" s="6">
        <v>23</v>
      </c>
      <c r="D28" s="7">
        <v>13</v>
      </c>
      <c r="E28" s="7">
        <v>21</v>
      </c>
      <c r="F28" s="7">
        <f t="shared" si="0"/>
        <v>57</v>
      </c>
      <c r="G28" s="7">
        <v>58</v>
      </c>
      <c r="H28" s="7">
        <v>82</v>
      </c>
      <c r="I28" s="7">
        <v>114</v>
      </c>
      <c r="J28" s="7">
        <f t="shared" si="1"/>
        <v>254</v>
      </c>
      <c r="K28" s="7">
        <f t="shared" si="2"/>
        <v>81</v>
      </c>
      <c r="L28" s="7">
        <f t="shared" si="3"/>
        <v>95</v>
      </c>
      <c r="M28" s="7">
        <f t="shared" si="4"/>
        <v>135</v>
      </c>
      <c r="N28" s="7">
        <f t="shared" si="5"/>
        <v>311</v>
      </c>
    </row>
    <row r="29" spans="1:14" ht="13.5">
      <c r="A29" s="17" t="s">
        <v>106</v>
      </c>
      <c r="B29" s="8" t="s">
        <v>32</v>
      </c>
      <c r="C29" s="6">
        <v>67</v>
      </c>
      <c r="D29" s="7">
        <v>61</v>
      </c>
      <c r="E29" s="7">
        <v>75</v>
      </c>
      <c r="F29" s="7">
        <f t="shared" si="0"/>
        <v>203</v>
      </c>
      <c r="G29" s="7">
        <v>58</v>
      </c>
      <c r="H29" s="7">
        <v>63</v>
      </c>
      <c r="I29" s="7">
        <v>110</v>
      </c>
      <c r="J29" s="7">
        <f t="shared" si="1"/>
        <v>231</v>
      </c>
      <c r="K29" s="7">
        <f t="shared" si="2"/>
        <v>125</v>
      </c>
      <c r="L29" s="7">
        <f t="shared" si="3"/>
        <v>124</v>
      </c>
      <c r="M29" s="7">
        <f t="shared" si="4"/>
        <v>185</v>
      </c>
      <c r="N29" s="7">
        <f t="shared" si="5"/>
        <v>434</v>
      </c>
    </row>
    <row r="30" spans="1:14" ht="13.5">
      <c r="A30" s="17" t="s">
        <v>107</v>
      </c>
      <c r="B30" s="8" t="s">
        <v>33</v>
      </c>
      <c r="C30" s="6">
        <v>33</v>
      </c>
      <c r="D30" s="7">
        <v>19</v>
      </c>
      <c r="E30" s="7">
        <v>36</v>
      </c>
      <c r="F30" s="7">
        <f t="shared" si="0"/>
        <v>88</v>
      </c>
      <c r="G30" s="7">
        <v>68</v>
      </c>
      <c r="H30" s="7">
        <v>45</v>
      </c>
      <c r="I30" s="7">
        <v>129</v>
      </c>
      <c r="J30" s="7">
        <f t="shared" si="1"/>
        <v>242</v>
      </c>
      <c r="K30" s="7">
        <f t="shared" si="2"/>
        <v>101</v>
      </c>
      <c r="L30" s="7">
        <f t="shared" si="3"/>
        <v>64</v>
      </c>
      <c r="M30" s="7">
        <f t="shared" si="4"/>
        <v>165</v>
      </c>
      <c r="N30" s="7">
        <f t="shared" si="5"/>
        <v>330</v>
      </c>
    </row>
    <row r="31" spans="1:14" ht="13.5">
      <c r="A31" s="17" t="s">
        <v>108</v>
      </c>
      <c r="B31" s="8" t="s">
        <v>34</v>
      </c>
      <c r="C31" s="6">
        <v>36</v>
      </c>
      <c r="D31" s="7">
        <v>37</v>
      </c>
      <c r="E31" s="7">
        <v>49</v>
      </c>
      <c r="F31" s="7">
        <f t="shared" si="0"/>
        <v>122</v>
      </c>
      <c r="G31" s="7">
        <v>57</v>
      </c>
      <c r="H31" s="7">
        <v>62</v>
      </c>
      <c r="I31" s="7">
        <v>97</v>
      </c>
      <c r="J31" s="7">
        <f t="shared" si="1"/>
        <v>216</v>
      </c>
      <c r="K31" s="7">
        <f t="shared" si="2"/>
        <v>93</v>
      </c>
      <c r="L31" s="7">
        <f t="shared" si="3"/>
        <v>99</v>
      </c>
      <c r="M31" s="7">
        <f t="shared" si="4"/>
        <v>146</v>
      </c>
      <c r="N31" s="7">
        <f t="shared" si="5"/>
        <v>338</v>
      </c>
    </row>
    <row r="32" spans="1:14" ht="13.5">
      <c r="A32" s="17" t="s">
        <v>109</v>
      </c>
      <c r="B32" s="8" t="s">
        <v>35</v>
      </c>
      <c r="C32" s="6">
        <v>43</v>
      </c>
      <c r="D32" s="7">
        <v>34</v>
      </c>
      <c r="E32" s="7">
        <v>62</v>
      </c>
      <c r="F32" s="7">
        <f t="shared" si="0"/>
        <v>139</v>
      </c>
      <c r="G32" s="7">
        <v>79</v>
      </c>
      <c r="H32" s="7">
        <v>72</v>
      </c>
      <c r="I32" s="7">
        <v>117</v>
      </c>
      <c r="J32" s="7">
        <f t="shared" si="1"/>
        <v>268</v>
      </c>
      <c r="K32" s="7">
        <f t="shared" si="2"/>
        <v>122</v>
      </c>
      <c r="L32" s="7">
        <f t="shared" si="3"/>
        <v>106</v>
      </c>
      <c r="M32" s="7">
        <f t="shared" si="4"/>
        <v>179</v>
      </c>
      <c r="N32" s="7">
        <f t="shared" si="5"/>
        <v>407</v>
      </c>
    </row>
    <row r="33" spans="1:14" ht="13.5">
      <c r="A33" s="17" t="s">
        <v>110</v>
      </c>
      <c r="B33" s="8" t="s">
        <v>36</v>
      </c>
      <c r="C33" s="6">
        <v>29</v>
      </c>
      <c r="D33" s="7">
        <v>17</v>
      </c>
      <c r="E33" s="7">
        <v>30</v>
      </c>
      <c r="F33" s="7">
        <f t="shared" si="0"/>
        <v>76</v>
      </c>
      <c r="G33" s="7">
        <v>32</v>
      </c>
      <c r="H33" s="7">
        <v>42</v>
      </c>
      <c r="I33" s="7">
        <v>63</v>
      </c>
      <c r="J33" s="7">
        <f t="shared" si="1"/>
        <v>137</v>
      </c>
      <c r="K33" s="7">
        <f t="shared" si="2"/>
        <v>61</v>
      </c>
      <c r="L33" s="7">
        <f t="shared" si="3"/>
        <v>59</v>
      </c>
      <c r="M33" s="7">
        <f t="shared" si="4"/>
        <v>93</v>
      </c>
      <c r="N33" s="7">
        <f t="shared" si="5"/>
        <v>213</v>
      </c>
    </row>
    <row r="34" spans="1:14" ht="13.5">
      <c r="A34" s="17" t="s">
        <v>111</v>
      </c>
      <c r="B34" s="8" t="s">
        <v>37</v>
      </c>
      <c r="C34" s="6">
        <v>23</v>
      </c>
      <c r="D34" s="7">
        <v>17</v>
      </c>
      <c r="E34" s="7">
        <v>20</v>
      </c>
      <c r="F34" s="7">
        <f t="shared" si="0"/>
        <v>60</v>
      </c>
      <c r="G34" s="7">
        <v>18</v>
      </c>
      <c r="H34" s="7">
        <v>30</v>
      </c>
      <c r="I34" s="7">
        <v>56</v>
      </c>
      <c r="J34" s="7">
        <f t="shared" si="1"/>
        <v>104</v>
      </c>
      <c r="K34" s="7">
        <f t="shared" si="2"/>
        <v>41</v>
      </c>
      <c r="L34" s="7">
        <f t="shared" si="3"/>
        <v>47</v>
      </c>
      <c r="M34" s="7">
        <f t="shared" si="4"/>
        <v>76</v>
      </c>
      <c r="N34" s="7">
        <f t="shared" si="5"/>
        <v>164</v>
      </c>
    </row>
    <row r="35" spans="1:14" ht="13.5">
      <c r="A35" s="17" t="s">
        <v>112</v>
      </c>
      <c r="B35" s="8" t="s">
        <v>38</v>
      </c>
      <c r="C35" s="6">
        <v>13</v>
      </c>
      <c r="D35" s="7">
        <v>17</v>
      </c>
      <c r="E35" s="7">
        <v>25</v>
      </c>
      <c r="F35" s="7">
        <f t="shared" si="0"/>
        <v>55</v>
      </c>
      <c r="G35" s="7">
        <v>56</v>
      </c>
      <c r="H35" s="7">
        <v>41</v>
      </c>
      <c r="I35" s="7">
        <v>96</v>
      </c>
      <c r="J35" s="7">
        <f t="shared" si="1"/>
        <v>193</v>
      </c>
      <c r="K35" s="7">
        <f t="shared" si="2"/>
        <v>69</v>
      </c>
      <c r="L35" s="7">
        <f t="shared" si="3"/>
        <v>58</v>
      </c>
      <c r="M35" s="7">
        <f t="shared" si="4"/>
        <v>121</v>
      </c>
      <c r="N35" s="7">
        <f t="shared" si="5"/>
        <v>248</v>
      </c>
    </row>
    <row r="36" spans="1:14" s="13" customFormat="1" ht="13.5">
      <c r="A36" s="17" t="s">
        <v>113</v>
      </c>
      <c r="B36" s="14" t="s">
        <v>76</v>
      </c>
      <c r="C36" s="15">
        <v>9</v>
      </c>
      <c r="D36" s="16">
        <v>11</v>
      </c>
      <c r="E36" s="16">
        <v>24</v>
      </c>
      <c r="F36" s="7">
        <f t="shared" si="0"/>
        <v>44</v>
      </c>
      <c r="G36" s="16">
        <v>37</v>
      </c>
      <c r="H36" s="16">
        <v>78</v>
      </c>
      <c r="I36" s="16">
        <v>103</v>
      </c>
      <c r="J36" s="7">
        <f t="shared" si="1"/>
        <v>218</v>
      </c>
      <c r="K36" s="7">
        <f t="shared" si="2"/>
        <v>46</v>
      </c>
      <c r="L36" s="7">
        <f t="shared" si="3"/>
        <v>89</v>
      </c>
      <c r="M36" s="7">
        <f t="shared" si="4"/>
        <v>127</v>
      </c>
      <c r="N36" s="7">
        <f t="shared" si="5"/>
        <v>262</v>
      </c>
    </row>
    <row r="37" spans="1:14" s="13" customFormat="1" ht="13.5">
      <c r="A37" s="17" t="s">
        <v>114</v>
      </c>
      <c r="B37" s="14" t="s">
        <v>77</v>
      </c>
      <c r="C37" s="15">
        <v>4</v>
      </c>
      <c r="D37" s="16">
        <v>6</v>
      </c>
      <c r="E37" s="16">
        <v>22</v>
      </c>
      <c r="F37" s="7">
        <f t="shared" si="0"/>
        <v>32</v>
      </c>
      <c r="G37" s="16">
        <v>27</v>
      </c>
      <c r="H37" s="16">
        <v>36</v>
      </c>
      <c r="I37" s="16">
        <v>68</v>
      </c>
      <c r="J37" s="7">
        <f t="shared" si="1"/>
        <v>131</v>
      </c>
      <c r="K37" s="7">
        <f t="shared" si="2"/>
        <v>31</v>
      </c>
      <c r="L37" s="7">
        <f t="shared" si="3"/>
        <v>42</v>
      </c>
      <c r="M37" s="7">
        <f t="shared" si="4"/>
        <v>90</v>
      </c>
      <c r="N37" s="7">
        <f t="shared" si="5"/>
        <v>163</v>
      </c>
    </row>
    <row r="38" spans="1:14" s="13" customFormat="1" ht="13.5">
      <c r="A38" s="17" t="s">
        <v>115</v>
      </c>
      <c r="B38" s="14" t="s">
        <v>78</v>
      </c>
      <c r="C38" s="15">
        <v>33</v>
      </c>
      <c r="D38" s="16">
        <v>33</v>
      </c>
      <c r="E38" s="16">
        <v>46</v>
      </c>
      <c r="F38" s="7">
        <f t="shared" si="0"/>
        <v>112</v>
      </c>
      <c r="G38" s="16">
        <v>56</v>
      </c>
      <c r="H38" s="16">
        <v>80</v>
      </c>
      <c r="I38" s="16">
        <v>171</v>
      </c>
      <c r="J38" s="7">
        <f>SUM(G38:I38)</f>
        <v>307</v>
      </c>
      <c r="K38" s="7">
        <f t="shared" si="2"/>
        <v>89</v>
      </c>
      <c r="L38" s="7">
        <f t="shared" si="3"/>
        <v>113</v>
      </c>
      <c r="M38" s="7">
        <f t="shared" si="4"/>
        <v>217</v>
      </c>
      <c r="N38" s="7">
        <f t="shared" si="5"/>
        <v>419</v>
      </c>
    </row>
    <row r="39" spans="1:14" s="13" customFormat="1" ht="13.5">
      <c r="A39" s="17" t="s">
        <v>116</v>
      </c>
      <c r="B39" s="14" t="s">
        <v>79</v>
      </c>
      <c r="C39" s="15">
        <v>29</v>
      </c>
      <c r="D39" s="16">
        <v>29</v>
      </c>
      <c r="E39" s="16">
        <v>28</v>
      </c>
      <c r="F39" s="7">
        <f t="shared" si="0"/>
        <v>86</v>
      </c>
      <c r="G39" s="16">
        <v>50</v>
      </c>
      <c r="H39" s="16">
        <v>69</v>
      </c>
      <c r="I39" s="16">
        <v>102</v>
      </c>
      <c r="J39" s="7">
        <f t="shared" si="1"/>
        <v>221</v>
      </c>
      <c r="K39" s="7">
        <f t="shared" si="2"/>
        <v>79</v>
      </c>
      <c r="L39" s="7">
        <f t="shared" si="3"/>
        <v>98</v>
      </c>
      <c r="M39" s="7">
        <f t="shared" si="4"/>
        <v>130</v>
      </c>
      <c r="N39" s="7">
        <f t="shared" si="5"/>
        <v>307</v>
      </c>
    </row>
    <row r="40" spans="1:14" s="13" customFormat="1" ht="13.5">
      <c r="A40" s="17" t="s">
        <v>117</v>
      </c>
      <c r="B40" s="14" t="s">
        <v>80</v>
      </c>
      <c r="C40" s="15">
        <v>17</v>
      </c>
      <c r="D40" s="16">
        <v>15</v>
      </c>
      <c r="E40" s="16">
        <v>21</v>
      </c>
      <c r="F40" s="7">
        <f t="shared" si="0"/>
        <v>53</v>
      </c>
      <c r="G40" s="16">
        <v>42</v>
      </c>
      <c r="H40" s="16">
        <v>52</v>
      </c>
      <c r="I40" s="16">
        <v>88</v>
      </c>
      <c r="J40" s="7">
        <f t="shared" si="1"/>
        <v>182</v>
      </c>
      <c r="K40" s="7">
        <f t="shared" si="2"/>
        <v>59</v>
      </c>
      <c r="L40" s="7">
        <f t="shared" si="3"/>
        <v>67</v>
      </c>
      <c r="M40" s="7">
        <f t="shared" si="4"/>
        <v>109</v>
      </c>
      <c r="N40" s="7">
        <f t="shared" si="5"/>
        <v>235</v>
      </c>
    </row>
    <row r="41" spans="1:14" ht="13.5">
      <c r="A41" s="17" t="s">
        <v>118</v>
      </c>
      <c r="B41" s="8" t="s">
        <v>39</v>
      </c>
      <c r="C41" s="6">
        <v>6</v>
      </c>
      <c r="D41" s="7">
        <v>6</v>
      </c>
      <c r="E41" s="7">
        <v>3</v>
      </c>
      <c r="F41" s="7">
        <f t="shared" si="0"/>
        <v>15</v>
      </c>
      <c r="G41" s="7">
        <v>25</v>
      </c>
      <c r="H41" s="7">
        <v>17</v>
      </c>
      <c r="I41" s="7">
        <v>32</v>
      </c>
      <c r="J41" s="7">
        <f t="shared" si="1"/>
        <v>74</v>
      </c>
      <c r="K41" s="7">
        <f t="shared" si="2"/>
        <v>31</v>
      </c>
      <c r="L41" s="7">
        <f t="shared" si="3"/>
        <v>23</v>
      </c>
      <c r="M41" s="7">
        <f t="shared" si="4"/>
        <v>35</v>
      </c>
      <c r="N41" s="7">
        <f t="shared" si="5"/>
        <v>89</v>
      </c>
    </row>
    <row r="42" spans="1:14" ht="13.5">
      <c r="A42" s="17" t="s">
        <v>119</v>
      </c>
      <c r="B42" s="8" t="s">
        <v>40</v>
      </c>
      <c r="C42" s="6">
        <v>6</v>
      </c>
      <c r="D42" s="7">
        <v>5</v>
      </c>
      <c r="E42" s="7">
        <v>9</v>
      </c>
      <c r="F42" s="7">
        <f t="shared" si="0"/>
        <v>20</v>
      </c>
      <c r="G42" s="7">
        <v>5</v>
      </c>
      <c r="H42" s="7">
        <v>9</v>
      </c>
      <c r="I42" s="7">
        <v>11</v>
      </c>
      <c r="J42" s="7">
        <f t="shared" si="1"/>
        <v>25</v>
      </c>
      <c r="K42" s="7">
        <f t="shared" si="2"/>
        <v>11</v>
      </c>
      <c r="L42" s="7">
        <f t="shared" si="3"/>
        <v>14</v>
      </c>
      <c r="M42" s="7">
        <f t="shared" si="4"/>
        <v>20</v>
      </c>
      <c r="N42" s="7">
        <f t="shared" si="5"/>
        <v>45</v>
      </c>
    </row>
    <row r="43" spans="1:14" ht="13.5">
      <c r="A43" s="17" t="s">
        <v>120</v>
      </c>
      <c r="B43" s="8" t="s">
        <v>41</v>
      </c>
      <c r="C43" s="6">
        <v>5</v>
      </c>
      <c r="D43" s="7">
        <v>5</v>
      </c>
      <c r="E43" s="7">
        <v>6</v>
      </c>
      <c r="F43" s="7">
        <f t="shared" si="0"/>
        <v>16</v>
      </c>
      <c r="G43" s="7">
        <v>5</v>
      </c>
      <c r="H43" s="7">
        <v>6</v>
      </c>
      <c r="I43" s="7">
        <v>8</v>
      </c>
      <c r="J43" s="7">
        <f t="shared" si="1"/>
        <v>19</v>
      </c>
      <c r="K43" s="7">
        <f t="shared" si="2"/>
        <v>10</v>
      </c>
      <c r="L43" s="7">
        <f t="shared" si="3"/>
        <v>11</v>
      </c>
      <c r="M43" s="7">
        <f t="shared" si="4"/>
        <v>14</v>
      </c>
      <c r="N43" s="7">
        <f t="shared" si="5"/>
        <v>35</v>
      </c>
    </row>
    <row r="44" spans="1:14" ht="13.5">
      <c r="A44" s="17" t="s">
        <v>121</v>
      </c>
      <c r="B44" s="8" t="s">
        <v>42</v>
      </c>
      <c r="C44" s="6">
        <v>6</v>
      </c>
      <c r="D44" s="7">
        <v>12</v>
      </c>
      <c r="E44" s="7">
        <v>7</v>
      </c>
      <c r="F44" s="7">
        <f t="shared" si="0"/>
        <v>25</v>
      </c>
      <c r="G44" s="7">
        <v>17</v>
      </c>
      <c r="H44" s="7">
        <v>15</v>
      </c>
      <c r="I44" s="7">
        <v>35</v>
      </c>
      <c r="J44" s="7">
        <f t="shared" si="1"/>
        <v>67</v>
      </c>
      <c r="K44" s="7">
        <f t="shared" si="2"/>
        <v>23</v>
      </c>
      <c r="L44" s="7">
        <f t="shared" si="3"/>
        <v>27</v>
      </c>
      <c r="M44" s="7">
        <f t="shared" si="4"/>
        <v>42</v>
      </c>
      <c r="N44" s="7">
        <f t="shared" si="5"/>
        <v>92</v>
      </c>
    </row>
    <row r="45" spans="1:14" ht="13.5">
      <c r="A45" s="17" t="s">
        <v>122</v>
      </c>
      <c r="B45" s="8" t="s">
        <v>43</v>
      </c>
      <c r="C45" s="6">
        <v>0</v>
      </c>
      <c r="D45" s="7">
        <v>3</v>
      </c>
      <c r="E45" s="7">
        <v>1</v>
      </c>
      <c r="F45" s="7">
        <f t="shared" si="0"/>
        <v>4</v>
      </c>
      <c r="G45" s="7">
        <v>3</v>
      </c>
      <c r="H45" s="7">
        <v>5</v>
      </c>
      <c r="I45" s="7">
        <v>9</v>
      </c>
      <c r="J45" s="7">
        <f t="shared" si="1"/>
        <v>17</v>
      </c>
      <c r="K45" s="7">
        <f t="shared" si="2"/>
        <v>3</v>
      </c>
      <c r="L45" s="7">
        <f t="shared" si="3"/>
        <v>8</v>
      </c>
      <c r="M45" s="7">
        <f t="shared" si="4"/>
        <v>10</v>
      </c>
      <c r="N45" s="7">
        <f t="shared" si="5"/>
        <v>21</v>
      </c>
    </row>
    <row r="46" spans="1:14" ht="13.5">
      <c r="A46" s="17" t="s">
        <v>123</v>
      </c>
      <c r="B46" s="8" t="s">
        <v>44</v>
      </c>
      <c r="C46" s="6">
        <v>4</v>
      </c>
      <c r="D46" s="7">
        <v>2</v>
      </c>
      <c r="E46" s="7">
        <v>12</v>
      </c>
      <c r="F46" s="7">
        <f t="shared" si="0"/>
        <v>18</v>
      </c>
      <c r="G46" s="7">
        <v>10</v>
      </c>
      <c r="H46" s="7">
        <v>14</v>
      </c>
      <c r="I46" s="7">
        <v>28</v>
      </c>
      <c r="J46" s="7">
        <f t="shared" si="1"/>
        <v>52</v>
      </c>
      <c r="K46" s="7">
        <f t="shared" si="2"/>
        <v>14</v>
      </c>
      <c r="L46" s="7">
        <f t="shared" si="3"/>
        <v>16</v>
      </c>
      <c r="M46" s="7">
        <f t="shared" si="4"/>
        <v>40</v>
      </c>
      <c r="N46" s="7">
        <f t="shared" si="5"/>
        <v>70</v>
      </c>
    </row>
    <row r="47" spans="1:14" ht="13.5">
      <c r="A47" s="17" t="s">
        <v>124</v>
      </c>
      <c r="B47" s="8" t="s">
        <v>45</v>
      </c>
      <c r="C47" s="6">
        <v>4</v>
      </c>
      <c r="D47" s="7">
        <v>3</v>
      </c>
      <c r="E47" s="7">
        <v>3</v>
      </c>
      <c r="F47" s="7">
        <f t="shared" si="0"/>
        <v>10</v>
      </c>
      <c r="G47" s="7">
        <v>17</v>
      </c>
      <c r="H47" s="7">
        <v>17</v>
      </c>
      <c r="I47" s="7">
        <v>27</v>
      </c>
      <c r="J47" s="7">
        <f t="shared" si="1"/>
        <v>61</v>
      </c>
      <c r="K47" s="7">
        <f t="shared" si="2"/>
        <v>21</v>
      </c>
      <c r="L47" s="7">
        <f t="shared" si="3"/>
        <v>20</v>
      </c>
      <c r="M47" s="7">
        <f t="shared" si="4"/>
        <v>30</v>
      </c>
      <c r="N47" s="7">
        <f t="shared" si="5"/>
        <v>71</v>
      </c>
    </row>
    <row r="48" spans="1:14" ht="13.5">
      <c r="A48" s="17" t="s">
        <v>125</v>
      </c>
      <c r="B48" s="14" t="s">
        <v>46</v>
      </c>
      <c r="C48" s="6">
        <v>20</v>
      </c>
      <c r="D48" s="7">
        <v>14</v>
      </c>
      <c r="E48" s="7">
        <v>32</v>
      </c>
      <c r="F48" s="7">
        <f t="shared" si="0"/>
        <v>66</v>
      </c>
      <c r="G48" s="7">
        <v>44</v>
      </c>
      <c r="H48" s="7">
        <v>44</v>
      </c>
      <c r="I48" s="7">
        <v>84</v>
      </c>
      <c r="J48" s="7">
        <f t="shared" si="1"/>
        <v>172</v>
      </c>
      <c r="K48" s="7">
        <f t="shared" si="2"/>
        <v>64</v>
      </c>
      <c r="L48" s="7">
        <f t="shared" si="3"/>
        <v>58</v>
      </c>
      <c r="M48" s="7">
        <f t="shared" si="4"/>
        <v>116</v>
      </c>
      <c r="N48" s="7">
        <f t="shared" si="5"/>
        <v>238</v>
      </c>
    </row>
    <row r="49" spans="1:14" ht="13.5">
      <c r="A49" s="17" t="s">
        <v>126</v>
      </c>
      <c r="B49" s="8" t="s">
        <v>47</v>
      </c>
      <c r="C49" s="6">
        <v>8</v>
      </c>
      <c r="D49" s="7">
        <v>3</v>
      </c>
      <c r="E49" s="7">
        <v>16</v>
      </c>
      <c r="F49" s="7">
        <f t="shared" si="0"/>
        <v>27</v>
      </c>
      <c r="G49" s="7">
        <v>13</v>
      </c>
      <c r="H49" s="7">
        <v>30</v>
      </c>
      <c r="I49" s="7">
        <v>39</v>
      </c>
      <c r="J49" s="7">
        <f t="shared" si="1"/>
        <v>82</v>
      </c>
      <c r="K49" s="7">
        <f t="shared" si="2"/>
        <v>21</v>
      </c>
      <c r="L49" s="7">
        <f t="shared" si="3"/>
        <v>33</v>
      </c>
      <c r="M49" s="7">
        <f t="shared" si="4"/>
        <v>55</v>
      </c>
      <c r="N49" s="7">
        <f t="shared" si="5"/>
        <v>109</v>
      </c>
    </row>
    <row r="50" spans="1:14" ht="13.5">
      <c r="A50" s="17" t="s">
        <v>127</v>
      </c>
      <c r="B50" s="8" t="s">
        <v>48</v>
      </c>
      <c r="C50" s="6">
        <v>5</v>
      </c>
      <c r="D50" s="7">
        <v>4</v>
      </c>
      <c r="E50" s="7">
        <v>2</v>
      </c>
      <c r="F50" s="7">
        <f t="shared" si="0"/>
        <v>11</v>
      </c>
      <c r="G50" s="7">
        <v>8</v>
      </c>
      <c r="H50" s="7">
        <v>10</v>
      </c>
      <c r="I50" s="7">
        <v>16</v>
      </c>
      <c r="J50" s="7">
        <f t="shared" si="1"/>
        <v>34</v>
      </c>
      <c r="K50" s="7">
        <f t="shared" si="2"/>
        <v>13</v>
      </c>
      <c r="L50" s="7">
        <f t="shared" si="3"/>
        <v>14</v>
      </c>
      <c r="M50" s="7">
        <f t="shared" si="4"/>
        <v>18</v>
      </c>
      <c r="N50" s="7">
        <f t="shared" si="5"/>
        <v>45</v>
      </c>
    </row>
    <row r="51" spans="1:14" ht="13.5">
      <c r="A51" s="17" t="s">
        <v>128</v>
      </c>
      <c r="B51" s="8" t="s">
        <v>81</v>
      </c>
      <c r="C51" s="6">
        <v>7</v>
      </c>
      <c r="D51" s="7">
        <v>8</v>
      </c>
      <c r="E51" s="7">
        <v>9</v>
      </c>
      <c r="F51" s="7">
        <f t="shared" si="0"/>
        <v>24</v>
      </c>
      <c r="G51" s="12">
        <v>18</v>
      </c>
      <c r="H51" s="7">
        <v>23</v>
      </c>
      <c r="I51" s="7">
        <v>44</v>
      </c>
      <c r="J51" s="7">
        <f t="shared" si="1"/>
        <v>85</v>
      </c>
      <c r="K51" s="7">
        <f t="shared" si="2"/>
        <v>25</v>
      </c>
      <c r="L51" s="7">
        <f t="shared" si="3"/>
        <v>31</v>
      </c>
      <c r="M51" s="7">
        <f t="shared" si="4"/>
        <v>53</v>
      </c>
      <c r="N51" s="7">
        <f t="shared" si="5"/>
        <v>109</v>
      </c>
    </row>
    <row r="52" spans="1:14" ht="13.5">
      <c r="A52" s="17" t="s">
        <v>129</v>
      </c>
      <c r="B52" s="8" t="s">
        <v>49</v>
      </c>
      <c r="C52" s="6">
        <v>5</v>
      </c>
      <c r="D52" s="7">
        <v>1</v>
      </c>
      <c r="E52" s="7">
        <v>4</v>
      </c>
      <c r="F52" s="7">
        <f t="shared" si="0"/>
        <v>10</v>
      </c>
      <c r="G52" s="7">
        <v>6</v>
      </c>
      <c r="H52" s="7">
        <v>12</v>
      </c>
      <c r="I52" s="7">
        <v>27</v>
      </c>
      <c r="J52" s="7">
        <f t="shared" si="1"/>
        <v>45</v>
      </c>
      <c r="K52" s="7">
        <f t="shared" si="2"/>
        <v>11</v>
      </c>
      <c r="L52" s="7">
        <f t="shared" si="3"/>
        <v>13</v>
      </c>
      <c r="M52" s="7">
        <f t="shared" si="4"/>
        <v>31</v>
      </c>
      <c r="N52" s="7">
        <f t="shared" si="5"/>
        <v>55</v>
      </c>
    </row>
    <row r="53" spans="1:14" ht="13.5">
      <c r="A53" s="17" t="s">
        <v>130</v>
      </c>
      <c r="B53" s="8" t="s">
        <v>50</v>
      </c>
      <c r="C53" s="6">
        <v>10</v>
      </c>
      <c r="D53" s="7">
        <v>2</v>
      </c>
      <c r="E53" s="7">
        <v>3</v>
      </c>
      <c r="F53" s="7">
        <f t="shared" si="0"/>
        <v>15</v>
      </c>
      <c r="G53" s="7">
        <v>7</v>
      </c>
      <c r="H53" s="7">
        <v>9</v>
      </c>
      <c r="I53" s="7">
        <v>15</v>
      </c>
      <c r="J53" s="7">
        <f t="shared" si="1"/>
        <v>31</v>
      </c>
      <c r="K53" s="7">
        <f t="shared" si="2"/>
        <v>17</v>
      </c>
      <c r="L53" s="7">
        <f t="shared" si="3"/>
        <v>11</v>
      </c>
      <c r="M53" s="7">
        <f t="shared" si="4"/>
        <v>18</v>
      </c>
      <c r="N53" s="7">
        <f t="shared" si="5"/>
        <v>46</v>
      </c>
    </row>
    <row r="54" spans="1:14" ht="13.5">
      <c r="A54" s="17" t="s">
        <v>131</v>
      </c>
      <c r="B54" s="8" t="s">
        <v>51</v>
      </c>
      <c r="C54" s="6">
        <v>0</v>
      </c>
      <c r="D54" s="7">
        <v>4</v>
      </c>
      <c r="E54" s="7">
        <v>3</v>
      </c>
      <c r="F54" s="7">
        <f t="shared" si="0"/>
        <v>7</v>
      </c>
      <c r="G54" s="7">
        <v>8</v>
      </c>
      <c r="H54" s="7">
        <v>20</v>
      </c>
      <c r="I54" s="7">
        <v>23</v>
      </c>
      <c r="J54" s="7">
        <f t="shared" si="1"/>
        <v>51</v>
      </c>
      <c r="K54" s="7">
        <f t="shared" si="2"/>
        <v>8</v>
      </c>
      <c r="L54" s="7">
        <f t="shared" si="3"/>
        <v>24</v>
      </c>
      <c r="M54" s="7">
        <f t="shared" si="4"/>
        <v>26</v>
      </c>
      <c r="N54" s="7">
        <f t="shared" si="5"/>
        <v>58</v>
      </c>
    </row>
    <row r="55" spans="1:14" ht="13.5">
      <c r="A55" s="17" t="s">
        <v>132</v>
      </c>
      <c r="B55" s="8" t="s">
        <v>52</v>
      </c>
      <c r="C55" s="6">
        <v>2</v>
      </c>
      <c r="D55" s="7">
        <v>1</v>
      </c>
      <c r="E55" s="7">
        <v>6</v>
      </c>
      <c r="F55" s="7">
        <f t="shared" si="0"/>
        <v>9</v>
      </c>
      <c r="G55" s="7">
        <v>8</v>
      </c>
      <c r="H55" s="7">
        <v>16</v>
      </c>
      <c r="I55" s="7">
        <v>23</v>
      </c>
      <c r="J55" s="7">
        <f t="shared" si="1"/>
        <v>47</v>
      </c>
      <c r="K55" s="7">
        <f t="shared" si="2"/>
        <v>10</v>
      </c>
      <c r="L55" s="7">
        <f t="shared" si="3"/>
        <v>17</v>
      </c>
      <c r="M55" s="7">
        <f t="shared" si="4"/>
        <v>29</v>
      </c>
      <c r="N55" s="7">
        <f t="shared" si="5"/>
        <v>56</v>
      </c>
    </row>
    <row r="56" spans="1:14" ht="13.5">
      <c r="A56" s="17" t="s">
        <v>133</v>
      </c>
      <c r="B56" s="8" t="s">
        <v>53</v>
      </c>
      <c r="C56" s="6">
        <v>3</v>
      </c>
      <c r="D56" s="7">
        <v>2</v>
      </c>
      <c r="E56" s="7">
        <v>4</v>
      </c>
      <c r="F56" s="7">
        <f t="shared" si="0"/>
        <v>9</v>
      </c>
      <c r="G56" s="7">
        <v>5</v>
      </c>
      <c r="H56" s="7">
        <v>6</v>
      </c>
      <c r="I56" s="7">
        <v>15</v>
      </c>
      <c r="J56" s="7">
        <f t="shared" si="1"/>
        <v>26</v>
      </c>
      <c r="K56" s="7">
        <f t="shared" si="2"/>
        <v>8</v>
      </c>
      <c r="L56" s="7">
        <f t="shared" si="3"/>
        <v>8</v>
      </c>
      <c r="M56" s="7">
        <f t="shared" si="4"/>
        <v>19</v>
      </c>
      <c r="N56" s="7">
        <f t="shared" si="5"/>
        <v>35</v>
      </c>
    </row>
    <row r="57" spans="1:14" ht="13.5">
      <c r="A57" s="17" t="s">
        <v>134</v>
      </c>
      <c r="B57" s="8" t="s">
        <v>54</v>
      </c>
      <c r="C57" s="6">
        <v>1</v>
      </c>
      <c r="D57" s="7">
        <v>3</v>
      </c>
      <c r="E57" s="7">
        <v>6</v>
      </c>
      <c r="F57" s="7">
        <f t="shared" si="0"/>
        <v>10</v>
      </c>
      <c r="G57" s="7">
        <v>8</v>
      </c>
      <c r="H57" s="7">
        <v>9</v>
      </c>
      <c r="I57" s="7">
        <v>6</v>
      </c>
      <c r="J57" s="7">
        <f t="shared" si="1"/>
        <v>23</v>
      </c>
      <c r="K57" s="7">
        <f t="shared" si="2"/>
        <v>9</v>
      </c>
      <c r="L57" s="7">
        <f t="shared" si="3"/>
        <v>12</v>
      </c>
      <c r="M57" s="7">
        <f t="shared" si="4"/>
        <v>12</v>
      </c>
      <c r="N57" s="7">
        <f t="shared" si="5"/>
        <v>33</v>
      </c>
    </row>
    <row r="58" spans="1:14" ht="13.5">
      <c r="A58" s="17" t="s">
        <v>135</v>
      </c>
      <c r="B58" s="8" t="s">
        <v>55</v>
      </c>
      <c r="C58" s="6">
        <v>2</v>
      </c>
      <c r="D58" s="7">
        <v>3</v>
      </c>
      <c r="E58" s="7">
        <v>5</v>
      </c>
      <c r="F58" s="7">
        <f t="shared" si="0"/>
        <v>10</v>
      </c>
      <c r="G58" s="7">
        <v>14</v>
      </c>
      <c r="H58" s="7">
        <v>15</v>
      </c>
      <c r="I58" s="7">
        <v>29</v>
      </c>
      <c r="J58" s="7">
        <f t="shared" si="1"/>
        <v>58</v>
      </c>
      <c r="K58" s="7">
        <f t="shared" si="2"/>
        <v>16</v>
      </c>
      <c r="L58" s="7">
        <f t="shared" si="3"/>
        <v>18</v>
      </c>
      <c r="M58" s="7">
        <f t="shared" si="4"/>
        <v>34</v>
      </c>
      <c r="N58" s="7">
        <f t="shared" si="5"/>
        <v>68</v>
      </c>
    </row>
    <row r="59" spans="1:14" ht="13.5">
      <c r="A59" s="17" t="s">
        <v>136</v>
      </c>
      <c r="B59" s="14" t="s">
        <v>56</v>
      </c>
      <c r="C59" s="6">
        <v>5</v>
      </c>
      <c r="D59" s="7">
        <v>3</v>
      </c>
      <c r="E59" s="7">
        <v>1</v>
      </c>
      <c r="F59" s="7">
        <f t="shared" si="0"/>
        <v>9</v>
      </c>
      <c r="G59" s="7">
        <v>3</v>
      </c>
      <c r="H59" s="7">
        <v>8</v>
      </c>
      <c r="I59" s="7">
        <v>15</v>
      </c>
      <c r="J59" s="7">
        <f t="shared" si="1"/>
        <v>26</v>
      </c>
      <c r="K59" s="7">
        <f t="shared" si="2"/>
        <v>8</v>
      </c>
      <c r="L59" s="7">
        <f t="shared" si="3"/>
        <v>11</v>
      </c>
      <c r="M59" s="7">
        <f t="shared" si="4"/>
        <v>16</v>
      </c>
      <c r="N59" s="7">
        <f t="shared" si="5"/>
        <v>35</v>
      </c>
    </row>
    <row r="60" spans="1:14" ht="13.5">
      <c r="A60" s="17" t="s">
        <v>137</v>
      </c>
      <c r="B60" s="8" t="s">
        <v>57</v>
      </c>
      <c r="C60" s="6">
        <v>0</v>
      </c>
      <c r="D60" s="7">
        <v>1</v>
      </c>
      <c r="E60" s="7">
        <v>1</v>
      </c>
      <c r="F60" s="7">
        <f t="shared" si="0"/>
        <v>2</v>
      </c>
      <c r="G60" s="7">
        <v>12</v>
      </c>
      <c r="H60" s="7">
        <v>4</v>
      </c>
      <c r="I60" s="7">
        <v>33</v>
      </c>
      <c r="J60" s="7">
        <f t="shared" si="1"/>
        <v>49</v>
      </c>
      <c r="K60" s="7">
        <f t="shared" si="2"/>
        <v>12</v>
      </c>
      <c r="L60" s="7">
        <f t="shared" si="3"/>
        <v>5</v>
      </c>
      <c r="M60" s="7">
        <f t="shared" si="4"/>
        <v>34</v>
      </c>
      <c r="N60" s="7">
        <f t="shared" si="5"/>
        <v>51</v>
      </c>
    </row>
    <row r="61" spans="2:14" ht="13.5">
      <c r="B61" s="9" t="s">
        <v>3</v>
      </c>
      <c r="C61" s="6">
        <f>SUM(C5:C60)</f>
        <v>2304</v>
      </c>
      <c r="D61" s="6">
        <f>SUM(D5:D60)</f>
        <v>2058</v>
      </c>
      <c r="E61" s="6">
        <f>SUM(E5:E60)</f>
        <v>2857</v>
      </c>
      <c r="F61" s="7">
        <f t="shared" si="0"/>
        <v>7219</v>
      </c>
      <c r="G61" s="6">
        <f>SUM(G5:G60)</f>
        <v>3960</v>
      </c>
      <c r="H61" s="6">
        <f>SUM(H5:H60)</f>
        <v>4814</v>
      </c>
      <c r="I61" s="6">
        <f>SUM(I5:I60)</f>
        <v>8306</v>
      </c>
      <c r="J61" s="7">
        <f t="shared" si="1"/>
        <v>17080</v>
      </c>
      <c r="K61" s="7">
        <f t="shared" si="2"/>
        <v>6264</v>
      </c>
      <c r="L61" s="7">
        <f t="shared" si="3"/>
        <v>6872</v>
      </c>
      <c r="M61" s="7">
        <f t="shared" si="4"/>
        <v>11163</v>
      </c>
      <c r="N61" s="7">
        <f t="shared" si="5"/>
        <v>24299</v>
      </c>
    </row>
    <row r="63" ht="13.5">
      <c r="B63" s="10" t="s">
        <v>74</v>
      </c>
    </row>
    <row r="64" ht="13.5">
      <c r="B64" s="2" t="s">
        <v>58</v>
      </c>
    </row>
    <row r="65" spans="1:14" ht="13.5">
      <c r="A65" s="28" t="s">
        <v>59</v>
      </c>
      <c r="B65" s="23"/>
      <c r="C65" s="31" t="s">
        <v>2</v>
      </c>
      <c r="D65" s="22"/>
      <c r="E65" s="22"/>
      <c r="F65" s="22"/>
      <c r="G65" s="34" t="s">
        <v>140</v>
      </c>
      <c r="H65" s="22"/>
      <c r="I65" s="22"/>
      <c r="J65" s="22"/>
      <c r="K65" s="22" t="s">
        <v>3</v>
      </c>
      <c r="L65" s="22"/>
      <c r="M65" s="22"/>
      <c r="N65" s="22"/>
    </row>
    <row r="66" spans="1:14" ht="13.5">
      <c r="A66" s="29"/>
      <c r="B66" s="30"/>
      <c r="C66" s="4" t="s">
        <v>4</v>
      </c>
      <c r="D66" s="5" t="s">
        <v>5</v>
      </c>
      <c r="E66" s="5" t="s">
        <v>6</v>
      </c>
      <c r="F66" s="5" t="s">
        <v>7</v>
      </c>
      <c r="G66" s="5" t="s">
        <v>4</v>
      </c>
      <c r="H66" s="5" t="s">
        <v>5</v>
      </c>
      <c r="I66" s="5" t="s">
        <v>6</v>
      </c>
      <c r="J66" s="5" t="s">
        <v>7</v>
      </c>
      <c r="K66" s="5" t="s">
        <v>4</v>
      </c>
      <c r="L66" s="5" t="s">
        <v>5</v>
      </c>
      <c r="M66" s="5" t="s">
        <v>6</v>
      </c>
      <c r="N66" s="5" t="s">
        <v>7</v>
      </c>
    </row>
    <row r="67" spans="1:14" ht="23.25" customHeight="1">
      <c r="A67" s="24" t="s">
        <v>8</v>
      </c>
      <c r="B67" s="25"/>
      <c r="C67" s="6">
        <f>+C5</f>
        <v>401</v>
      </c>
      <c r="D67" s="6">
        <f aca="true" t="shared" si="6" ref="D67:N67">+D5</f>
        <v>315</v>
      </c>
      <c r="E67" s="6">
        <f t="shared" si="6"/>
        <v>502</v>
      </c>
      <c r="F67" s="6">
        <f t="shared" si="6"/>
        <v>1218</v>
      </c>
      <c r="G67" s="6">
        <f t="shared" si="6"/>
        <v>572</v>
      </c>
      <c r="H67" s="6">
        <f t="shared" si="6"/>
        <v>756</v>
      </c>
      <c r="I67" s="6">
        <f t="shared" si="6"/>
        <v>1291</v>
      </c>
      <c r="J67" s="6">
        <f t="shared" si="6"/>
        <v>2619</v>
      </c>
      <c r="K67" s="6">
        <f t="shared" si="6"/>
        <v>973</v>
      </c>
      <c r="L67" s="6">
        <f t="shared" si="6"/>
        <v>1071</v>
      </c>
      <c r="M67" s="6">
        <f t="shared" si="6"/>
        <v>1793</v>
      </c>
      <c r="N67" s="6">
        <f t="shared" si="6"/>
        <v>3837</v>
      </c>
    </row>
    <row r="68" spans="1:14" ht="23.25" customHeight="1">
      <c r="A68" s="26" t="s">
        <v>60</v>
      </c>
      <c r="B68" s="27"/>
      <c r="C68" s="6">
        <f>SUM(C8,C18,C23,C26)</f>
        <v>437</v>
      </c>
      <c r="D68" s="6">
        <f aca="true" t="shared" si="7" ref="D68:N68">SUM(D8,D18,D23,D26)</f>
        <v>394</v>
      </c>
      <c r="E68" s="6">
        <f t="shared" si="7"/>
        <v>440</v>
      </c>
      <c r="F68" s="6">
        <f t="shared" si="7"/>
        <v>1271</v>
      </c>
      <c r="G68" s="6">
        <f t="shared" si="7"/>
        <v>626</v>
      </c>
      <c r="H68" s="6">
        <f t="shared" si="7"/>
        <v>642</v>
      </c>
      <c r="I68" s="6">
        <f t="shared" si="7"/>
        <v>1227</v>
      </c>
      <c r="J68" s="6">
        <f t="shared" si="7"/>
        <v>2495</v>
      </c>
      <c r="K68" s="6">
        <f t="shared" si="7"/>
        <v>1063</v>
      </c>
      <c r="L68" s="6">
        <f t="shared" si="7"/>
        <v>1036</v>
      </c>
      <c r="M68" s="6">
        <f t="shared" si="7"/>
        <v>1667</v>
      </c>
      <c r="N68" s="6">
        <f t="shared" si="7"/>
        <v>3766</v>
      </c>
    </row>
    <row r="69" spans="1:14" ht="23.25" customHeight="1">
      <c r="A69" s="26" t="s">
        <v>61</v>
      </c>
      <c r="B69" s="27"/>
      <c r="C69" s="6">
        <f>SUM(C7,C29)</f>
        <v>218</v>
      </c>
      <c r="D69" s="6">
        <f aca="true" t="shared" si="8" ref="D69:N69">SUM(D7,D29)</f>
        <v>209</v>
      </c>
      <c r="E69" s="6">
        <f t="shared" si="8"/>
        <v>281</v>
      </c>
      <c r="F69" s="6">
        <f t="shared" si="8"/>
        <v>708</v>
      </c>
      <c r="G69" s="6">
        <f t="shared" si="8"/>
        <v>388</v>
      </c>
      <c r="H69" s="6">
        <f t="shared" si="8"/>
        <v>360</v>
      </c>
      <c r="I69" s="6">
        <f t="shared" si="8"/>
        <v>674</v>
      </c>
      <c r="J69" s="6">
        <f t="shared" si="8"/>
        <v>1422</v>
      </c>
      <c r="K69" s="6">
        <f t="shared" si="8"/>
        <v>606</v>
      </c>
      <c r="L69" s="6">
        <f t="shared" si="8"/>
        <v>569</v>
      </c>
      <c r="M69" s="6">
        <f t="shared" si="8"/>
        <v>955</v>
      </c>
      <c r="N69" s="6">
        <f t="shared" si="8"/>
        <v>2130</v>
      </c>
    </row>
    <row r="70" spans="1:14" ht="23.25" customHeight="1">
      <c r="A70" s="26" t="s">
        <v>62</v>
      </c>
      <c r="B70" s="27"/>
      <c r="C70" s="6">
        <f>+C11</f>
        <v>126</v>
      </c>
      <c r="D70" s="6">
        <f aca="true" t="shared" si="9" ref="D70:N70">+D11</f>
        <v>168</v>
      </c>
      <c r="E70" s="6">
        <f t="shared" si="9"/>
        <v>184</v>
      </c>
      <c r="F70" s="6">
        <f t="shared" si="9"/>
        <v>478</v>
      </c>
      <c r="G70" s="6">
        <f t="shared" si="9"/>
        <v>300</v>
      </c>
      <c r="H70" s="6">
        <f t="shared" si="9"/>
        <v>322</v>
      </c>
      <c r="I70" s="6">
        <f t="shared" si="9"/>
        <v>545</v>
      </c>
      <c r="J70" s="6">
        <f t="shared" si="9"/>
        <v>1167</v>
      </c>
      <c r="K70" s="6">
        <f t="shared" si="9"/>
        <v>426</v>
      </c>
      <c r="L70" s="6">
        <f t="shared" si="9"/>
        <v>490</v>
      </c>
      <c r="M70" s="6">
        <f t="shared" si="9"/>
        <v>729</v>
      </c>
      <c r="N70" s="6">
        <f t="shared" si="9"/>
        <v>1645</v>
      </c>
    </row>
    <row r="71" spans="1:14" ht="23.25" customHeight="1">
      <c r="A71" s="26" t="s">
        <v>63</v>
      </c>
      <c r="B71" s="27"/>
      <c r="C71" s="6">
        <f>SUM(C19,C22,C24)</f>
        <v>250</v>
      </c>
      <c r="D71" s="6">
        <f aca="true" t="shared" si="10" ref="D71:N71">SUM(D19,D22,D24)</f>
        <v>231</v>
      </c>
      <c r="E71" s="6">
        <f t="shared" si="10"/>
        <v>298</v>
      </c>
      <c r="F71" s="6">
        <f t="shared" si="10"/>
        <v>779</v>
      </c>
      <c r="G71" s="6">
        <f t="shared" si="10"/>
        <v>372</v>
      </c>
      <c r="H71" s="6">
        <f t="shared" si="10"/>
        <v>476</v>
      </c>
      <c r="I71" s="6">
        <f t="shared" si="10"/>
        <v>770</v>
      </c>
      <c r="J71" s="6">
        <f t="shared" si="10"/>
        <v>1618</v>
      </c>
      <c r="K71" s="6">
        <f t="shared" si="10"/>
        <v>622</v>
      </c>
      <c r="L71" s="6">
        <f t="shared" si="10"/>
        <v>707</v>
      </c>
      <c r="M71" s="6">
        <f t="shared" si="10"/>
        <v>1068</v>
      </c>
      <c r="N71" s="6">
        <f t="shared" si="10"/>
        <v>2397</v>
      </c>
    </row>
    <row r="72" spans="1:14" ht="23.25" customHeight="1">
      <c r="A72" s="26" t="s">
        <v>64</v>
      </c>
      <c r="B72" s="27"/>
      <c r="C72" s="6">
        <f>C12</f>
        <v>52</v>
      </c>
      <c r="D72" s="6">
        <f aca="true" t="shared" si="11" ref="D72:N72">D12</f>
        <v>42</v>
      </c>
      <c r="E72" s="6">
        <f t="shared" si="11"/>
        <v>78</v>
      </c>
      <c r="F72" s="6">
        <f t="shared" si="11"/>
        <v>172</v>
      </c>
      <c r="G72" s="6">
        <f t="shared" si="11"/>
        <v>64</v>
      </c>
      <c r="H72" s="6">
        <f t="shared" si="11"/>
        <v>175</v>
      </c>
      <c r="I72" s="6">
        <f t="shared" si="11"/>
        <v>242</v>
      </c>
      <c r="J72" s="6">
        <f t="shared" si="11"/>
        <v>481</v>
      </c>
      <c r="K72" s="6">
        <f t="shared" si="11"/>
        <v>116</v>
      </c>
      <c r="L72" s="6">
        <f t="shared" si="11"/>
        <v>217</v>
      </c>
      <c r="M72" s="6">
        <f t="shared" si="11"/>
        <v>320</v>
      </c>
      <c r="N72" s="6">
        <f t="shared" si="11"/>
        <v>653</v>
      </c>
    </row>
    <row r="73" spans="1:14" ht="23.25" customHeight="1">
      <c r="A73" s="26" t="s">
        <v>65</v>
      </c>
      <c r="B73" s="27"/>
      <c r="C73" s="6">
        <f>SUM(C14,C15,C30,C32,C33,C34,C35,C41,C42,C43,C44)</f>
        <v>258</v>
      </c>
      <c r="D73" s="6">
        <f aca="true" t="shared" si="12" ref="D73:N73">SUM(D14,D15,D30,D32,D33,D34,D35,D41,D42,D43,D44)</f>
        <v>217</v>
      </c>
      <c r="E73" s="6">
        <f t="shared" si="12"/>
        <v>304</v>
      </c>
      <c r="F73" s="6">
        <f t="shared" si="12"/>
        <v>779</v>
      </c>
      <c r="G73" s="6">
        <f t="shared" si="12"/>
        <v>474</v>
      </c>
      <c r="H73" s="6">
        <f t="shared" si="12"/>
        <v>510</v>
      </c>
      <c r="I73" s="6">
        <f t="shared" si="12"/>
        <v>899</v>
      </c>
      <c r="J73" s="6">
        <f t="shared" si="12"/>
        <v>1883</v>
      </c>
      <c r="K73" s="6">
        <f t="shared" si="12"/>
        <v>732</v>
      </c>
      <c r="L73" s="6">
        <f t="shared" si="12"/>
        <v>727</v>
      </c>
      <c r="M73" s="6">
        <f t="shared" si="12"/>
        <v>1203</v>
      </c>
      <c r="N73" s="6">
        <f t="shared" si="12"/>
        <v>2662</v>
      </c>
    </row>
    <row r="74" spans="1:14" ht="23.25" customHeight="1">
      <c r="A74" s="26" t="s">
        <v>66</v>
      </c>
      <c r="B74" s="27"/>
      <c r="C74" s="6">
        <f>+C38+C45+C46+C47</f>
        <v>41</v>
      </c>
      <c r="D74" s="6">
        <f aca="true" t="shared" si="13" ref="D74:N74">+D38+D45+D46+D47</f>
        <v>41</v>
      </c>
      <c r="E74" s="6">
        <f t="shared" si="13"/>
        <v>62</v>
      </c>
      <c r="F74" s="6">
        <f t="shared" si="13"/>
        <v>144</v>
      </c>
      <c r="G74" s="6">
        <f t="shared" si="13"/>
        <v>86</v>
      </c>
      <c r="H74" s="6">
        <f t="shared" si="13"/>
        <v>116</v>
      </c>
      <c r="I74" s="6">
        <f t="shared" si="13"/>
        <v>235</v>
      </c>
      <c r="J74" s="6">
        <f t="shared" si="13"/>
        <v>437</v>
      </c>
      <c r="K74" s="6">
        <f t="shared" si="13"/>
        <v>127</v>
      </c>
      <c r="L74" s="6">
        <f t="shared" si="13"/>
        <v>157</v>
      </c>
      <c r="M74" s="6">
        <f t="shared" si="13"/>
        <v>297</v>
      </c>
      <c r="N74" s="6">
        <f t="shared" si="13"/>
        <v>581</v>
      </c>
    </row>
    <row r="75" spans="1:14" ht="23.25" customHeight="1">
      <c r="A75" s="26" t="s">
        <v>67</v>
      </c>
      <c r="B75" s="27"/>
      <c r="C75" s="6">
        <f>+C6+C17+C37</f>
        <v>48</v>
      </c>
      <c r="D75" s="6">
        <f aca="true" t="shared" si="14" ref="D75:N75">+D6+D17+D37</f>
        <v>39</v>
      </c>
      <c r="E75" s="6">
        <f t="shared" si="14"/>
        <v>109</v>
      </c>
      <c r="F75" s="6">
        <f t="shared" si="14"/>
        <v>196</v>
      </c>
      <c r="G75" s="6">
        <f t="shared" si="14"/>
        <v>117</v>
      </c>
      <c r="H75" s="6">
        <f t="shared" si="14"/>
        <v>207</v>
      </c>
      <c r="I75" s="6">
        <f t="shared" si="14"/>
        <v>318</v>
      </c>
      <c r="J75" s="6">
        <f t="shared" si="14"/>
        <v>642</v>
      </c>
      <c r="K75" s="6">
        <f t="shared" si="14"/>
        <v>165</v>
      </c>
      <c r="L75" s="6">
        <f t="shared" si="14"/>
        <v>246</v>
      </c>
      <c r="M75" s="6">
        <f t="shared" si="14"/>
        <v>427</v>
      </c>
      <c r="N75" s="6">
        <f t="shared" si="14"/>
        <v>838</v>
      </c>
    </row>
    <row r="76" spans="1:14" ht="23.25" customHeight="1">
      <c r="A76" s="26" t="s">
        <v>68</v>
      </c>
      <c r="B76" s="27"/>
      <c r="C76" s="6">
        <f>+C16+C39+C48+C49+C50+C51</f>
        <v>87</v>
      </c>
      <c r="D76" s="6">
        <f aca="true" t="shared" si="15" ref="D76:N76">+D16+D39+D48+D49+D50+D51</f>
        <v>68</v>
      </c>
      <c r="E76" s="6">
        <f t="shared" si="15"/>
        <v>123</v>
      </c>
      <c r="F76" s="6">
        <f t="shared" si="15"/>
        <v>278</v>
      </c>
      <c r="G76" s="6">
        <f t="shared" si="15"/>
        <v>173</v>
      </c>
      <c r="H76" s="6">
        <f t="shared" si="15"/>
        <v>240</v>
      </c>
      <c r="I76" s="6">
        <f t="shared" si="15"/>
        <v>385</v>
      </c>
      <c r="J76" s="6">
        <f t="shared" si="15"/>
        <v>798</v>
      </c>
      <c r="K76" s="6">
        <f t="shared" si="15"/>
        <v>260</v>
      </c>
      <c r="L76" s="6">
        <f t="shared" si="15"/>
        <v>308</v>
      </c>
      <c r="M76" s="6">
        <f t="shared" si="15"/>
        <v>508</v>
      </c>
      <c r="N76" s="6">
        <f t="shared" si="15"/>
        <v>1076</v>
      </c>
    </row>
    <row r="77" spans="1:14" ht="23.25" customHeight="1">
      <c r="A77" s="26" t="s">
        <v>69</v>
      </c>
      <c r="B77" s="27"/>
      <c r="C77" s="6">
        <f>SUM(C13,C52,C53,C54,C55,C56,C57)</f>
        <v>65</v>
      </c>
      <c r="D77" s="6">
        <f aca="true" t="shared" si="16" ref="D77:N77">SUM(D13,D52,D53,D54,D55,D56,D57)</f>
        <v>62</v>
      </c>
      <c r="E77" s="6">
        <f t="shared" si="16"/>
        <v>99</v>
      </c>
      <c r="F77" s="6">
        <f t="shared" si="16"/>
        <v>226</v>
      </c>
      <c r="G77" s="6">
        <f t="shared" si="16"/>
        <v>101</v>
      </c>
      <c r="H77" s="6">
        <f t="shared" si="16"/>
        <v>135</v>
      </c>
      <c r="I77" s="6">
        <f t="shared" si="16"/>
        <v>249</v>
      </c>
      <c r="J77" s="6">
        <f t="shared" si="16"/>
        <v>485</v>
      </c>
      <c r="K77" s="6">
        <f t="shared" si="16"/>
        <v>166</v>
      </c>
      <c r="L77" s="6">
        <f t="shared" si="16"/>
        <v>197</v>
      </c>
      <c r="M77" s="6">
        <f t="shared" si="16"/>
        <v>348</v>
      </c>
      <c r="N77" s="6">
        <f t="shared" si="16"/>
        <v>711</v>
      </c>
    </row>
    <row r="78" spans="1:14" ht="23.25" customHeight="1">
      <c r="A78" s="26" t="s">
        <v>70</v>
      </c>
      <c r="B78" s="27"/>
      <c r="C78" s="6">
        <f>+C20+C40+C58+C59</f>
        <v>28</v>
      </c>
      <c r="D78" s="6">
        <f aca="true" t="shared" si="17" ref="D78:N78">+D20+D40+D58+D59</f>
        <v>27</v>
      </c>
      <c r="E78" s="6">
        <f t="shared" si="17"/>
        <v>29</v>
      </c>
      <c r="F78" s="6">
        <f t="shared" si="17"/>
        <v>84</v>
      </c>
      <c r="G78" s="6">
        <f t="shared" si="17"/>
        <v>77</v>
      </c>
      <c r="H78" s="6">
        <f t="shared" si="17"/>
        <v>99</v>
      </c>
      <c r="I78" s="6">
        <f t="shared" si="17"/>
        <v>180</v>
      </c>
      <c r="J78" s="6">
        <f t="shared" si="17"/>
        <v>356</v>
      </c>
      <c r="K78" s="6">
        <f t="shared" si="17"/>
        <v>105</v>
      </c>
      <c r="L78" s="6">
        <f t="shared" si="17"/>
        <v>126</v>
      </c>
      <c r="M78" s="6">
        <f t="shared" si="17"/>
        <v>209</v>
      </c>
      <c r="N78" s="6">
        <f t="shared" si="17"/>
        <v>440</v>
      </c>
    </row>
    <row r="79" spans="1:14" ht="23.25" customHeight="1">
      <c r="A79" s="26" t="s">
        <v>71</v>
      </c>
      <c r="B79" s="27"/>
      <c r="C79" s="6">
        <f>+C9+C36+C25+C60</f>
        <v>35</v>
      </c>
      <c r="D79" s="6">
        <f aca="true" t="shared" si="18" ref="D79:N79">+D9+D36+D25+D60</f>
        <v>38</v>
      </c>
      <c r="E79" s="6">
        <f t="shared" si="18"/>
        <v>67</v>
      </c>
      <c r="F79" s="6">
        <f t="shared" si="18"/>
        <v>140</v>
      </c>
      <c r="G79" s="6">
        <f t="shared" si="18"/>
        <v>137</v>
      </c>
      <c r="H79" s="6">
        <f t="shared" si="18"/>
        <v>188</v>
      </c>
      <c r="I79" s="6">
        <f t="shared" si="18"/>
        <v>329</v>
      </c>
      <c r="J79" s="6">
        <f t="shared" si="18"/>
        <v>654</v>
      </c>
      <c r="K79" s="6">
        <f t="shared" si="18"/>
        <v>172</v>
      </c>
      <c r="L79" s="6">
        <f t="shared" si="18"/>
        <v>226</v>
      </c>
      <c r="M79" s="6">
        <f t="shared" si="18"/>
        <v>396</v>
      </c>
      <c r="N79" s="6">
        <f t="shared" si="18"/>
        <v>794</v>
      </c>
    </row>
    <row r="80" spans="1:14" ht="23.25" customHeight="1">
      <c r="A80" s="26" t="s">
        <v>72</v>
      </c>
      <c r="B80" s="27"/>
      <c r="C80" s="6">
        <f>SUM(C10,C27,C28,C31)</f>
        <v>150</v>
      </c>
      <c r="D80" s="6">
        <f aca="true" t="shared" si="19" ref="D80:N80">SUM(D10,D27,D28,D31)</f>
        <v>126</v>
      </c>
      <c r="E80" s="6">
        <f t="shared" si="19"/>
        <v>177</v>
      </c>
      <c r="F80" s="6">
        <f t="shared" si="19"/>
        <v>453</v>
      </c>
      <c r="G80" s="6">
        <f t="shared" si="19"/>
        <v>302</v>
      </c>
      <c r="H80" s="6">
        <f t="shared" si="19"/>
        <v>365</v>
      </c>
      <c r="I80" s="6">
        <f t="shared" si="19"/>
        <v>545</v>
      </c>
      <c r="J80" s="6">
        <f t="shared" si="19"/>
        <v>1212</v>
      </c>
      <c r="K80" s="6">
        <f t="shared" si="19"/>
        <v>452</v>
      </c>
      <c r="L80" s="6">
        <f t="shared" si="19"/>
        <v>491</v>
      </c>
      <c r="M80" s="6">
        <f t="shared" si="19"/>
        <v>722</v>
      </c>
      <c r="N80" s="6">
        <f t="shared" si="19"/>
        <v>1665</v>
      </c>
    </row>
    <row r="81" spans="1:14" ht="23.25" customHeight="1">
      <c r="A81" s="26" t="s">
        <v>73</v>
      </c>
      <c r="B81" s="27"/>
      <c r="C81" s="6">
        <f>+C21</f>
        <v>108</v>
      </c>
      <c r="D81" s="6">
        <f aca="true" t="shared" si="20" ref="D81:N81">+D21</f>
        <v>81</v>
      </c>
      <c r="E81" s="6">
        <f t="shared" si="20"/>
        <v>104</v>
      </c>
      <c r="F81" s="6">
        <f t="shared" si="20"/>
        <v>293</v>
      </c>
      <c r="G81" s="6">
        <f t="shared" si="20"/>
        <v>171</v>
      </c>
      <c r="H81" s="6">
        <f t="shared" si="20"/>
        <v>223</v>
      </c>
      <c r="I81" s="6">
        <f t="shared" si="20"/>
        <v>417</v>
      </c>
      <c r="J81" s="6">
        <f t="shared" si="20"/>
        <v>811</v>
      </c>
      <c r="K81" s="6">
        <f t="shared" si="20"/>
        <v>279</v>
      </c>
      <c r="L81" s="6">
        <f t="shared" si="20"/>
        <v>304</v>
      </c>
      <c r="M81" s="6">
        <f t="shared" si="20"/>
        <v>521</v>
      </c>
      <c r="N81" s="6">
        <f t="shared" si="20"/>
        <v>1104</v>
      </c>
    </row>
    <row r="82" spans="1:14" ht="23.25" customHeight="1">
      <c r="A82" s="22" t="s">
        <v>3</v>
      </c>
      <c r="B82" s="23"/>
      <c r="C82" s="6">
        <f aca="true" t="shared" si="21" ref="C82:N82">SUM(C67:C81)</f>
        <v>2304</v>
      </c>
      <c r="D82" s="6">
        <f t="shared" si="21"/>
        <v>2058</v>
      </c>
      <c r="E82" s="6">
        <f t="shared" si="21"/>
        <v>2857</v>
      </c>
      <c r="F82" s="6">
        <f t="shared" si="21"/>
        <v>7219</v>
      </c>
      <c r="G82" s="6">
        <f t="shared" si="21"/>
        <v>3960</v>
      </c>
      <c r="H82" s="6">
        <f t="shared" si="21"/>
        <v>4814</v>
      </c>
      <c r="I82" s="6">
        <f t="shared" si="21"/>
        <v>8306</v>
      </c>
      <c r="J82" s="6">
        <f t="shared" si="21"/>
        <v>17080</v>
      </c>
      <c r="K82" s="6">
        <f t="shared" si="21"/>
        <v>6264</v>
      </c>
      <c r="L82" s="6">
        <f t="shared" si="21"/>
        <v>6872</v>
      </c>
      <c r="M82" s="6">
        <f t="shared" si="21"/>
        <v>11163</v>
      </c>
      <c r="N82" s="6">
        <f t="shared" si="21"/>
        <v>24299</v>
      </c>
    </row>
  </sheetData>
  <mergeCells count="24">
    <mergeCell ref="K3:N3"/>
    <mergeCell ref="C3:F3"/>
    <mergeCell ref="B3:B4"/>
    <mergeCell ref="G3:J3"/>
    <mergeCell ref="A65:B66"/>
    <mergeCell ref="C65:F65"/>
    <mergeCell ref="G65:J65"/>
    <mergeCell ref="K65:N65"/>
    <mergeCell ref="A69:B69"/>
    <mergeCell ref="A68:B68"/>
    <mergeCell ref="A75:B75"/>
    <mergeCell ref="A74:B74"/>
    <mergeCell ref="A73:B73"/>
    <mergeCell ref="A72:B72"/>
    <mergeCell ref="A82:B82"/>
    <mergeCell ref="A67:B67"/>
    <mergeCell ref="A81:B81"/>
    <mergeCell ref="A80:B80"/>
    <mergeCell ref="A79:B79"/>
    <mergeCell ref="A78:B78"/>
    <mergeCell ref="A77:B77"/>
    <mergeCell ref="A76:B76"/>
    <mergeCell ref="A71:B71"/>
    <mergeCell ref="A70:B70"/>
  </mergeCells>
  <printOptions/>
  <pageMargins left="0.5905511811023623" right="0.21" top="0.7874015748031497" bottom="0.36" header="0.5118110236220472" footer="0.17"/>
  <pageSetup horizontalDpi="600" verticalDpi="600" orientation="portrait" paperSize="9" r:id="rId1"/>
  <headerFooter alignWithMargins="0">
    <oddHeader>&amp;R（平成１８年３月３１日現在）</oddHead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82"/>
  <sheetViews>
    <sheetView zoomScale="120" zoomScaleNormal="120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" sqref="H1"/>
    </sheetView>
  </sheetViews>
  <sheetFormatPr defaultColWidth="8.796875" defaultRowHeight="14.25"/>
  <cols>
    <col min="1" max="1" width="2.8984375" style="1" customWidth="1"/>
    <col min="2" max="2" width="10.69921875" style="2" customWidth="1"/>
    <col min="3" max="9" width="6.3984375" style="1" customWidth="1"/>
    <col min="10" max="10" width="7.09765625" style="1" customWidth="1"/>
    <col min="11" max="12" width="6.3984375" style="1" customWidth="1"/>
    <col min="13" max="13" width="7.5" style="1" customWidth="1"/>
    <col min="14" max="14" width="7.59765625" style="1" customWidth="1"/>
    <col min="15" max="16384" width="9" style="1" customWidth="1"/>
  </cols>
  <sheetData>
    <row r="1" ht="13.5">
      <c r="B1" s="10" t="s">
        <v>139</v>
      </c>
    </row>
    <row r="2" ht="13.5">
      <c r="B2" s="2" t="s">
        <v>0</v>
      </c>
    </row>
    <row r="3" spans="2:14" ht="13.5">
      <c r="B3" s="30" t="s">
        <v>1</v>
      </c>
      <c r="C3" s="31" t="s">
        <v>2</v>
      </c>
      <c r="D3" s="22"/>
      <c r="E3" s="22"/>
      <c r="F3" s="22"/>
      <c r="G3" s="34" t="s">
        <v>140</v>
      </c>
      <c r="H3" s="22"/>
      <c r="I3" s="22"/>
      <c r="J3" s="22"/>
      <c r="K3" s="22" t="s">
        <v>3</v>
      </c>
      <c r="L3" s="22"/>
      <c r="M3" s="22"/>
      <c r="N3" s="22"/>
    </row>
    <row r="4" spans="2:14" s="3" customFormat="1" ht="13.5">
      <c r="B4" s="32"/>
      <c r="C4" s="4" t="s">
        <v>4</v>
      </c>
      <c r="D4" s="5" t="s">
        <v>5</v>
      </c>
      <c r="E4" s="5" t="s">
        <v>6</v>
      </c>
      <c r="F4" s="5" t="s">
        <v>7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7</v>
      </c>
    </row>
    <row r="5" spans="1:14" s="3" customFormat="1" ht="13.5">
      <c r="A5" s="17" t="s">
        <v>138</v>
      </c>
      <c r="B5" s="18" t="s">
        <v>75</v>
      </c>
      <c r="C5" s="11">
        <v>401</v>
      </c>
      <c r="D5" s="7">
        <v>315</v>
      </c>
      <c r="E5" s="7">
        <v>502</v>
      </c>
      <c r="F5" s="7">
        <f aca="true" t="shared" si="0" ref="F5:F36">SUM(C5:E5)</f>
        <v>1218</v>
      </c>
      <c r="G5" s="7">
        <v>572</v>
      </c>
      <c r="H5" s="7">
        <v>756</v>
      </c>
      <c r="I5" s="7">
        <v>1291</v>
      </c>
      <c r="J5" s="7">
        <f aca="true" t="shared" si="1" ref="J5:J36">SUM(G5:I5)</f>
        <v>2619</v>
      </c>
      <c r="K5" s="7">
        <f aca="true" t="shared" si="2" ref="K5:K36">SUM(C5,G5)</f>
        <v>973</v>
      </c>
      <c r="L5" s="7">
        <f aca="true" t="shared" si="3" ref="L5:L36">SUM(D5,H5)</f>
        <v>1071</v>
      </c>
      <c r="M5" s="7">
        <f aca="true" t="shared" si="4" ref="M5:M36">SUM(E5,I5)</f>
        <v>1793</v>
      </c>
      <c r="N5" s="7">
        <f aca="true" t="shared" si="5" ref="N5:N36">SUM(F5,J5)</f>
        <v>3837</v>
      </c>
    </row>
    <row r="6" spans="1:14" ht="13.5">
      <c r="A6" s="17" t="s">
        <v>83</v>
      </c>
      <c r="B6" s="19" t="s">
        <v>9</v>
      </c>
      <c r="C6" s="20">
        <v>22</v>
      </c>
      <c r="D6" s="21">
        <v>9</v>
      </c>
      <c r="E6" s="21">
        <v>42</v>
      </c>
      <c r="F6" s="16">
        <f t="shared" si="0"/>
        <v>73</v>
      </c>
      <c r="G6" s="21">
        <v>54</v>
      </c>
      <c r="H6" s="21">
        <v>108</v>
      </c>
      <c r="I6" s="21">
        <v>136</v>
      </c>
      <c r="J6" s="16">
        <f t="shared" si="1"/>
        <v>298</v>
      </c>
      <c r="K6" s="16">
        <f t="shared" si="2"/>
        <v>76</v>
      </c>
      <c r="L6" s="16">
        <f t="shared" si="3"/>
        <v>117</v>
      </c>
      <c r="M6" s="16">
        <f t="shared" si="4"/>
        <v>178</v>
      </c>
      <c r="N6" s="16">
        <f t="shared" si="5"/>
        <v>371</v>
      </c>
    </row>
    <row r="7" spans="1:14" ht="13.5">
      <c r="A7" s="17" t="s">
        <v>84</v>
      </c>
      <c r="B7" s="8" t="s">
        <v>10</v>
      </c>
      <c r="C7" s="6">
        <v>151</v>
      </c>
      <c r="D7" s="7">
        <v>148</v>
      </c>
      <c r="E7" s="7">
        <v>206</v>
      </c>
      <c r="F7" s="7">
        <f t="shared" si="0"/>
        <v>505</v>
      </c>
      <c r="G7" s="7">
        <v>330</v>
      </c>
      <c r="H7" s="7">
        <v>297</v>
      </c>
      <c r="I7" s="7">
        <v>564</v>
      </c>
      <c r="J7" s="7">
        <f t="shared" si="1"/>
        <v>1191</v>
      </c>
      <c r="K7" s="7">
        <f t="shared" si="2"/>
        <v>481</v>
      </c>
      <c r="L7" s="7">
        <f t="shared" si="3"/>
        <v>445</v>
      </c>
      <c r="M7" s="7">
        <f t="shared" si="4"/>
        <v>770</v>
      </c>
      <c r="N7" s="7">
        <f t="shared" si="5"/>
        <v>1696</v>
      </c>
    </row>
    <row r="8" spans="1:14" ht="13.5">
      <c r="A8" s="17" t="s">
        <v>85</v>
      </c>
      <c r="B8" s="8" t="s">
        <v>11</v>
      </c>
      <c r="C8" s="6">
        <v>268</v>
      </c>
      <c r="D8" s="7">
        <v>236</v>
      </c>
      <c r="E8" s="7">
        <v>270</v>
      </c>
      <c r="F8" s="7">
        <f t="shared" si="0"/>
        <v>774</v>
      </c>
      <c r="G8" s="7">
        <v>391</v>
      </c>
      <c r="H8" s="7">
        <v>356</v>
      </c>
      <c r="I8" s="7">
        <v>745</v>
      </c>
      <c r="J8" s="7">
        <f t="shared" si="1"/>
        <v>1492</v>
      </c>
      <c r="K8" s="7">
        <f t="shared" si="2"/>
        <v>659</v>
      </c>
      <c r="L8" s="7">
        <f t="shared" si="3"/>
        <v>592</v>
      </c>
      <c r="M8" s="7">
        <f t="shared" si="4"/>
        <v>1015</v>
      </c>
      <c r="N8" s="7">
        <f t="shared" si="5"/>
        <v>2266</v>
      </c>
    </row>
    <row r="9" spans="1:14" ht="13.5">
      <c r="A9" s="17" t="s">
        <v>86</v>
      </c>
      <c r="B9" s="8" t="s">
        <v>12</v>
      </c>
      <c r="C9" s="6">
        <v>19</v>
      </c>
      <c r="D9" s="7">
        <v>18</v>
      </c>
      <c r="E9" s="7">
        <v>24</v>
      </c>
      <c r="F9" s="7">
        <f t="shared" si="0"/>
        <v>61</v>
      </c>
      <c r="G9" s="7">
        <v>59</v>
      </c>
      <c r="H9" s="7">
        <v>68</v>
      </c>
      <c r="I9" s="7">
        <v>119</v>
      </c>
      <c r="J9" s="7">
        <f t="shared" si="1"/>
        <v>246</v>
      </c>
      <c r="K9" s="7">
        <f t="shared" si="2"/>
        <v>78</v>
      </c>
      <c r="L9" s="7">
        <f t="shared" si="3"/>
        <v>86</v>
      </c>
      <c r="M9" s="7">
        <f t="shared" si="4"/>
        <v>143</v>
      </c>
      <c r="N9" s="7">
        <f t="shared" si="5"/>
        <v>307</v>
      </c>
    </row>
    <row r="10" spans="1:14" ht="13.5">
      <c r="A10" s="17" t="s">
        <v>87</v>
      </c>
      <c r="B10" s="8" t="s">
        <v>13</v>
      </c>
      <c r="C10" s="6">
        <v>55</v>
      </c>
      <c r="D10" s="7">
        <v>44</v>
      </c>
      <c r="E10" s="7">
        <v>50</v>
      </c>
      <c r="F10" s="7">
        <f t="shared" si="0"/>
        <v>149</v>
      </c>
      <c r="G10" s="7">
        <v>101</v>
      </c>
      <c r="H10" s="7">
        <v>146</v>
      </c>
      <c r="I10" s="7">
        <v>182</v>
      </c>
      <c r="J10" s="7">
        <f t="shared" si="1"/>
        <v>429</v>
      </c>
      <c r="K10" s="7">
        <f t="shared" si="2"/>
        <v>156</v>
      </c>
      <c r="L10" s="7">
        <f t="shared" si="3"/>
        <v>190</v>
      </c>
      <c r="M10" s="7">
        <f t="shared" si="4"/>
        <v>232</v>
      </c>
      <c r="N10" s="7">
        <f t="shared" si="5"/>
        <v>578</v>
      </c>
    </row>
    <row r="11" spans="1:14" ht="13.5">
      <c r="A11" s="17" t="s">
        <v>88</v>
      </c>
      <c r="B11" s="8" t="s">
        <v>14</v>
      </c>
      <c r="C11" s="6">
        <v>126</v>
      </c>
      <c r="D11" s="7">
        <v>168</v>
      </c>
      <c r="E11" s="7">
        <v>184</v>
      </c>
      <c r="F11" s="7">
        <f t="shared" si="0"/>
        <v>478</v>
      </c>
      <c r="G11" s="7">
        <v>300</v>
      </c>
      <c r="H11" s="7">
        <v>322</v>
      </c>
      <c r="I11" s="7">
        <v>545</v>
      </c>
      <c r="J11" s="7">
        <f t="shared" si="1"/>
        <v>1167</v>
      </c>
      <c r="K11" s="7">
        <f t="shared" si="2"/>
        <v>426</v>
      </c>
      <c r="L11" s="7">
        <f t="shared" si="3"/>
        <v>490</v>
      </c>
      <c r="M11" s="7">
        <f t="shared" si="4"/>
        <v>729</v>
      </c>
      <c r="N11" s="7">
        <f t="shared" si="5"/>
        <v>1645</v>
      </c>
    </row>
    <row r="12" spans="1:14" ht="13.5">
      <c r="A12" s="17" t="s">
        <v>89</v>
      </c>
      <c r="B12" s="8" t="s">
        <v>15</v>
      </c>
      <c r="C12" s="6">
        <v>52</v>
      </c>
      <c r="D12" s="7">
        <v>42</v>
      </c>
      <c r="E12" s="7">
        <v>78</v>
      </c>
      <c r="F12" s="7">
        <f t="shared" si="0"/>
        <v>172</v>
      </c>
      <c r="G12" s="7">
        <v>91</v>
      </c>
      <c r="H12" s="7">
        <v>176</v>
      </c>
      <c r="I12" s="7">
        <v>247</v>
      </c>
      <c r="J12" s="7">
        <f t="shared" si="1"/>
        <v>514</v>
      </c>
      <c r="K12" s="7">
        <f t="shared" si="2"/>
        <v>143</v>
      </c>
      <c r="L12" s="7">
        <f t="shared" si="3"/>
        <v>218</v>
      </c>
      <c r="M12" s="7">
        <f t="shared" si="4"/>
        <v>325</v>
      </c>
      <c r="N12" s="7">
        <f t="shared" si="5"/>
        <v>686</v>
      </c>
    </row>
    <row r="13" spans="1:14" s="13" customFormat="1" ht="13.5">
      <c r="A13" s="17" t="s">
        <v>90</v>
      </c>
      <c r="B13" s="14" t="s">
        <v>16</v>
      </c>
      <c r="C13" s="15">
        <v>44</v>
      </c>
      <c r="D13" s="16">
        <v>49</v>
      </c>
      <c r="E13" s="16">
        <v>73</v>
      </c>
      <c r="F13" s="7">
        <f t="shared" si="0"/>
        <v>166</v>
      </c>
      <c r="G13" s="16">
        <v>59</v>
      </c>
      <c r="H13" s="16">
        <v>65</v>
      </c>
      <c r="I13" s="16">
        <v>142</v>
      </c>
      <c r="J13" s="7">
        <f t="shared" si="1"/>
        <v>266</v>
      </c>
      <c r="K13" s="7">
        <f t="shared" si="2"/>
        <v>103</v>
      </c>
      <c r="L13" s="7">
        <f t="shared" si="3"/>
        <v>114</v>
      </c>
      <c r="M13" s="7">
        <f t="shared" si="4"/>
        <v>215</v>
      </c>
      <c r="N13" s="7">
        <f t="shared" si="5"/>
        <v>432</v>
      </c>
    </row>
    <row r="14" spans="1:14" s="13" customFormat="1" ht="13.5">
      <c r="A14" s="17" t="s">
        <v>91</v>
      </c>
      <c r="B14" s="14" t="s">
        <v>17</v>
      </c>
      <c r="C14" s="15">
        <v>41</v>
      </c>
      <c r="D14" s="16">
        <v>28</v>
      </c>
      <c r="E14" s="16">
        <v>46</v>
      </c>
      <c r="F14" s="7">
        <f t="shared" si="0"/>
        <v>115</v>
      </c>
      <c r="G14" s="16">
        <v>68</v>
      </c>
      <c r="H14" s="16">
        <v>122</v>
      </c>
      <c r="I14" s="16">
        <v>177</v>
      </c>
      <c r="J14" s="7">
        <f t="shared" si="1"/>
        <v>367</v>
      </c>
      <c r="K14" s="7">
        <f t="shared" si="2"/>
        <v>109</v>
      </c>
      <c r="L14" s="7">
        <f t="shared" si="3"/>
        <v>150</v>
      </c>
      <c r="M14" s="7">
        <f t="shared" si="4"/>
        <v>223</v>
      </c>
      <c r="N14" s="7">
        <f t="shared" si="5"/>
        <v>482</v>
      </c>
    </row>
    <row r="15" spans="1:14" ht="13.5">
      <c r="A15" s="17" t="s">
        <v>92</v>
      </c>
      <c r="B15" s="8" t="s">
        <v>18</v>
      </c>
      <c r="C15" s="6">
        <v>53</v>
      </c>
      <c r="D15" s="7">
        <v>57</v>
      </c>
      <c r="E15" s="7">
        <v>62</v>
      </c>
      <c r="F15" s="7">
        <f t="shared" si="0"/>
        <v>172</v>
      </c>
      <c r="G15" s="7">
        <v>102</v>
      </c>
      <c r="H15" s="7">
        <v>116</v>
      </c>
      <c r="I15" s="7">
        <v>185</v>
      </c>
      <c r="J15" s="7">
        <f t="shared" si="1"/>
        <v>403</v>
      </c>
      <c r="K15" s="7">
        <f t="shared" si="2"/>
        <v>155</v>
      </c>
      <c r="L15" s="7">
        <f t="shared" si="3"/>
        <v>173</v>
      </c>
      <c r="M15" s="7">
        <f t="shared" si="4"/>
        <v>247</v>
      </c>
      <c r="N15" s="7">
        <f t="shared" si="5"/>
        <v>575</v>
      </c>
    </row>
    <row r="16" spans="1:14" ht="13.5">
      <c r="A16" s="17" t="s">
        <v>93</v>
      </c>
      <c r="B16" s="8" t="s">
        <v>19</v>
      </c>
      <c r="C16" s="6">
        <v>18</v>
      </c>
      <c r="D16" s="7">
        <v>10</v>
      </c>
      <c r="E16" s="7">
        <v>36</v>
      </c>
      <c r="F16" s="7">
        <f t="shared" si="0"/>
        <v>64</v>
      </c>
      <c r="G16" s="7">
        <v>40</v>
      </c>
      <c r="H16" s="7">
        <v>64</v>
      </c>
      <c r="I16" s="7">
        <v>100</v>
      </c>
      <c r="J16" s="7">
        <f t="shared" si="1"/>
        <v>204</v>
      </c>
      <c r="K16" s="7">
        <f t="shared" si="2"/>
        <v>58</v>
      </c>
      <c r="L16" s="7">
        <f t="shared" si="3"/>
        <v>74</v>
      </c>
      <c r="M16" s="7">
        <f t="shared" si="4"/>
        <v>136</v>
      </c>
      <c r="N16" s="7">
        <f t="shared" si="5"/>
        <v>268</v>
      </c>
    </row>
    <row r="17" spans="1:14" s="13" customFormat="1" ht="13.5">
      <c r="A17" s="17" t="s">
        <v>94</v>
      </c>
      <c r="B17" s="14" t="s">
        <v>20</v>
      </c>
      <c r="C17" s="15">
        <v>22</v>
      </c>
      <c r="D17" s="16">
        <v>24</v>
      </c>
      <c r="E17" s="16">
        <v>45</v>
      </c>
      <c r="F17" s="16">
        <f t="shared" si="0"/>
        <v>91</v>
      </c>
      <c r="G17" s="16">
        <v>59</v>
      </c>
      <c r="H17" s="16">
        <v>81</v>
      </c>
      <c r="I17" s="16">
        <v>118</v>
      </c>
      <c r="J17" s="16">
        <f t="shared" si="1"/>
        <v>258</v>
      </c>
      <c r="K17" s="16">
        <f t="shared" si="2"/>
        <v>81</v>
      </c>
      <c r="L17" s="16">
        <f t="shared" si="3"/>
        <v>105</v>
      </c>
      <c r="M17" s="16">
        <f t="shared" si="4"/>
        <v>163</v>
      </c>
      <c r="N17" s="16">
        <f t="shared" si="5"/>
        <v>349</v>
      </c>
    </row>
    <row r="18" spans="1:14" ht="13.5">
      <c r="A18" s="17" t="s">
        <v>95</v>
      </c>
      <c r="B18" s="8" t="s">
        <v>21</v>
      </c>
      <c r="C18" s="6">
        <v>56</v>
      </c>
      <c r="D18" s="7">
        <v>52</v>
      </c>
      <c r="E18" s="7">
        <v>61</v>
      </c>
      <c r="F18" s="7">
        <f t="shared" si="0"/>
        <v>169</v>
      </c>
      <c r="G18" s="7">
        <v>131</v>
      </c>
      <c r="H18" s="7">
        <v>105</v>
      </c>
      <c r="I18" s="7">
        <v>205</v>
      </c>
      <c r="J18" s="7">
        <f t="shared" si="1"/>
        <v>441</v>
      </c>
      <c r="K18" s="7">
        <f t="shared" si="2"/>
        <v>187</v>
      </c>
      <c r="L18" s="7">
        <f t="shared" si="3"/>
        <v>157</v>
      </c>
      <c r="M18" s="7">
        <f t="shared" si="4"/>
        <v>266</v>
      </c>
      <c r="N18" s="7">
        <f t="shared" si="5"/>
        <v>610</v>
      </c>
    </row>
    <row r="19" spans="1:14" ht="13.5">
      <c r="A19" s="17" t="s">
        <v>96</v>
      </c>
      <c r="B19" s="8" t="s">
        <v>22</v>
      </c>
      <c r="C19" s="6">
        <v>139</v>
      </c>
      <c r="D19" s="7">
        <v>126</v>
      </c>
      <c r="E19" s="7">
        <v>173</v>
      </c>
      <c r="F19" s="7">
        <f t="shared" si="0"/>
        <v>438</v>
      </c>
      <c r="G19" s="7">
        <v>243</v>
      </c>
      <c r="H19" s="7">
        <v>293</v>
      </c>
      <c r="I19" s="7">
        <v>459</v>
      </c>
      <c r="J19" s="7">
        <f t="shared" si="1"/>
        <v>995</v>
      </c>
      <c r="K19" s="7">
        <f t="shared" si="2"/>
        <v>382</v>
      </c>
      <c r="L19" s="7">
        <f t="shared" si="3"/>
        <v>419</v>
      </c>
      <c r="M19" s="7">
        <f t="shared" si="4"/>
        <v>632</v>
      </c>
      <c r="N19" s="7">
        <f t="shared" si="5"/>
        <v>1433</v>
      </c>
    </row>
    <row r="20" spans="1:14" ht="13.5">
      <c r="A20" s="17" t="s">
        <v>97</v>
      </c>
      <c r="B20" s="8" t="s">
        <v>23</v>
      </c>
      <c r="C20" s="6">
        <v>4</v>
      </c>
      <c r="D20" s="7">
        <v>6</v>
      </c>
      <c r="E20" s="7">
        <v>2</v>
      </c>
      <c r="F20" s="7">
        <f t="shared" si="0"/>
        <v>12</v>
      </c>
      <c r="G20" s="7">
        <v>32</v>
      </c>
      <c r="H20" s="7">
        <v>31</v>
      </c>
      <c r="I20" s="7">
        <v>51</v>
      </c>
      <c r="J20" s="7">
        <f t="shared" si="1"/>
        <v>114</v>
      </c>
      <c r="K20" s="7">
        <f t="shared" si="2"/>
        <v>36</v>
      </c>
      <c r="L20" s="7">
        <f t="shared" si="3"/>
        <v>37</v>
      </c>
      <c r="M20" s="7">
        <f t="shared" si="4"/>
        <v>53</v>
      </c>
      <c r="N20" s="7">
        <f t="shared" si="5"/>
        <v>126</v>
      </c>
    </row>
    <row r="21" spans="1:14" ht="13.5">
      <c r="A21" s="17" t="s">
        <v>98</v>
      </c>
      <c r="B21" s="8" t="s">
        <v>24</v>
      </c>
      <c r="C21" s="6">
        <v>108</v>
      </c>
      <c r="D21" s="7">
        <v>81</v>
      </c>
      <c r="E21" s="7">
        <v>104</v>
      </c>
      <c r="F21" s="7">
        <f t="shared" si="0"/>
        <v>293</v>
      </c>
      <c r="G21" s="7">
        <v>193</v>
      </c>
      <c r="H21" s="7">
        <v>241</v>
      </c>
      <c r="I21" s="7">
        <v>424</v>
      </c>
      <c r="J21" s="7">
        <f t="shared" si="1"/>
        <v>858</v>
      </c>
      <c r="K21" s="7">
        <f t="shared" si="2"/>
        <v>301</v>
      </c>
      <c r="L21" s="7">
        <f t="shared" si="3"/>
        <v>322</v>
      </c>
      <c r="M21" s="7">
        <f t="shared" si="4"/>
        <v>528</v>
      </c>
      <c r="N21" s="7">
        <f t="shared" si="5"/>
        <v>1151</v>
      </c>
    </row>
    <row r="22" spans="1:14" ht="13.5">
      <c r="A22" s="17" t="s">
        <v>99</v>
      </c>
      <c r="B22" s="8" t="s">
        <v>25</v>
      </c>
      <c r="C22" s="6">
        <v>51</v>
      </c>
      <c r="D22" s="7">
        <v>52</v>
      </c>
      <c r="E22" s="7">
        <v>57</v>
      </c>
      <c r="F22" s="7">
        <f t="shared" si="0"/>
        <v>160</v>
      </c>
      <c r="G22" s="7">
        <v>72</v>
      </c>
      <c r="H22" s="7">
        <v>109</v>
      </c>
      <c r="I22" s="7">
        <v>149</v>
      </c>
      <c r="J22" s="7">
        <f t="shared" si="1"/>
        <v>330</v>
      </c>
      <c r="K22" s="7">
        <f t="shared" si="2"/>
        <v>123</v>
      </c>
      <c r="L22" s="7">
        <f t="shared" si="3"/>
        <v>161</v>
      </c>
      <c r="M22" s="7">
        <f t="shared" si="4"/>
        <v>206</v>
      </c>
      <c r="N22" s="7">
        <f t="shared" si="5"/>
        <v>490</v>
      </c>
    </row>
    <row r="23" spans="1:14" ht="13.5">
      <c r="A23" s="17" t="s">
        <v>100</v>
      </c>
      <c r="B23" s="8" t="s">
        <v>26</v>
      </c>
      <c r="C23" s="6">
        <v>75</v>
      </c>
      <c r="D23" s="7">
        <v>68</v>
      </c>
      <c r="E23" s="7">
        <v>68</v>
      </c>
      <c r="F23" s="7">
        <f t="shared" si="0"/>
        <v>211</v>
      </c>
      <c r="G23" s="7">
        <v>100</v>
      </c>
      <c r="H23" s="7">
        <v>114</v>
      </c>
      <c r="I23" s="7">
        <v>179</v>
      </c>
      <c r="J23" s="7">
        <f t="shared" si="1"/>
        <v>393</v>
      </c>
      <c r="K23" s="7">
        <f t="shared" si="2"/>
        <v>175</v>
      </c>
      <c r="L23" s="7">
        <f t="shared" si="3"/>
        <v>182</v>
      </c>
      <c r="M23" s="7">
        <f t="shared" si="4"/>
        <v>247</v>
      </c>
      <c r="N23" s="7">
        <f t="shared" si="5"/>
        <v>604</v>
      </c>
    </row>
    <row r="24" spans="1:14" ht="13.5">
      <c r="A24" s="17" t="s">
        <v>101</v>
      </c>
      <c r="B24" s="8" t="s">
        <v>27</v>
      </c>
      <c r="C24" s="6">
        <v>60</v>
      </c>
      <c r="D24" s="7">
        <v>53</v>
      </c>
      <c r="E24" s="7">
        <v>68</v>
      </c>
      <c r="F24" s="7">
        <f t="shared" si="0"/>
        <v>181</v>
      </c>
      <c r="G24" s="7">
        <v>84</v>
      </c>
      <c r="H24" s="7">
        <v>96</v>
      </c>
      <c r="I24" s="7">
        <v>175</v>
      </c>
      <c r="J24" s="7">
        <f t="shared" si="1"/>
        <v>355</v>
      </c>
      <c r="K24" s="7">
        <f t="shared" si="2"/>
        <v>144</v>
      </c>
      <c r="L24" s="7">
        <f t="shared" si="3"/>
        <v>149</v>
      </c>
      <c r="M24" s="7">
        <f t="shared" si="4"/>
        <v>243</v>
      </c>
      <c r="N24" s="7">
        <f t="shared" si="5"/>
        <v>536</v>
      </c>
    </row>
    <row r="25" spans="1:14" ht="13.5">
      <c r="A25" s="17" t="s">
        <v>102</v>
      </c>
      <c r="B25" s="8" t="s">
        <v>28</v>
      </c>
      <c r="C25" s="6">
        <v>7</v>
      </c>
      <c r="D25" s="7">
        <v>8</v>
      </c>
      <c r="E25" s="7">
        <v>18</v>
      </c>
      <c r="F25" s="7">
        <f t="shared" si="0"/>
        <v>33</v>
      </c>
      <c r="G25" s="7">
        <v>35</v>
      </c>
      <c r="H25" s="7">
        <v>40</v>
      </c>
      <c r="I25" s="7">
        <v>77</v>
      </c>
      <c r="J25" s="7">
        <f t="shared" si="1"/>
        <v>152</v>
      </c>
      <c r="K25" s="7">
        <f t="shared" si="2"/>
        <v>42</v>
      </c>
      <c r="L25" s="7">
        <f t="shared" si="3"/>
        <v>48</v>
      </c>
      <c r="M25" s="7">
        <f t="shared" si="4"/>
        <v>95</v>
      </c>
      <c r="N25" s="7">
        <f t="shared" si="5"/>
        <v>185</v>
      </c>
    </row>
    <row r="26" spans="1:14" ht="13.5">
      <c r="A26" s="17" t="s">
        <v>103</v>
      </c>
      <c r="B26" s="8" t="s">
        <v>29</v>
      </c>
      <c r="C26" s="6">
        <v>38</v>
      </c>
      <c r="D26" s="7">
        <v>38</v>
      </c>
      <c r="E26" s="7">
        <v>41</v>
      </c>
      <c r="F26" s="7">
        <f t="shared" si="0"/>
        <v>117</v>
      </c>
      <c r="G26" s="7">
        <v>67</v>
      </c>
      <c r="H26" s="7">
        <v>80</v>
      </c>
      <c r="I26" s="7">
        <v>125</v>
      </c>
      <c r="J26" s="7">
        <f t="shared" si="1"/>
        <v>272</v>
      </c>
      <c r="K26" s="7">
        <f t="shared" si="2"/>
        <v>105</v>
      </c>
      <c r="L26" s="7">
        <f t="shared" si="3"/>
        <v>118</v>
      </c>
      <c r="M26" s="7">
        <f t="shared" si="4"/>
        <v>166</v>
      </c>
      <c r="N26" s="7">
        <f t="shared" si="5"/>
        <v>389</v>
      </c>
    </row>
    <row r="27" spans="1:14" ht="13.5">
      <c r="A27" s="17" t="s">
        <v>104</v>
      </c>
      <c r="B27" s="8" t="s">
        <v>30</v>
      </c>
      <c r="C27" s="6">
        <v>43</v>
      </c>
      <c r="D27" s="7">
        <v>32</v>
      </c>
      <c r="E27" s="7">
        <v>57</v>
      </c>
      <c r="F27" s="7">
        <f t="shared" si="0"/>
        <v>132</v>
      </c>
      <c r="G27" s="7">
        <v>97</v>
      </c>
      <c r="H27" s="7">
        <v>85</v>
      </c>
      <c r="I27" s="7">
        <v>185</v>
      </c>
      <c r="J27" s="7">
        <f t="shared" si="1"/>
        <v>367</v>
      </c>
      <c r="K27" s="7">
        <f t="shared" si="2"/>
        <v>140</v>
      </c>
      <c r="L27" s="7">
        <f t="shared" si="3"/>
        <v>117</v>
      </c>
      <c r="M27" s="7">
        <f t="shared" si="4"/>
        <v>242</v>
      </c>
      <c r="N27" s="7">
        <f t="shared" si="5"/>
        <v>499</v>
      </c>
    </row>
    <row r="28" spans="1:14" ht="13.5">
      <c r="A28" s="17" t="s">
        <v>105</v>
      </c>
      <c r="B28" s="8" t="s">
        <v>31</v>
      </c>
      <c r="C28" s="6">
        <v>23</v>
      </c>
      <c r="D28" s="7">
        <v>13</v>
      </c>
      <c r="E28" s="7">
        <v>21</v>
      </c>
      <c r="F28" s="7">
        <f t="shared" si="0"/>
        <v>57</v>
      </c>
      <c r="G28" s="7">
        <v>60</v>
      </c>
      <c r="H28" s="7">
        <v>85</v>
      </c>
      <c r="I28" s="7">
        <v>114</v>
      </c>
      <c r="J28" s="7">
        <f t="shared" si="1"/>
        <v>259</v>
      </c>
      <c r="K28" s="7">
        <f t="shared" si="2"/>
        <v>83</v>
      </c>
      <c r="L28" s="7">
        <f t="shared" si="3"/>
        <v>98</v>
      </c>
      <c r="M28" s="7">
        <f t="shared" si="4"/>
        <v>135</v>
      </c>
      <c r="N28" s="7">
        <f t="shared" si="5"/>
        <v>316</v>
      </c>
    </row>
    <row r="29" spans="1:14" ht="13.5">
      <c r="A29" s="17" t="s">
        <v>106</v>
      </c>
      <c r="B29" s="8" t="s">
        <v>32</v>
      </c>
      <c r="C29" s="6">
        <v>67</v>
      </c>
      <c r="D29" s="7">
        <v>61</v>
      </c>
      <c r="E29" s="7">
        <v>75</v>
      </c>
      <c r="F29" s="7">
        <f t="shared" si="0"/>
        <v>203</v>
      </c>
      <c r="G29" s="7">
        <v>58</v>
      </c>
      <c r="H29" s="7">
        <v>63</v>
      </c>
      <c r="I29" s="7">
        <v>110</v>
      </c>
      <c r="J29" s="7">
        <f t="shared" si="1"/>
        <v>231</v>
      </c>
      <c r="K29" s="7">
        <f t="shared" si="2"/>
        <v>125</v>
      </c>
      <c r="L29" s="7">
        <f t="shared" si="3"/>
        <v>124</v>
      </c>
      <c r="M29" s="7">
        <f t="shared" si="4"/>
        <v>185</v>
      </c>
      <c r="N29" s="7">
        <f t="shared" si="5"/>
        <v>434</v>
      </c>
    </row>
    <row r="30" spans="1:14" ht="13.5">
      <c r="A30" s="17" t="s">
        <v>107</v>
      </c>
      <c r="B30" s="8" t="s">
        <v>33</v>
      </c>
      <c r="C30" s="6">
        <v>36</v>
      </c>
      <c r="D30" s="7">
        <v>19</v>
      </c>
      <c r="E30" s="7">
        <v>52</v>
      </c>
      <c r="F30" s="7">
        <f t="shared" si="0"/>
        <v>107</v>
      </c>
      <c r="G30" s="7">
        <v>71</v>
      </c>
      <c r="H30" s="7">
        <v>60</v>
      </c>
      <c r="I30" s="7">
        <v>131</v>
      </c>
      <c r="J30" s="7">
        <f t="shared" si="1"/>
        <v>262</v>
      </c>
      <c r="K30" s="7">
        <f t="shared" si="2"/>
        <v>107</v>
      </c>
      <c r="L30" s="7">
        <f t="shared" si="3"/>
        <v>79</v>
      </c>
      <c r="M30" s="7">
        <f t="shared" si="4"/>
        <v>183</v>
      </c>
      <c r="N30" s="7">
        <f t="shared" si="5"/>
        <v>369</v>
      </c>
    </row>
    <row r="31" spans="1:14" ht="13.5">
      <c r="A31" s="17" t="s">
        <v>108</v>
      </c>
      <c r="B31" s="8" t="s">
        <v>34</v>
      </c>
      <c r="C31" s="6">
        <v>40</v>
      </c>
      <c r="D31" s="7">
        <v>41</v>
      </c>
      <c r="E31" s="7">
        <v>54</v>
      </c>
      <c r="F31" s="7">
        <f t="shared" si="0"/>
        <v>135</v>
      </c>
      <c r="G31" s="7">
        <v>63</v>
      </c>
      <c r="H31" s="7">
        <v>68</v>
      </c>
      <c r="I31" s="7">
        <v>107</v>
      </c>
      <c r="J31" s="7">
        <f t="shared" si="1"/>
        <v>238</v>
      </c>
      <c r="K31" s="7">
        <f t="shared" si="2"/>
        <v>103</v>
      </c>
      <c r="L31" s="7">
        <f t="shared" si="3"/>
        <v>109</v>
      </c>
      <c r="M31" s="7">
        <f t="shared" si="4"/>
        <v>161</v>
      </c>
      <c r="N31" s="7">
        <f t="shared" si="5"/>
        <v>373</v>
      </c>
    </row>
    <row r="32" spans="1:14" ht="13.5">
      <c r="A32" s="17" t="s">
        <v>109</v>
      </c>
      <c r="B32" s="8" t="s">
        <v>35</v>
      </c>
      <c r="C32" s="6">
        <v>43</v>
      </c>
      <c r="D32" s="7">
        <v>34</v>
      </c>
      <c r="E32" s="7">
        <v>62</v>
      </c>
      <c r="F32" s="7">
        <f t="shared" si="0"/>
        <v>139</v>
      </c>
      <c r="G32" s="7">
        <v>79</v>
      </c>
      <c r="H32" s="7">
        <v>75</v>
      </c>
      <c r="I32" s="7">
        <v>118</v>
      </c>
      <c r="J32" s="7">
        <f t="shared" si="1"/>
        <v>272</v>
      </c>
      <c r="K32" s="7">
        <f t="shared" si="2"/>
        <v>122</v>
      </c>
      <c r="L32" s="7">
        <f t="shared" si="3"/>
        <v>109</v>
      </c>
      <c r="M32" s="7">
        <f t="shared" si="4"/>
        <v>180</v>
      </c>
      <c r="N32" s="7">
        <f t="shared" si="5"/>
        <v>411</v>
      </c>
    </row>
    <row r="33" spans="1:14" ht="13.5">
      <c r="A33" s="17" t="s">
        <v>110</v>
      </c>
      <c r="B33" s="8" t="s">
        <v>36</v>
      </c>
      <c r="C33" s="6">
        <v>29</v>
      </c>
      <c r="D33" s="7">
        <v>17</v>
      </c>
      <c r="E33" s="7">
        <v>30</v>
      </c>
      <c r="F33" s="7">
        <f t="shared" si="0"/>
        <v>76</v>
      </c>
      <c r="G33" s="7">
        <v>32</v>
      </c>
      <c r="H33" s="7">
        <v>42</v>
      </c>
      <c r="I33" s="7">
        <v>63</v>
      </c>
      <c r="J33" s="7">
        <f t="shared" si="1"/>
        <v>137</v>
      </c>
      <c r="K33" s="7">
        <f t="shared" si="2"/>
        <v>61</v>
      </c>
      <c r="L33" s="7">
        <f t="shared" si="3"/>
        <v>59</v>
      </c>
      <c r="M33" s="7">
        <f t="shared" si="4"/>
        <v>93</v>
      </c>
      <c r="N33" s="7">
        <f t="shared" si="5"/>
        <v>213</v>
      </c>
    </row>
    <row r="34" spans="1:14" ht="13.5">
      <c r="A34" s="17" t="s">
        <v>111</v>
      </c>
      <c r="B34" s="8" t="s">
        <v>37</v>
      </c>
      <c r="C34" s="6">
        <v>23</v>
      </c>
      <c r="D34" s="7">
        <v>17</v>
      </c>
      <c r="E34" s="7">
        <v>20</v>
      </c>
      <c r="F34" s="7">
        <f t="shared" si="0"/>
        <v>60</v>
      </c>
      <c r="G34" s="7">
        <v>18</v>
      </c>
      <c r="H34" s="7">
        <v>30</v>
      </c>
      <c r="I34" s="7">
        <v>56</v>
      </c>
      <c r="J34" s="7">
        <f t="shared" si="1"/>
        <v>104</v>
      </c>
      <c r="K34" s="7">
        <f t="shared" si="2"/>
        <v>41</v>
      </c>
      <c r="L34" s="7">
        <f t="shared" si="3"/>
        <v>47</v>
      </c>
      <c r="M34" s="7">
        <f t="shared" si="4"/>
        <v>76</v>
      </c>
      <c r="N34" s="7">
        <f t="shared" si="5"/>
        <v>164</v>
      </c>
    </row>
    <row r="35" spans="1:14" ht="13.5">
      <c r="A35" s="17" t="s">
        <v>112</v>
      </c>
      <c r="B35" s="8" t="s">
        <v>38</v>
      </c>
      <c r="C35" s="6">
        <v>13</v>
      </c>
      <c r="D35" s="7">
        <v>17</v>
      </c>
      <c r="E35" s="7">
        <v>25</v>
      </c>
      <c r="F35" s="7">
        <f t="shared" si="0"/>
        <v>55</v>
      </c>
      <c r="G35" s="7">
        <v>56</v>
      </c>
      <c r="H35" s="7">
        <v>41</v>
      </c>
      <c r="I35" s="7">
        <v>96</v>
      </c>
      <c r="J35" s="7">
        <f t="shared" si="1"/>
        <v>193</v>
      </c>
      <c r="K35" s="7">
        <f t="shared" si="2"/>
        <v>69</v>
      </c>
      <c r="L35" s="7">
        <f t="shared" si="3"/>
        <v>58</v>
      </c>
      <c r="M35" s="7">
        <f t="shared" si="4"/>
        <v>121</v>
      </c>
      <c r="N35" s="7">
        <f t="shared" si="5"/>
        <v>248</v>
      </c>
    </row>
    <row r="36" spans="1:14" s="13" customFormat="1" ht="13.5">
      <c r="A36" s="17" t="s">
        <v>113</v>
      </c>
      <c r="B36" s="14" t="s">
        <v>76</v>
      </c>
      <c r="C36" s="15">
        <v>9</v>
      </c>
      <c r="D36" s="16">
        <v>11</v>
      </c>
      <c r="E36" s="16">
        <v>24</v>
      </c>
      <c r="F36" s="7">
        <f t="shared" si="0"/>
        <v>44</v>
      </c>
      <c r="G36" s="16">
        <v>37</v>
      </c>
      <c r="H36" s="16">
        <v>78</v>
      </c>
      <c r="I36" s="16">
        <v>103</v>
      </c>
      <c r="J36" s="7">
        <f t="shared" si="1"/>
        <v>218</v>
      </c>
      <c r="K36" s="7">
        <f t="shared" si="2"/>
        <v>46</v>
      </c>
      <c r="L36" s="7">
        <f t="shared" si="3"/>
        <v>89</v>
      </c>
      <c r="M36" s="7">
        <f t="shared" si="4"/>
        <v>127</v>
      </c>
      <c r="N36" s="7">
        <f t="shared" si="5"/>
        <v>262</v>
      </c>
    </row>
    <row r="37" spans="1:14" s="13" customFormat="1" ht="13.5">
      <c r="A37" s="17" t="s">
        <v>114</v>
      </c>
      <c r="B37" s="14" t="s">
        <v>77</v>
      </c>
      <c r="C37" s="15">
        <v>4</v>
      </c>
      <c r="D37" s="16">
        <v>6</v>
      </c>
      <c r="E37" s="16">
        <v>22</v>
      </c>
      <c r="F37" s="7">
        <f aca="true" t="shared" si="6" ref="F37:F61">SUM(C37:E37)</f>
        <v>32</v>
      </c>
      <c r="G37" s="16">
        <v>49</v>
      </c>
      <c r="H37" s="16">
        <v>54</v>
      </c>
      <c r="I37" s="16">
        <v>80</v>
      </c>
      <c r="J37" s="7">
        <f aca="true" t="shared" si="7" ref="J37:J61">SUM(G37:I37)</f>
        <v>183</v>
      </c>
      <c r="K37" s="7">
        <f aca="true" t="shared" si="8" ref="K37:K61">SUM(C37,G37)</f>
        <v>53</v>
      </c>
      <c r="L37" s="7">
        <f aca="true" t="shared" si="9" ref="L37:L61">SUM(D37,H37)</f>
        <v>60</v>
      </c>
      <c r="M37" s="7">
        <f aca="true" t="shared" si="10" ref="M37:M61">SUM(E37,I37)</f>
        <v>102</v>
      </c>
      <c r="N37" s="7">
        <f aca="true" t="shared" si="11" ref="N37:N61">SUM(F37,J37)</f>
        <v>215</v>
      </c>
    </row>
    <row r="38" spans="1:14" s="13" customFormat="1" ht="13.5">
      <c r="A38" s="17" t="s">
        <v>115</v>
      </c>
      <c r="B38" s="14" t="s">
        <v>78</v>
      </c>
      <c r="C38" s="15">
        <v>33</v>
      </c>
      <c r="D38" s="16">
        <v>33</v>
      </c>
      <c r="E38" s="16">
        <v>46</v>
      </c>
      <c r="F38" s="7">
        <f t="shared" si="6"/>
        <v>112</v>
      </c>
      <c r="G38" s="16">
        <v>56</v>
      </c>
      <c r="H38" s="16">
        <v>80</v>
      </c>
      <c r="I38" s="16">
        <v>171</v>
      </c>
      <c r="J38" s="7">
        <f t="shared" si="7"/>
        <v>307</v>
      </c>
      <c r="K38" s="7">
        <f t="shared" si="8"/>
        <v>89</v>
      </c>
      <c r="L38" s="7">
        <f t="shared" si="9"/>
        <v>113</v>
      </c>
      <c r="M38" s="7">
        <f t="shared" si="10"/>
        <v>217</v>
      </c>
      <c r="N38" s="7">
        <f t="shared" si="11"/>
        <v>419</v>
      </c>
    </row>
    <row r="39" spans="1:14" s="13" customFormat="1" ht="13.5">
      <c r="A39" s="17" t="s">
        <v>116</v>
      </c>
      <c r="B39" s="14" t="s">
        <v>79</v>
      </c>
      <c r="C39" s="15">
        <v>29</v>
      </c>
      <c r="D39" s="16">
        <v>29</v>
      </c>
      <c r="E39" s="16">
        <v>28</v>
      </c>
      <c r="F39" s="7">
        <f t="shared" si="6"/>
        <v>86</v>
      </c>
      <c r="G39" s="16">
        <v>50</v>
      </c>
      <c r="H39" s="16">
        <v>69</v>
      </c>
      <c r="I39" s="16">
        <v>102</v>
      </c>
      <c r="J39" s="7">
        <f t="shared" si="7"/>
        <v>221</v>
      </c>
      <c r="K39" s="7">
        <f t="shared" si="8"/>
        <v>79</v>
      </c>
      <c r="L39" s="7">
        <f t="shared" si="9"/>
        <v>98</v>
      </c>
      <c r="M39" s="7">
        <f t="shared" si="10"/>
        <v>130</v>
      </c>
      <c r="N39" s="7">
        <f t="shared" si="11"/>
        <v>307</v>
      </c>
    </row>
    <row r="40" spans="1:14" s="13" customFormat="1" ht="13.5">
      <c r="A40" s="17" t="s">
        <v>117</v>
      </c>
      <c r="B40" s="14" t="s">
        <v>80</v>
      </c>
      <c r="C40" s="15">
        <v>17</v>
      </c>
      <c r="D40" s="16">
        <v>15</v>
      </c>
      <c r="E40" s="16">
        <v>21</v>
      </c>
      <c r="F40" s="7">
        <f t="shared" si="6"/>
        <v>53</v>
      </c>
      <c r="G40" s="16">
        <v>60</v>
      </c>
      <c r="H40" s="16">
        <v>72</v>
      </c>
      <c r="I40" s="16">
        <v>92</v>
      </c>
      <c r="J40" s="7">
        <f t="shared" si="7"/>
        <v>224</v>
      </c>
      <c r="K40" s="7">
        <f t="shared" si="8"/>
        <v>77</v>
      </c>
      <c r="L40" s="7">
        <f t="shared" si="9"/>
        <v>87</v>
      </c>
      <c r="M40" s="7">
        <f t="shared" si="10"/>
        <v>113</v>
      </c>
      <c r="N40" s="7">
        <f t="shared" si="11"/>
        <v>277</v>
      </c>
    </row>
    <row r="41" spans="1:14" ht="13.5">
      <c r="A41" s="17" t="s">
        <v>118</v>
      </c>
      <c r="B41" s="8" t="s">
        <v>39</v>
      </c>
      <c r="C41" s="6">
        <v>6</v>
      </c>
      <c r="D41" s="7">
        <v>6</v>
      </c>
      <c r="E41" s="7">
        <v>3</v>
      </c>
      <c r="F41" s="7">
        <f t="shared" si="6"/>
        <v>15</v>
      </c>
      <c r="G41" s="7">
        <v>25</v>
      </c>
      <c r="H41" s="7">
        <v>17</v>
      </c>
      <c r="I41" s="7">
        <v>32</v>
      </c>
      <c r="J41" s="7">
        <f t="shared" si="7"/>
        <v>74</v>
      </c>
      <c r="K41" s="7">
        <f t="shared" si="8"/>
        <v>31</v>
      </c>
      <c r="L41" s="7">
        <f t="shared" si="9"/>
        <v>23</v>
      </c>
      <c r="M41" s="7">
        <f t="shared" si="10"/>
        <v>35</v>
      </c>
      <c r="N41" s="7">
        <f t="shared" si="11"/>
        <v>89</v>
      </c>
    </row>
    <row r="42" spans="1:14" ht="13.5">
      <c r="A42" s="17" t="s">
        <v>119</v>
      </c>
      <c r="B42" s="8" t="s">
        <v>40</v>
      </c>
      <c r="C42" s="6">
        <v>6</v>
      </c>
      <c r="D42" s="7">
        <v>5</v>
      </c>
      <c r="E42" s="7">
        <v>9</v>
      </c>
      <c r="F42" s="7">
        <f t="shared" si="6"/>
        <v>20</v>
      </c>
      <c r="G42" s="7">
        <v>5</v>
      </c>
      <c r="H42" s="7">
        <v>9</v>
      </c>
      <c r="I42" s="7">
        <v>11</v>
      </c>
      <c r="J42" s="7">
        <f t="shared" si="7"/>
        <v>25</v>
      </c>
      <c r="K42" s="7">
        <f t="shared" si="8"/>
        <v>11</v>
      </c>
      <c r="L42" s="7">
        <f t="shared" si="9"/>
        <v>14</v>
      </c>
      <c r="M42" s="7">
        <f t="shared" si="10"/>
        <v>20</v>
      </c>
      <c r="N42" s="7">
        <f t="shared" si="11"/>
        <v>45</v>
      </c>
    </row>
    <row r="43" spans="1:14" ht="13.5">
      <c r="A43" s="17" t="s">
        <v>120</v>
      </c>
      <c r="B43" s="8" t="s">
        <v>41</v>
      </c>
      <c r="C43" s="6">
        <v>5</v>
      </c>
      <c r="D43" s="7">
        <v>6</v>
      </c>
      <c r="E43" s="7">
        <v>6</v>
      </c>
      <c r="F43" s="7">
        <f t="shared" si="6"/>
        <v>17</v>
      </c>
      <c r="G43" s="7">
        <v>7</v>
      </c>
      <c r="H43" s="7">
        <v>7</v>
      </c>
      <c r="I43" s="7">
        <v>8</v>
      </c>
      <c r="J43" s="7">
        <f t="shared" si="7"/>
        <v>22</v>
      </c>
      <c r="K43" s="7">
        <f t="shared" si="8"/>
        <v>12</v>
      </c>
      <c r="L43" s="7">
        <f t="shared" si="9"/>
        <v>13</v>
      </c>
      <c r="M43" s="7">
        <f t="shared" si="10"/>
        <v>14</v>
      </c>
      <c r="N43" s="7">
        <f t="shared" si="11"/>
        <v>39</v>
      </c>
    </row>
    <row r="44" spans="1:14" ht="13.5">
      <c r="A44" s="17" t="s">
        <v>121</v>
      </c>
      <c r="B44" s="14" t="s">
        <v>42</v>
      </c>
      <c r="C44" s="15">
        <v>6</v>
      </c>
      <c r="D44" s="16">
        <v>12</v>
      </c>
      <c r="E44" s="16">
        <v>7</v>
      </c>
      <c r="F44" s="16">
        <f t="shared" si="6"/>
        <v>25</v>
      </c>
      <c r="G44" s="16">
        <v>18</v>
      </c>
      <c r="H44" s="16">
        <v>16</v>
      </c>
      <c r="I44" s="16">
        <v>35</v>
      </c>
      <c r="J44" s="16">
        <f t="shared" si="7"/>
        <v>69</v>
      </c>
      <c r="K44" s="16">
        <f t="shared" si="8"/>
        <v>24</v>
      </c>
      <c r="L44" s="16">
        <f t="shared" si="9"/>
        <v>28</v>
      </c>
      <c r="M44" s="16">
        <f t="shared" si="10"/>
        <v>42</v>
      </c>
      <c r="N44" s="16">
        <f t="shared" si="11"/>
        <v>94</v>
      </c>
    </row>
    <row r="45" spans="1:14" ht="13.5">
      <c r="A45" s="17" t="s">
        <v>122</v>
      </c>
      <c r="B45" s="8" t="s">
        <v>43</v>
      </c>
      <c r="C45" s="6">
        <v>0</v>
      </c>
      <c r="D45" s="7">
        <v>3</v>
      </c>
      <c r="E45" s="7">
        <v>1</v>
      </c>
      <c r="F45" s="7">
        <f t="shared" si="6"/>
        <v>4</v>
      </c>
      <c r="G45" s="7">
        <v>3</v>
      </c>
      <c r="H45" s="7">
        <v>5</v>
      </c>
      <c r="I45" s="7">
        <v>9</v>
      </c>
      <c r="J45" s="7">
        <f t="shared" si="7"/>
        <v>17</v>
      </c>
      <c r="K45" s="7">
        <f t="shared" si="8"/>
        <v>3</v>
      </c>
      <c r="L45" s="7">
        <f t="shared" si="9"/>
        <v>8</v>
      </c>
      <c r="M45" s="7">
        <f t="shared" si="10"/>
        <v>10</v>
      </c>
      <c r="N45" s="7">
        <f t="shared" si="11"/>
        <v>21</v>
      </c>
    </row>
    <row r="46" spans="1:14" ht="13.5">
      <c r="A46" s="17" t="s">
        <v>123</v>
      </c>
      <c r="B46" s="8" t="s">
        <v>44</v>
      </c>
      <c r="C46" s="6">
        <v>4</v>
      </c>
      <c r="D46" s="7">
        <v>2</v>
      </c>
      <c r="E46" s="7">
        <v>12</v>
      </c>
      <c r="F46" s="7">
        <f t="shared" si="6"/>
        <v>18</v>
      </c>
      <c r="G46" s="7">
        <v>15</v>
      </c>
      <c r="H46" s="7">
        <v>18</v>
      </c>
      <c r="I46" s="7">
        <v>33</v>
      </c>
      <c r="J46" s="7">
        <f t="shared" si="7"/>
        <v>66</v>
      </c>
      <c r="K46" s="7">
        <f t="shared" si="8"/>
        <v>19</v>
      </c>
      <c r="L46" s="7">
        <f t="shared" si="9"/>
        <v>20</v>
      </c>
      <c r="M46" s="7">
        <f t="shared" si="10"/>
        <v>45</v>
      </c>
      <c r="N46" s="7">
        <f t="shared" si="11"/>
        <v>84</v>
      </c>
    </row>
    <row r="47" spans="1:14" ht="13.5">
      <c r="A47" s="17" t="s">
        <v>124</v>
      </c>
      <c r="B47" s="8" t="s">
        <v>45</v>
      </c>
      <c r="C47" s="6">
        <v>4</v>
      </c>
      <c r="D47" s="7">
        <v>3</v>
      </c>
      <c r="E47" s="7">
        <v>3</v>
      </c>
      <c r="F47" s="7">
        <f t="shared" si="6"/>
        <v>10</v>
      </c>
      <c r="G47" s="7">
        <v>17</v>
      </c>
      <c r="H47" s="7">
        <v>17</v>
      </c>
      <c r="I47" s="7">
        <v>27</v>
      </c>
      <c r="J47" s="7">
        <f t="shared" si="7"/>
        <v>61</v>
      </c>
      <c r="K47" s="7">
        <f t="shared" si="8"/>
        <v>21</v>
      </c>
      <c r="L47" s="7">
        <f t="shared" si="9"/>
        <v>20</v>
      </c>
      <c r="M47" s="7">
        <f t="shared" si="10"/>
        <v>30</v>
      </c>
      <c r="N47" s="7">
        <f t="shared" si="11"/>
        <v>71</v>
      </c>
    </row>
    <row r="48" spans="1:14" ht="13.5">
      <c r="A48" s="17" t="s">
        <v>125</v>
      </c>
      <c r="B48" s="8" t="s">
        <v>46</v>
      </c>
      <c r="C48" s="6">
        <v>20</v>
      </c>
      <c r="D48" s="7">
        <v>14</v>
      </c>
      <c r="E48" s="7">
        <v>32</v>
      </c>
      <c r="F48" s="7">
        <f t="shared" si="6"/>
        <v>66</v>
      </c>
      <c r="G48" s="7">
        <v>44</v>
      </c>
      <c r="H48" s="7">
        <v>44</v>
      </c>
      <c r="I48" s="7">
        <v>84</v>
      </c>
      <c r="J48" s="7">
        <f t="shared" si="7"/>
        <v>172</v>
      </c>
      <c r="K48" s="7">
        <f t="shared" si="8"/>
        <v>64</v>
      </c>
      <c r="L48" s="7">
        <f t="shared" si="9"/>
        <v>58</v>
      </c>
      <c r="M48" s="7">
        <f t="shared" si="10"/>
        <v>116</v>
      </c>
      <c r="N48" s="7">
        <f t="shared" si="11"/>
        <v>238</v>
      </c>
    </row>
    <row r="49" spans="1:14" ht="13.5">
      <c r="A49" s="17" t="s">
        <v>126</v>
      </c>
      <c r="B49" s="8" t="s">
        <v>47</v>
      </c>
      <c r="C49" s="6">
        <v>8</v>
      </c>
      <c r="D49" s="7">
        <v>3</v>
      </c>
      <c r="E49" s="7">
        <v>16</v>
      </c>
      <c r="F49" s="7">
        <f t="shared" si="6"/>
        <v>27</v>
      </c>
      <c r="G49" s="7">
        <v>13</v>
      </c>
      <c r="H49" s="7">
        <v>30</v>
      </c>
      <c r="I49" s="7">
        <v>40</v>
      </c>
      <c r="J49" s="7">
        <f t="shared" si="7"/>
        <v>83</v>
      </c>
      <c r="K49" s="7">
        <f t="shared" si="8"/>
        <v>21</v>
      </c>
      <c r="L49" s="7">
        <f t="shared" si="9"/>
        <v>33</v>
      </c>
      <c r="M49" s="7">
        <f t="shared" si="10"/>
        <v>56</v>
      </c>
      <c r="N49" s="7">
        <f t="shared" si="11"/>
        <v>110</v>
      </c>
    </row>
    <row r="50" spans="1:14" ht="13.5">
      <c r="A50" s="17" t="s">
        <v>127</v>
      </c>
      <c r="B50" s="8" t="s">
        <v>48</v>
      </c>
      <c r="C50" s="6">
        <v>5</v>
      </c>
      <c r="D50" s="7">
        <v>4</v>
      </c>
      <c r="E50" s="7">
        <v>2</v>
      </c>
      <c r="F50" s="7">
        <f t="shared" si="6"/>
        <v>11</v>
      </c>
      <c r="G50" s="7">
        <v>8</v>
      </c>
      <c r="H50" s="7">
        <v>10</v>
      </c>
      <c r="I50" s="7">
        <v>16</v>
      </c>
      <c r="J50" s="7">
        <f t="shared" si="7"/>
        <v>34</v>
      </c>
      <c r="K50" s="7">
        <f t="shared" si="8"/>
        <v>13</v>
      </c>
      <c r="L50" s="7">
        <f t="shared" si="9"/>
        <v>14</v>
      </c>
      <c r="M50" s="7">
        <f t="shared" si="10"/>
        <v>18</v>
      </c>
      <c r="N50" s="7">
        <f t="shared" si="11"/>
        <v>45</v>
      </c>
    </row>
    <row r="51" spans="1:14" ht="13.5">
      <c r="A51" s="17" t="s">
        <v>128</v>
      </c>
      <c r="B51" s="8" t="s">
        <v>81</v>
      </c>
      <c r="C51" s="6">
        <v>7</v>
      </c>
      <c r="D51" s="7">
        <v>8</v>
      </c>
      <c r="E51" s="7">
        <v>9</v>
      </c>
      <c r="F51" s="7">
        <f t="shared" si="6"/>
        <v>24</v>
      </c>
      <c r="G51" s="12">
        <v>27</v>
      </c>
      <c r="H51" s="7">
        <v>30</v>
      </c>
      <c r="I51" s="7">
        <v>48</v>
      </c>
      <c r="J51" s="7">
        <f t="shared" si="7"/>
        <v>105</v>
      </c>
      <c r="K51" s="7">
        <f t="shared" si="8"/>
        <v>34</v>
      </c>
      <c r="L51" s="7">
        <f t="shared" si="9"/>
        <v>38</v>
      </c>
      <c r="M51" s="7">
        <f t="shared" si="10"/>
        <v>57</v>
      </c>
      <c r="N51" s="7">
        <f t="shared" si="11"/>
        <v>129</v>
      </c>
    </row>
    <row r="52" spans="1:14" ht="13.5">
      <c r="A52" s="17" t="s">
        <v>129</v>
      </c>
      <c r="B52" s="8" t="s">
        <v>49</v>
      </c>
      <c r="C52" s="6">
        <v>5</v>
      </c>
      <c r="D52" s="7">
        <v>1</v>
      </c>
      <c r="E52" s="7">
        <v>4</v>
      </c>
      <c r="F52" s="7">
        <f t="shared" si="6"/>
        <v>10</v>
      </c>
      <c r="G52" s="7">
        <v>6</v>
      </c>
      <c r="H52" s="7">
        <v>12</v>
      </c>
      <c r="I52" s="7">
        <v>27</v>
      </c>
      <c r="J52" s="7">
        <f t="shared" si="7"/>
        <v>45</v>
      </c>
      <c r="K52" s="7">
        <f t="shared" si="8"/>
        <v>11</v>
      </c>
      <c r="L52" s="7">
        <f t="shared" si="9"/>
        <v>13</v>
      </c>
      <c r="M52" s="7">
        <f t="shared" si="10"/>
        <v>31</v>
      </c>
      <c r="N52" s="7">
        <f t="shared" si="11"/>
        <v>55</v>
      </c>
    </row>
    <row r="53" spans="1:14" ht="13.5">
      <c r="A53" s="17" t="s">
        <v>130</v>
      </c>
      <c r="B53" s="8" t="s">
        <v>50</v>
      </c>
      <c r="C53" s="6">
        <v>10</v>
      </c>
      <c r="D53" s="7">
        <v>2</v>
      </c>
      <c r="E53" s="7">
        <v>3</v>
      </c>
      <c r="F53" s="7">
        <f t="shared" si="6"/>
        <v>15</v>
      </c>
      <c r="G53" s="7">
        <v>7</v>
      </c>
      <c r="H53" s="7">
        <v>9</v>
      </c>
      <c r="I53" s="7">
        <v>15</v>
      </c>
      <c r="J53" s="7">
        <f t="shared" si="7"/>
        <v>31</v>
      </c>
      <c r="K53" s="7">
        <f t="shared" si="8"/>
        <v>17</v>
      </c>
      <c r="L53" s="7">
        <f t="shared" si="9"/>
        <v>11</v>
      </c>
      <c r="M53" s="7">
        <f t="shared" si="10"/>
        <v>18</v>
      </c>
      <c r="N53" s="7">
        <f t="shared" si="11"/>
        <v>46</v>
      </c>
    </row>
    <row r="54" spans="1:14" ht="13.5">
      <c r="A54" s="17" t="s">
        <v>131</v>
      </c>
      <c r="B54" s="8" t="s">
        <v>51</v>
      </c>
      <c r="C54" s="6">
        <v>0</v>
      </c>
      <c r="D54" s="7">
        <v>4</v>
      </c>
      <c r="E54" s="7">
        <v>3</v>
      </c>
      <c r="F54" s="7">
        <f t="shared" si="6"/>
        <v>7</v>
      </c>
      <c r="G54" s="7">
        <v>8</v>
      </c>
      <c r="H54" s="7">
        <v>20</v>
      </c>
      <c r="I54" s="7">
        <v>23</v>
      </c>
      <c r="J54" s="7">
        <f t="shared" si="7"/>
        <v>51</v>
      </c>
      <c r="K54" s="7">
        <f t="shared" si="8"/>
        <v>8</v>
      </c>
      <c r="L54" s="7">
        <f t="shared" si="9"/>
        <v>24</v>
      </c>
      <c r="M54" s="7">
        <f t="shared" si="10"/>
        <v>26</v>
      </c>
      <c r="N54" s="7">
        <f t="shared" si="11"/>
        <v>58</v>
      </c>
    </row>
    <row r="55" spans="1:14" ht="13.5">
      <c r="A55" s="17" t="s">
        <v>132</v>
      </c>
      <c r="B55" s="8" t="s">
        <v>52</v>
      </c>
      <c r="C55" s="6">
        <v>2</v>
      </c>
      <c r="D55" s="7">
        <v>1</v>
      </c>
      <c r="E55" s="7">
        <v>6</v>
      </c>
      <c r="F55" s="7">
        <f t="shared" si="6"/>
        <v>9</v>
      </c>
      <c r="G55" s="7">
        <v>10</v>
      </c>
      <c r="H55" s="7">
        <v>16</v>
      </c>
      <c r="I55" s="7">
        <v>24</v>
      </c>
      <c r="J55" s="7">
        <f t="shared" si="7"/>
        <v>50</v>
      </c>
      <c r="K55" s="7">
        <f t="shared" si="8"/>
        <v>12</v>
      </c>
      <c r="L55" s="7">
        <f t="shared" si="9"/>
        <v>17</v>
      </c>
      <c r="M55" s="7">
        <f t="shared" si="10"/>
        <v>30</v>
      </c>
      <c r="N55" s="7">
        <f t="shared" si="11"/>
        <v>59</v>
      </c>
    </row>
    <row r="56" spans="1:14" ht="13.5">
      <c r="A56" s="17" t="s">
        <v>133</v>
      </c>
      <c r="B56" s="8" t="s">
        <v>53</v>
      </c>
      <c r="C56" s="6">
        <v>3</v>
      </c>
      <c r="D56" s="7">
        <v>2</v>
      </c>
      <c r="E56" s="7">
        <v>4</v>
      </c>
      <c r="F56" s="7">
        <f t="shared" si="6"/>
        <v>9</v>
      </c>
      <c r="G56" s="7">
        <v>5</v>
      </c>
      <c r="H56" s="7">
        <v>6</v>
      </c>
      <c r="I56" s="7">
        <v>15</v>
      </c>
      <c r="J56" s="7">
        <f t="shared" si="7"/>
        <v>26</v>
      </c>
      <c r="K56" s="7">
        <f t="shared" si="8"/>
        <v>8</v>
      </c>
      <c r="L56" s="7">
        <f t="shared" si="9"/>
        <v>8</v>
      </c>
      <c r="M56" s="7">
        <f t="shared" si="10"/>
        <v>19</v>
      </c>
      <c r="N56" s="7">
        <f t="shared" si="11"/>
        <v>35</v>
      </c>
    </row>
    <row r="57" spans="1:14" ht="13.5">
      <c r="A57" s="17" t="s">
        <v>134</v>
      </c>
      <c r="B57" s="8" t="s">
        <v>54</v>
      </c>
      <c r="C57" s="6">
        <v>1</v>
      </c>
      <c r="D57" s="7">
        <v>3</v>
      </c>
      <c r="E57" s="7">
        <v>6</v>
      </c>
      <c r="F57" s="7">
        <f t="shared" si="6"/>
        <v>10</v>
      </c>
      <c r="G57" s="7">
        <v>8</v>
      </c>
      <c r="H57" s="7">
        <v>9</v>
      </c>
      <c r="I57" s="7">
        <v>6</v>
      </c>
      <c r="J57" s="7">
        <f t="shared" si="7"/>
        <v>23</v>
      </c>
      <c r="K57" s="7">
        <f t="shared" si="8"/>
        <v>9</v>
      </c>
      <c r="L57" s="7">
        <f t="shared" si="9"/>
        <v>12</v>
      </c>
      <c r="M57" s="7">
        <f t="shared" si="10"/>
        <v>12</v>
      </c>
      <c r="N57" s="7">
        <f t="shared" si="11"/>
        <v>33</v>
      </c>
    </row>
    <row r="58" spans="1:14" ht="13.5">
      <c r="A58" s="17" t="s">
        <v>135</v>
      </c>
      <c r="B58" s="8" t="s">
        <v>55</v>
      </c>
      <c r="C58" s="6">
        <v>2</v>
      </c>
      <c r="D58" s="7">
        <v>3</v>
      </c>
      <c r="E58" s="7">
        <v>5</v>
      </c>
      <c r="F58" s="7">
        <f t="shared" si="6"/>
        <v>10</v>
      </c>
      <c r="G58" s="7">
        <v>14</v>
      </c>
      <c r="H58" s="7">
        <v>15</v>
      </c>
      <c r="I58" s="7">
        <v>29</v>
      </c>
      <c r="J58" s="7">
        <f t="shared" si="7"/>
        <v>58</v>
      </c>
      <c r="K58" s="7">
        <f t="shared" si="8"/>
        <v>16</v>
      </c>
      <c r="L58" s="7">
        <f t="shared" si="9"/>
        <v>18</v>
      </c>
      <c r="M58" s="7">
        <f t="shared" si="10"/>
        <v>34</v>
      </c>
      <c r="N58" s="7">
        <f t="shared" si="11"/>
        <v>68</v>
      </c>
    </row>
    <row r="59" spans="1:14" ht="13.5">
      <c r="A59" s="17" t="s">
        <v>136</v>
      </c>
      <c r="B59" s="14" t="s">
        <v>56</v>
      </c>
      <c r="C59" s="6">
        <v>5</v>
      </c>
      <c r="D59" s="7">
        <v>3</v>
      </c>
      <c r="E59" s="7">
        <v>1</v>
      </c>
      <c r="F59" s="7">
        <f t="shared" si="6"/>
        <v>9</v>
      </c>
      <c r="G59" s="7">
        <v>8</v>
      </c>
      <c r="H59" s="7">
        <v>17</v>
      </c>
      <c r="I59" s="7">
        <v>16</v>
      </c>
      <c r="J59" s="7">
        <f t="shared" si="7"/>
        <v>41</v>
      </c>
      <c r="K59" s="7">
        <f t="shared" si="8"/>
        <v>13</v>
      </c>
      <c r="L59" s="7">
        <f t="shared" si="9"/>
        <v>20</v>
      </c>
      <c r="M59" s="7">
        <f t="shared" si="10"/>
        <v>17</v>
      </c>
      <c r="N59" s="7">
        <f t="shared" si="11"/>
        <v>50</v>
      </c>
    </row>
    <row r="60" spans="1:14" ht="13.5">
      <c r="A60" s="17" t="s">
        <v>137</v>
      </c>
      <c r="B60" s="8" t="s">
        <v>57</v>
      </c>
      <c r="C60" s="6">
        <v>0</v>
      </c>
      <c r="D60" s="7">
        <v>1</v>
      </c>
      <c r="E60" s="7">
        <v>1</v>
      </c>
      <c r="F60" s="7">
        <f t="shared" si="6"/>
        <v>2</v>
      </c>
      <c r="G60" s="7">
        <v>12</v>
      </c>
      <c r="H60" s="7">
        <v>4</v>
      </c>
      <c r="I60" s="7">
        <v>35</v>
      </c>
      <c r="J60" s="7">
        <f t="shared" si="7"/>
        <v>51</v>
      </c>
      <c r="K60" s="7">
        <f t="shared" si="8"/>
        <v>12</v>
      </c>
      <c r="L60" s="7">
        <f t="shared" si="9"/>
        <v>5</v>
      </c>
      <c r="M60" s="7">
        <f t="shared" si="10"/>
        <v>36</v>
      </c>
      <c r="N60" s="7">
        <f t="shared" si="11"/>
        <v>53</v>
      </c>
    </row>
    <row r="61" spans="2:14" ht="13.5">
      <c r="B61" s="9" t="s">
        <v>3</v>
      </c>
      <c r="C61" s="6">
        <f>SUM(C5:C60)</f>
        <v>2318</v>
      </c>
      <c r="D61" s="6">
        <f>SUM(D5:D60)</f>
        <v>2063</v>
      </c>
      <c r="E61" s="6">
        <f>SUM(E5:E60)</f>
        <v>2880</v>
      </c>
      <c r="F61" s="7">
        <f t="shared" si="6"/>
        <v>7261</v>
      </c>
      <c r="G61" s="6">
        <f>SUM(G5:G60)</f>
        <v>4229</v>
      </c>
      <c r="H61" s="6">
        <f>SUM(H5:H60)</f>
        <v>4999</v>
      </c>
      <c r="I61" s="6">
        <f>SUM(I5:I60)</f>
        <v>8456</v>
      </c>
      <c r="J61" s="7">
        <f t="shared" si="7"/>
        <v>17684</v>
      </c>
      <c r="K61" s="7">
        <f t="shared" si="8"/>
        <v>6547</v>
      </c>
      <c r="L61" s="7">
        <f t="shared" si="9"/>
        <v>7062</v>
      </c>
      <c r="M61" s="7">
        <f t="shared" si="10"/>
        <v>11336</v>
      </c>
      <c r="N61" s="7">
        <f t="shared" si="11"/>
        <v>24945</v>
      </c>
    </row>
    <row r="63" ht="13.5">
      <c r="B63" s="10" t="s">
        <v>139</v>
      </c>
    </row>
    <row r="64" ht="13.5">
      <c r="B64" s="2" t="s">
        <v>58</v>
      </c>
    </row>
    <row r="65" spans="1:14" ht="13.5">
      <c r="A65" s="28" t="s">
        <v>59</v>
      </c>
      <c r="B65" s="23"/>
      <c r="C65" s="31" t="s">
        <v>2</v>
      </c>
      <c r="D65" s="22"/>
      <c r="E65" s="22"/>
      <c r="F65" s="22"/>
      <c r="G65" s="34" t="s">
        <v>140</v>
      </c>
      <c r="H65" s="22"/>
      <c r="I65" s="22"/>
      <c r="J65" s="22"/>
      <c r="K65" s="22" t="s">
        <v>3</v>
      </c>
      <c r="L65" s="22"/>
      <c r="M65" s="22"/>
      <c r="N65" s="22"/>
    </row>
    <row r="66" spans="1:14" ht="13.5">
      <c r="A66" s="29"/>
      <c r="B66" s="30"/>
      <c r="C66" s="4" t="s">
        <v>4</v>
      </c>
      <c r="D66" s="5" t="s">
        <v>5</v>
      </c>
      <c r="E66" s="5" t="s">
        <v>6</v>
      </c>
      <c r="F66" s="5" t="s">
        <v>7</v>
      </c>
      <c r="G66" s="5" t="s">
        <v>4</v>
      </c>
      <c r="H66" s="5" t="s">
        <v>5</v>
      </c>
      <c r="I66" s="5" t="s">
        <v>6</v>
      </c>
      <c r="J66" s="5" t="s">
        <v>7</v>
      </c>
      <c r="K66" s="5" t="s">
        <v>4</v>
      </c>
      <c r="L66" s="5" t="s">
        <v>5</v>
      </c>
      <c r="M66" s="5" t="s">
        <v>6</v>
      </c>
      <c r="N66" s="5" t="s">
        <v>7</v>
      </c>
    </row>
    <row r="67" spans="1:14" ht="23.25" customHeight="1">
      <c r="A67" s="24" t="s">
        <v>8</v>
      </c>
      <c r="B67" s="25"/>
      <c r="C67" s="6">
        <f aca="true" t="shared" si="12" ref="C67:N67">+C5</f>
        <v>401</v>
      </c>
      <c r="D67" s="6">
        <f t="shared" si="12"/>
        <v>315</v>
      </c>
      <c r="E67" s="6">
        <f t="shared" si="12"/>
        <v>502</v>
      </c>
      <c r="F67" s="6">
        <f t="shared" si="12"/>
        <v>1218</v>
      </c>
      <c r="G67" s="6">
        <f t="shared" si="12"/>
        <v>572</v>
      </c>
      <c r="H67" s="6">
        <f t="shared" si="12"/>
        <v>756</v>
      </c>
      <c r="I67" s="6">
        <f t="shared" si="12"/>
        <v>1291</v>
      </c>
      <c r="J67" s="6">
        <f t="shared" si="12"/>
        <v>2619</v>
      </c>
      <c r="K67" s="6">
        <f t="shared" si="12"/>
        <v>973</v>
      </c>
      <c r="L67" s="6">
        <f t="shared" si="12"/>
        <v>1071</v>
      </c>
      <c r="M67" s="6">
        <f t="shared" si="12"/>
        <v>1793</v>
      </c>
      <c r="N67" s="6">
        <f t="shared" si="12"/>
        <v>3837</v>
      </c>
    </row>
    <row r="68" spans="1:14" ht="23.25" customHeight="1">
      <c r="A68" s="26" t="s">
        <v>60</v>
      </c>
      <c r="B68" s="27"/>
      <c r="C68" s="6">
        <f aca="true" t="shared" si="13" ref="C68:N68">SUM(C8,C18,C23,C26)</f>
        <v>437</v>
      </c>
      <c r="D68" s="6">
        <f t="shared" si="13"/>
        <v>394</v>
      </c>
      <c r="E68" s="6">
        <f t="shared" si="13"/>
        <v>440</v>
      </c>
      <c r="F68" s="6">
        <f t="shared" si="13"/>
        <v>1271</v>
      </c>
      <c r="G68" s="6">
        <f t="shared" si="13"/>
        <v>689</v>
      </c>
      <c r="H68" s="6">
        <f t="shared" si="13"/>
        <v>655</v>
      </c>
      <c r="I68" s="6">
        <f t="shared" si="13"/>
        <v>1254</v>
      </c>
      <c r="J68" s="6">
        <f t="shared" si="13"/>
        <v>2598</v>
      </c>
      <c r="K68" s="6">
        <f t="shared" si="13"/>
        <v>1126</v>
      </c>
      <c r="L68" s="6">
        <f t="shared" si="13"/>
        <v>1049</v>
      </c>
      <c r="M68" s="6">
        <f t="shared" si="13"/>
        <v>1694</v>
      </c>
      <c r="N68" s="6">
        <f t="shared" si="13"/>
        <v>3869</v>
      </c>
    </row>
    <row r="69" spans="1:14" ht="23.25" customHeight="1">
      <c r="A69" s="26" t="s">
        <v>61</v>
      </c>
      <c r="B69" s="27"/>
      <c r="C69" s="6">
        <f aca="true" t="shared" si="14" ref="C69:N69">SUM(C7,C29)</f>
        <v>218</v>
      </c>
      <c r="D69" s="6">
        <f t="shared" si="14"/>
        <v>209</v>
      </c>
      <c r="E69" s="6">
        <f t="shared" si="14"/>
        <v>281</v>
      </c>
      <c r="F69" s="6">
        <f t="shared" si="14"/>
        <v>708</v>
      </c>
      <c r="G69" s="6">
        <f t="shared" si="14"/>
        <v>388</v>
      </c>
      <c r="H69" s="6">
        <f t="shared" si="14"/>
        <v>360</v>
      </c>
      <c r="I69" s="6">
        <f t="shared" si="14"/>
        <v>674</v>
      </c>
      <c r="J69" s="6">
        <f t="shared" si="14"/>
        <v>1422</v>
      </c>
      <c r="K69" s="6">
        <f t="shared" si="14"/>
        <v>606</v>
      </c>
      <c r="L69" s="6">
        <f t="shared" si="14"/>
        <v>569</v>
      </c>
      <c r="M69" s="6">
        <f t="shared" si="14"/>
        <v>955</v>
      </c>
      <c r="N69" s="6">
        <f t="shared" si="14"/>
        <v>2130</v>
      </c>
    </row>
    <row r="70" spans="1:14" ht="23.25" customHeight="1">
      <c r="A70" s="26" t="s">
        <v>62</v>
      </c>
      <c r="B70" s="27"/>
      <c r="C70" s="6">
        <f aca="true" t="shared" si="15" ref="C70:N70">+C11</f>
        <v>126</v>
      </c>
      <c r="D70" s="6">
        <f t="shared" si="15"/>
        <v>168</v>
      </c>
      <c r="E70" s="6">
        <f t="shared" si="15"/>
        <v>184</v>
      </c>
      <c r="F70" s="6">
        <f t="shared" si="15"/>
        <v>478</v>
      </c>
      <c r="G70" s="6">
        <f t="shared" si="15"/>
        <v>300</v>
      </c>
      <c r="H70" s="6">
        <f t="shared" si="15"/>
        <v>322</v>
      </c>
      <c r="I70" s="6">
        <f t="shared" si="15"/>
        <v>545</v>
      </c>
      <c r="J70" s="6">
        <f t="shared" si="15"/>
        <v>1167</v>
      </c>
      <c r="K70" s="6">
        <f t="shared" si="15"/>
        <v>426</v>
      </c>
      <c r="L70" s="6">
        <f t="shared" si="15"/>
        <v>490</v>
      </c>
      <c r="M70" s="6">
        <f t="shared" si="15"/>
        <v>729</v>
      </c>
      <c r="N70" s="6">
        <f t="shared" si="15"/>
        <v>1645</v>
      </c>
    </row>
    <row r="71" spans="1:14" ht="23.25" customHeight="1">
      <c r="A71" s="26" t="s">
        <v>63</v>
      </c>
      <c r="B71" s="27"/>
      <c r="C71" s="6">
        <f aca="true" t="shared" si="16" ref="C71:N71">SUM(C19,C22,C24)</f>
        <v>250</v>
      </c>
      <c r="D71" s="6">
        <f t="shared" si="16"/>
        <v>231</v>
      </c>
      <c r="E71" s="6">
        <f t="shared" si="16"/>
        <v>298</v>
      </c>
      <c r="F71" s="6">
        <f t="shared" si="16"/>
        <v>779</v>
      </c>
      <c r="G71" s="6">
        <f t="shared" si="16"/>
        <v>399</v>
      </c>
      <c r="H71" s="6">
        <f t="shared" si="16"/>
        <v>498</v>
      </c>
      <c r="I71" s="6">
        <f t="shared" si="16"/>
        <v>783</v>
      </c>
      <c r="J71" s="6">
        <f t="shared" si="16"/>
        <v>1680</v>
      </c>
      <c r="K71" s="6">
        <f t="shared" si="16"/>
        <v>649</v>
      </c>
      <c r="L71" s="6">
        <f t="shared" si="16"/>
        <v>729</v>
      </c>
      <c r="M71" s="6">
        <f t="shared" si="16"/>
        <v>1081</v>
      </c>
      <c r="N71" s="6">
        <f t="shared" si="16"/>
        <v>2459</v>
      </c>
    </row>
    <row r="72" spans="1:14" ht="23.25" customHeight="1">
      <c r="A72" s="26" t="s">
        <v>64</v>
      </c>
      <c r="B72" s="27"/>
      <c r="C72" s="6">
        <f aca="true" t="shared" si="17" ref="C72:N72">C12</f>
        <v>52</v>
      </c>
      <c r="D72" s="6">
        <f t="shared" si="17"/>
        <v>42</v>
      </c>
      <c r="E72" s="6">
        <f t="shared" si="17"/>
        <v>78</v>
      </c>
      <c r="F72" s="6">
        <f t="shared" si="17"/>
        <v>172</v>
      </c>
      <c r="G72" s="6">
        <f t="shared" si="17"/>
        <v>91</v>
      </c>
      <c r="H72" s="6">
        <f t="shared" si="17"/>
        <v>176</v>
      </c>
      <c r="I72" s="6">
        <f t="shared" si="17"/>
        <v>247</v>
      </c>
      <c r="J72" s="6">
        <f t="shared" si="17"/>
        <v>514</v>
      </c>
      <c r="K72" s="6">
        <f t="shared" si="17"/>
        <v>143</v>
      </c>
      <c r="L72" s="6">
        <f t="shared" si="17"/>
        <v>218</v>
      </c>
      <c r="M72" s="6">
        <f t="shared" si="17"/>
        <v>325</v>
      </c>
      <c r="N72" s="6">
        <f t="shared" si="17"/>
        <v>686</v>
      </c>
    </row>
    <row r="73" spans="1:14" ht="23.25" customHeight="1">
      <c r="A73" s="26" t="s">
        <v>65</v>
      </c>
      <c r="B73" s="27"/>
      <c r="C73" s="6">
        <f aca="true" t="shared" si="18" ref="C73:N73">SUM(C14,C15,C30,C32,C33,C34,C35,C41,C42,C43,C44)</f>
        <v>261</v>
      </c>
      <c r="D73" s="6">
        <f t="shared" si="18"/>
        <v>218</v>
      </c>
      <c r="E73" s="6">
        <f t="shared" si="18"/>
        <v>322</v>
      </c>
      <c r="F73" s="6">
        <f t="shared" si="18"/>
        <v>801</v>
      </c>
      <c r="G73" s="6">
        <f t="shared" si="18"/>
        <v>481</v>
      </c>
      <c r="H73" s="6">
        <f t="shared" si="18"/>
        <v>535</v>
      </c>
      <c r="I73" s="6">
        <f t="shared" si="18"/>
        <v>912</v>
      </c>
      <c r="J73" s="6">
        <f t="shared" si="18"/>
        <v>1928</v>
      </c>
      <c r="K73" s="6">
        <f t="shared" si="18"/>
        <v>742</v>
      </c>
      <c r="L73" s="6">
        <f t="shared" si="18"/>
        <v>753</v>
      </c>
      <c r="M73" s="6">
        <f t="shared" si="18"/>
        <v>1234</v>
      </c>
      <c r="N73" s="6">
        <f t="shared" si="18"/>
        <v>2729</v>
      </c>
    </row>
    <row r="74" spans="1:14" ht="23.25" customHeight="1">
      <c r="A74" s="26" t="s">
        <v>66</v>
      </c>
      <c r="B74" s="27"/>
      <c r="C74" s="6">
        <f aca="true" t="shared" si="19" ref="C74:N74">+C38+C45+C46+C47</f>
        <v>41</v>
      </c>
      <c r="D74" s="6">
        <f t="shared" si="19"/>
        <v>41</v>
      </c>
      <c r="E74" s="6">
        <f t="shared" si="19"/>
        <v>62</v>
      </c>
      <c r="F74" s="6">
        <f t="shared" si="19"/>
        <v>144</v>
      </c>
      <c r="G74" s="6">
        <f t="shared" si="19"/>
        <v>91</v>
      </c>
      <c r="H74" s="6">
        <f t="shared" si="19"/>
        <v>120</v>
      </c>
      <c r="I74" s="6">
        <f t="shared" si="19"/>
        <v>240</v>
      </c>
      <c r="J74" s="6">
        <f t="shared" si="19"/>
        <v>451</v>
      </c>
      <c r="K74" s="6">
        <f t="shared" si="19"/>
        <v>132</v>
      </c>
      <c r="L74" s="6">
        <f t="shared" si="19"/>
        <v>161</v>
      </c>
      <c r="M74" s="6">
        <f t="shared" si="19"/>
        <v>302</v>
      </c>
      <c r="N74" s="6">
        <f t="shared" si="19"/>
        <v>595</v>
      </c>
    </row>
    <row r="75" spans="1:14" ht="23.25" customHeight="1">
      <c r="A75" s="26" t="s">
        <v>67</v>
      </c>
      <c r="B75" s="27"/>
      <c r="C75" s="6">
        <f aca="true" t="shared" si="20" ref="C75:N75">+C6+C17+C37</f>
        <v>48</v>
      </c>
      <c r="D75" s="6">
        <f t="shared" si="20"/>
        <v>39</v>
      </c>
      <c r="E75" s="6">
        <f t="shared" si="20"/>
        <v>109</v>
      </c>
      <c r="F75" s="6">
        <f t="shared" si="20"/>
        <v>196</v>
      </c>
      <c r="G75" s="6">
        <f t="shared" si="20"/>
        <v>162</v>
      </c>
      <c r="H75" s="6">
        <f t="shared" si="20"/>
        <v>243</v>
      </c>
      <c r="I75" s="6">
        <f t="shared" si="20"/>
        <v>334</v>
      </c>
      <c r="J75" s="6">
        <f t="shared" si="20"/>
        <v>739</v>
      </c>
      <c r="K75" s="6">
        <f t="shared" si="20"/>
        <v>210</v>
      </c>
      <c r="L75" s="6">
        <f t="shared" si="20"/>
        <v>282</v>
      </c>
      <c r="M75" s="6">
        <f t="shared" si="20"/>
        <v>443</v>
      </c>
      <c r="N75" s="6">
        <f t="shared" si="20"/>
        <v>935</v>
      </c>
    </row>
    <row r="76" spans="1:14" ht="23.25" customHeight="1">
      <c r="A76" s="26" t="s">
        <v>68</v>
      </c>
      <c r="B76" s="27"/>
      <c r="C76" s="6">
        <f aca="true" t="shared" si="21" ref="C76:N76">+C16+C39+C48+C49+C50+C51</f>
        <v>87</v>
      </c>
      <c r="D76" s="6">
        <f t="shared" si="21"/>
        <v>68</v>
      </c>
      <c r="E76" s="6">
        <f t="shared" si="21"/>
        <v>123</v>
      </c>
      <c r="F76" s="6">
        <f t="shared" si="21"/>
        <v>278</v>
      </c>
      <c r="G76" s="6">
        <f t="shared" si="21"/>
        <v>182</v>
      </c>
      <c r="H76" s="6">
        <f t="shared" si="21"/>
        <v>247</v>
      </c>
      <c r="I76" s="6">
        <f t="shared" si="21"/>
        <v>390</v>
      </c>
      <c r="J76" s="6">
        <f t="shared" si="21"/>
        <v>819</v>
      </c>
      <c r="K76" s="6">
        <f t="shared" si="21"/>
        <v>269</v>
      </c>
      <c r="L76" s="6">
        <f t="shared" si="21"/>
        <v>315</v>
      </c>
      <c r="M76" s="6">
        <f t="shared" si="21"/>
        <v>513</v>
      </c>
      <c r="N76" s="6">
        <f t="shared" si="21"/>
        <v>1097</v>
      </c>
    </row>
    <row r="77" spans="1:14" ht="23.25" customHeight="1">
      <c r="A77" s="26" t="s">
        <v>69</v>
      </c>
      <c r="B77" s="27"/>
      <c r="C77" s="6">
        <f aca="true" t="shared" si="22" ref="C77:N77">SUM(C13,C52,C53,C54,C55,C56,C57)</f>
        <v>65</v>
      </c>
      <c r="D77" s="6">
        <f t="shared" si="22"/>
        <v>62</v>
      </c>
      <c r="E77" s="6">
        <f t="shared" si="22"/>
        <v>99</v>
      </c>
      <c r="F77" s="6">
        <f t="shared" si="22"/>
        <v>226</v>
      </c>
      <c r="G77" s="6">
        <f t="shared" si="22"/>
        <v>103</v>
      </c>
      <c r="H77" s="6">
        <f t="shared" si="22"/>
        <v>137</v>
      </c>
      <c r="I77" s="6">
        <f t="shared" si="22"/>
        <v>252</v>
      </c>
      <c r="J77" s="6">
        <f t="shared" si="22"/>
        <v>492</v>
      </c>
      <c r="K77" s="6">
        <f t="shared" si="22"/>
        <v>168</v>
      </c>
      <c r="L77" s="6">
        <f t="shared" si="22"/>
        <v>199</v>
      </c>
      <c r="M77" s="6">
        <f t="shared" si="22"/>
        <v>351</v>
      </c>
      <c r="N77" s="6">
        <f t="shared" si="22"/>
        <v>718</v>
      </c>
    </row>
    <row r="78" spans="1:14" ht="23.25" customHeight="1">
      <c r="A78" s="26" t="s">
        <v>70</v>
      </c>
      <c r="B78" s="27"/>
      <c r="C78" s="6">
        <f aca="true" t="shared" si="23" ref="C78:N78">+C20+C40+C58+C59</f>
        <v>28</v>
      </c>
      <c r="D78" s="6">
        <f t="shared" si="23"/>
        <v>27</v>
      </c>
      <c r="E78" s="6">
        <f t="shared" si="23"/>
        <v>29</v>
      </c>
      <c r="F78" s="6">
        <f t="shared" si="23"/>
        <v>84</v>
      </c>
      <c r="G78" s="6">
        <f t="shared" si="23"/>
        <v>114</v>
      </c>
      <c r="H78" s="6">
        <f t="shared" si="23"/>
        <v>135</v>
      </c>
      <c r="I78" s="6">
        <f t="shared" si="23"/>
        <v>188</v>
      </c>
      <c r="J78" s="6">
        <f t="shared" si="23"/>
        <v>437</v>
      </c>
      <c r="K78" s="6">
        <f t="shared" si="23"/>
        <v>142</v>
      </c>
      <c r="L78" s="6">
        <f t="shared" si="23"/>
        <v>162</v>
      </c>
      <c r="M78" s="6">
        <f t="shared" si="23"/>
        <v>217</v>
      </c>
      <c r="N78" s="6">
        <f t="shared" si="23"/>
        <v>521</v>
      </c>
    </row>
    <row r="79" spans="1:14" ht="23.25" customHeight="1">
      <c r="A79" s="26" t="s">
        <v>71</v>
      </c>
      <c r="B79" s="27"/>
      <c r="C79" s="6">
        <f aca="true" t="shared" si="24" ref="C79:N79">+C9+C36+C25+C60</f>
        <v>35</v>
      </c>
      <c r="D79" s="6">
        <f t="shared" si="24"/>
        <v>38</v>
      </c>
      <c r="E79" s="6">
        <f t="shared" si="24"/>
        <v>67</v>
      </c>
      <c r="F79" s="6">
        <f t="shared" si="24"/>
        <v>140</v>
      </c>
      <c r="G79" s="6">
        <f t="shared" si="24"/>
        <v>143</v>
      </c>
      <c r="H79" s="6">
        <f t="shared" si="24"/>
        <v>190</v>
      </c>
      <c r="I79" s="6">
        <f t="shared" si="24"/>
        <v>334</v>
      </c>
      <c r="J79" s="6">
        <f t="shared" si="24"/>
        <v>667</v>
      </c>
      <c r="K79" s="6">
        <f t="shared" si="24"/>
        <v>178</v>
      </c>
      <c r="L79" s="6">
        <f t="shared" si="24"/>
        <v>228</v>
      </c>
      <c r="M79" s="6">
        <f t="shared" si="24"/>
        <v>401</v>
      </c>
      <c r="N79" s="6">
        <f t="shared" si="24"/>
        <v>807</v>
      </c>
    </row>
    <row r="80" spans="1:14" ht="23.25" customHeight="1">
      <c r="A80" s="26" t="s">
        <v>72</v>
      </c>
      <c r="B80" s="27"/>
      <c r="C80" s="6">
        <f aca="true" t="shared" si="25" ref="C80:N80">SUM(C10,C27,C28,C31)</f>
        <v>161</v>
      </c>
      <c r="D80" s="6">
        <f t="shared" si="25"/>
        <v>130</v>
      </c>
      <c r="E80" s="6">
        <f t="shared" si="25"/>
        <v>182</v>
      </c>
      <c r="F80" s="6">
        <f t="shared" si="25"/>
        <v>473</v>
      </c>
      <c r="G80" s="6">
        <f t="shared" si="25"/>
        <v>321</v>
      </c>
      <c r="H80" s="6">
        <f t="shared" si="25"/>
        <v>384</v>
      </c>
      <c r="I80" s="6">
        <f t="shared" si="25"/>
        <v>588</v>
      </c>
      <c r="J80" s="6">
        <f t="shared" si="25"/>
        <v>1293</v>
      </c>
      <c r="K80" s="6">
        <f t="shared" si="25"/>
        <v>482</v>
      </c>
      <c r="L80" s="6">
        <f t="shared" si="25"/>
        <v>514</v>
      </c>
      <c r="M80" s="6">
        <f t="shared" si="25"/>
        <v>770</v>
      </c>
      <c r="N80" s="6">
        <f t="shared" si="25"/>
        <v>1766</v>
      </c>
    </row>
    <row r="81" spans="1:14" ht="23.25" customHeight="1">
      <c r="A81" s="26" t="s">
        <v>73</v>
      </c>
      <c r="B81" s="27"/>
      <c r="C81" s="6">
        <f aca="true" t="shared" si="26" ref="C81:N81">+C21</f>
        <v>108</v>
      </c>
      <c r="D81" s="6">
        <f t="shared" si="26"/>
        <v>81</v>
      </c>
      <c r="E81" s="6">
        <f t="shared" si="26"/>
        <v>104</v>
      </c>
      <c r="F81" s="6">
        <f t="shared" si="26"/>
        <v>293</v>
      </c>
      <c r="G81" s="6">
        <f t="shared" si="26"/>
        <v>193</v>
      </c>
      <c r="H81" s="6">
        <f t="shared" si="26"/>
        <v>241</v>
      </c>
      <c r="I81" s="6">
        <f t="shared" si="26"/>
        <v>424</v>
      </c>
      <c r="J81" s="6">
        <f t="shared" si="26"/>
        <v>858</v>
      </c>
      <c r="K81" s="6">
        <f t="shared" si="26"/>
        <v>301</v>
      </c>
      <c r="L81" s="6">
        <f t="shared" si="26"/>
        <v>322</v>
      </c>
      <c r="M81" s="6">
        <f t="shared" si="26"/>
        <v>528</v>
      </c>
      <c r="N81" s="6">
        <f t="shared" si="26"/>
        <v>1151</v>
      </c>
    </row>
    <row r="82" spans="1:14" ht="23.25" customHeight="1">
      <c r="A82" s="22" t="s">
        <v>3</v>
      </c>
      <c r="B82" s="23"/>
      <c r="C82" s="6">
        <f aca="true" t="shared" si="27" ref="C82:N82">SUM(C67:C81)</f>
        <v>2318</v>
      </c>
      <c r="D82" s="6">
        <f t="shared" si="27"/>
        <v>2063</v>
      </c>
      <c r="E82" s="6">
        <f t="shared" si="27"/>
        <v>2880</v>
      </c>
      <c r="F82" s="6">
        <f t="shared" si="27"/>
        <v>7261</v>
      </c>
      <c r="G82" s="6">
        <f t="shared" si="27"/>
        <v>4229</v>
      </c>
      <c r="H82" s="6">
        <f t="shared" si="27"/>
        <v>4999</v>
      </c>
      <c r="I82" s="6">
        <f t="shared" si="27"/>
        <v>8456</v>
      </c>
      <c r="J82" s="6">
        <f t="shared" si="27"/>
        <v>17684</v>
      </c>
      <c r="K82" s="6">
        <f t="shared" si="27"/>
        <v>6547</v>
      </c>
      <c r="L82" s="6">
        <f t="shared" si="27"/>
        <v>7062</v>
      </c>
      <c r="M82" s="6">
        <f t="shared" si="27"/>
        <v>11336</v>
      </c>
      <c r="N82" s="6">
        <f t="shared" si="27"/>
        <v>24945</v>
      </c>
    </row>
  </sheetData>
  <mergeCells count="24">
    <mergeCell ref="A82:B82"/>
    <mergeCell ref="A67:B67"/>
    <mergeCell ref="A81:B81"/>
    <mergeCell ref="A80:B80"/>
    <mergeCell ref="A79:B79"/>
    <mergeCell ref="A78:B78"/>
    <mergeCell ref="A77:B77"/>
    <mergeCell ref="A76:B76"/>
    <mergeCell ref="A71:B71"/>
    <mergeCell ref="A70:B70"/>
    <mergeCell ref="A69:B69"/>
    <mergeCell ref="A68:B68"/>
    <mergeCell ref="A75:B75"/>
    <mergeCell ref="A74:B74"/>
    <mergeCell ref="A73:B73"/>
    <mergeCell ref="A72:B72"/>
    <mergeCell ref="A65:B66"/>
    <mergeCell ref="C65:F65"/>
    <mergeCell ref="G65:J65"/>
    <mergeCell ref="K65:N65"/>
    <mergeCell ref="K3:N3"/>
    <mergeCell ref="C3:F3"/>
    <mergeCell ref="B3:B4"/>
    <mergeCell ref="G3:J3"/>
  </mergeCells>
  <printOptions/>
  <pageMargins left="0.5905511811023623" right="0.15748031496062992" top="0.7874015748031497" bottom="0.35433070866141736" header="0.5118110236220472" footer="0.15748031496062992"/>
  <pageSetup horizontalDpi="600" verticalDpi="600" orientation="portrait" paperSize="9" r:id="rId1"/>
  <headerFooter alignWithMargins="0">
    <oddHeader>&amp;R（平成１８年３月３１日現在）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2006-05-26T01:22:12Z</cp:lastPrinted>
  <dcterms:created xsi:type="dcterms:W3CDTF">2006-05-15T10:53:32Z</dcterms:created>
  <dcterms:modified xsi:type="dcterms:W3CDTF">2007-06-05T06:33:14Z</dcterms:modified>
  <cp:category/>
  <cp:version/>
  <cp:contentType/>
  <cp:contentStatus/>
</cp:coreProperties>
</file>