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2.dpc.pref.chiba.lg.jp\13180_障害福祉事業課$\02_室班フォルダ\事業支援班\50_HP更新（指定の手引き・様式等）\R04\工賃（賃金）実績の公表\"/>
    </mc:Choice>
  </mc:AlternateContent>
  <bookViews>
    <workbookView xWindow="-135" yWindow="210" windowWidth="20115" windowHeight="9045" tabRatio="764" activeTab="2"/>
  </bookViews>
  <sheets>
    <sheet name="就労Ａ型（雇用型）" sheetId="73" r:id="rId1"/>
    <sheet name="就労Ａ型（非雇用型）" sheetId="85" r:id="rId2"/>
    <sheet name="就労B型" sheetId="84" r:id="rId3"/>
  </sheets>
  <definedNames>
    <definedName name="_20030502_daicho_saishin" localSheetId="0">#REF!</definedName>
    <definedName name="_20030502_daicho_saishin" localSheetId="1">#REF!</definedName>
    <definedName name="_20030502_daicho_saishin" localSheetId="2">#REF!</definedName>
    <definedName name="_xlnm._FilterDatabase" localSheetId="0" hidden="1">'就労Ａ型（雇用型）'!$A$4:$AB$114</definedName>
    <definedName name="_xlnm._FilterDatabase" localSheetId="1" hidden="1">'就労Ａ型（非雇用型）'!$A$4:$W$4</definedName>
    <definedName name="_xlnm._FilterDatabase" localSheetId="2" hidden="1">就労B型!$A$4:$Z$451</definedName>
    <definedName name="_xlnm.Print_Area" localSheetId="0">'就労Ａ型（雇用型）'!$B$1:$U$114</definedName>
    <definedName name="_xlnm.Print_Area" localSheetId="1">'就労Ａ型（非雇用型）'!$B$1:$U$24</definedName>
    <definedName name="_xlnm.Print_Area" localSheetId="2">就労B型!$A$1:$U$451</definedName>
    <definedName name="_xlnm.Print_Titles" localSheetId="0">'就労Ａ型（雇用型）'!$B:$G,'就労Ａ型（雇用型）'!$1:$4</definedName>
    <definedName name="_xlnm.Print_Titles" localSheetId="1">'就労Ａ型（非雇用型）'!$B:$G,'就労Ａ型（非雇用型）'!$1:$4</definedName>
    <definedName name="_xlnm.Print_Titles" localSheetId="2">就労B型!$B:$G,就労B型!$1:$4</definedName>
  </definedNames>
  <calcPr calcId="162913" calcMode="manual"/>
</workbook>
</file>

<file path=xl/calcChain.xml><?xml version="1.0" encoding="utf-8"?>
<calcChain xmlns="http://schemas.openxmlformats.org/spreadsheetml/2006/main">
  <c r="H448" i="84" l="1"/>
  <c r="G109" i="73"/>
  <c r="Q446" i="84" l="1"/>
  <c r="P446" i="84"/>
  <c r="N444" i="84"/>
  <c r="K444" i="84"/>
  <c r="Q19" i="85" l="1"/>
  <c r="P19" i="85"/>
  <c r="P109" i="73"/>
  <c r="Q109" i="73"/>
  <c r="H111" i="73"/>
  <c r="D109" i="73"/>
  <c r="D110" i="73"/>
  <c r="D111" i="73"/>
  <c r="D112" i="73"/>
  <c r="D113" i="73"/>
  <c r="D114" i="73"/>
  <c r="K107" i="73"/>
  <c r="N107" i="73"/>
  <c r="K108" i="73"/>
  <c r="N108" i="73"/>
  <c r="H109" i="73"/>
  <c r="I109" i="73"/>
  <c r="J109" i="73"/>
  <c r="L109" i="73"/>
  <c r="M109" i="73"/>
  <c r="N109" i="73" l="1"/>
  <c r="K109" i="73"/>
  <c r="D446" i="84" l="1"/>
  <c r="D19" i="85"/>
  <c r="D447" i="84"/>
  <c r="G446" i="84"/>
  <c r="G19" i="85"/>
  <c r="D451" i="84" l="1"/>
  <c r="D450" i="84"/>
  <c r="D449" i="84"/>
  <c r="D448" i="84"/>
  <c r="D24" i="85"/>
  <c r="D23" i="85"/>
  <c r="D22" i="85"/>
  <c r="D21" i="85"/>
  <c r="D20" i="85"/>
  <c r="N10" i="85" l="1"/>
  <c r="N11" i="85"/>
  <c r="N12" i="85"/>
  <c r="N13" i="85"/>
  <c r="N14" i="85"/>
  <c r="N15" i="85"/>
  <c r="N16" i="85"/>
  <c r="N17" i="85"/>
  <c r="K10" i="85"/>
  <c r="K11" i="85"/>
  <c r="K12" i="85"/>
  <c r="K13" i="85"/>
  <c r="K14" i="85"/>
  <c r="K15" i="85"/>
  <c r="K16" i="85"/>
  <c r="K17" i="85"/>
  <c r="N9" i="85"/>
  <c r="K9" i="85"/>
  <c r="N18" i="85" l="1"/>
  <c r="K18" i="85"/>
  <c r="N445" i="84" l="1"/>
  <c r="K445" i="84"/>
  <c r="H21" i="85"/>
  <c r="L19" i="85"/>
  <c r="J19" i="85"/>
  <c r="I19" i="85"/>
  <c r="H19" i="85"/>
  <c r="L446" i="84"/>
  <c r="J446" i="84"/>
  <c r="I446" i="84"/>
  <c r="H446" i="84"/>
  <c r="M446" i="84"/>
  <c r="M19" i="85"/>
  <c r="K446" i="84" l="1"/>
  <c r="N19" i="85"/>
  <c r="K19" i="85"/>
  <c r="N446" i="84"/>
</calcChain>
</file>

<file path=xl/sharedStrings.xml><?xml version="1.0" encoding="utf-8"?>
<sst xmlns="http://schemas.openxmlformats.org/spreadsheetml/2006/main" count="2077" uniqueCount="1037">
  <si>
    <t>時間額</t>
    <rPh sb="0" eb="3">
      <t>ジカンガク</t>
    </rPh>
    <phoneticPr fontId="2"/>
  </si>
  <si>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</si>
  <si>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</si>
  <si>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</si>
  <si>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</si>
  <si>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</si>
  <si>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</si>
  <si>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</si>
  <si>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</si>
  <si>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</si>
  <si>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</si>
  <si>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</si>
  <si>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</si>
  <si>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</si>
  <si>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</si>
  <si>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</si>
  <si>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</si>
  <si>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</si>
  <si>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</si>
  <si>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</si>
  <si>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⑭新設</t>
    <rPh sb="1" eb="3">
      <t>シンセツ</t>
    </rPh>
    <phoneticPr fontId="2"/>
  </si>
  <si>
    <t>株式・合名・合資・合同会社</t>
    <phoneticPr fontId="2"/>
  </si>
  <si>
    <t>就労継続支援Ｂ型サービス費（Ⅰ）又は就労継続支援Ｂ型サービス費（Ⅱ）</t>
    <phoneticPr fontId="2"/>
  </si>
  <si>
    <t>就労継続支援Ｂ型サービス費（Ⅲ）又は就労継続支援Ｂ型サービス費（Ⅳ）</t>
    <phoneticPr fontId="2"/>
  </si>
  <si>
    <t>「就労継続支援A型（雇用型）」シート</t>
    <phoneticPr fontId="2"/>
  </si>
  <si>
    <t>「就労継続支援A型（非雇用型）」シート</t>
    <phoneticPr fontId="2"/>
  </si>
  <si>
    <t>「就労継続支援B型」シート</t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</si>
  <si>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</si>
  <si>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</si>
  <si>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</si>
  <si>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</si>
  <si>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⑮備考</t>
    <rPh sb="1" eb="3">
      <t>ビコウ</t>
    </rPh>
    <phoneticPr fontId="2"/>
  </si>
  <si>
    <t>⑯実施状況</t>
    <rPh sb="1" eb="3">
      <t>ジッシ</t>
    </rPh>
    <rPh sb="3" eb="5">
      <t>ジョウキョウ</t>
    </rPh>
    <phoneticPr fontId="2"/>
  </si>
  <si>
    <t>⑨工賃支払総額</t>
    <rPh sb="1" eb="3">
      <t>コウチン</t>
    </rPh>
    <rPh sb="3" eb="5">
      <t>シハライ</t>
    </rPh>
    <rPh sb="5" eb="7">
      <t>ソウガク</t>
    </rPh>
    <phoneticPr fontId="2"/>
  </si>
  <si>
    <t>⑩工賃平均額</t>
    <rPh sb="1" eb="3">
      <t>コウチン</t>
    </rPh>
    <rPh sb="3" eb="5">
      <t>ヘイキン</t>
    </rPh>
    <rPh sb="5" eb="6">
      <t>ガク</t>
    </rPh>
    <phoneticPr fontId="2"/>
  </si>
  <si>
    <t>⑫工賃支払総額</t>
    <rPh sb="1" eb="3">
      <t>コウチン</t>
    </rPh>
    <rPh sb="3" eb="5">
      <t>シハライ</t>
    </rPh>
    <rPh sb="5" eb="7">
      <t>ソウガク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</si>
  <si>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</si>
  <si>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</si>
  <si>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⑳利用者の割合（％）</t>
    <rPh sb="1" eb="4">
      <t>リヨウシャ</t>
    </rPh>
    <rPh sb="5" eb="7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</si>
  <si>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</si>
  <si>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</si>
  <si>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⑰新規実施</t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</si>
  <si>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</si>
  <si>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千葉</t>
    <rPh sb="0" eb="2">
      <t>チバ</t>
    </rPh>
    <phoneticPr fontId="2"/>
  </si>
  <si>
    <t>Life SS　株式会社</t>
  </si>
  <si>
    <t>ライフ</t>
  </si>
  <si>
    <t>リライフ</t>
  </si>
  <si>
    <t>ＭＡＧパートナーズ株式会社</t>
  </si>
  <si>
    <t>エナベル松戸</t>
  </si>
  <si>
    <t>ＮＰＯ法人Village</t>
  </si>
  <si>
    <t>Blue international</t>
  </si>
  <si>
    <t>アイコニック合同会社</t>
  </si>
  <si>
    <t>さくら事業所</t>
  </si>
  <si>
    <t>サンファースト福祉グループ株式会社</t>
  </si>
  <si>
    <t>aigamo松戸オフィス</t>
  </si>
  <si>
    <t>ジョブクリエイション株式会社</t>
  </si>
  <si>
    <t>マインドセット南行徳</t>
  </si>
  <si>
    <t>一般社団法人oneness</t>
  </si>
  <si>
    <t>ワンネス市川</t>
  </si>
  <si>
    <t>一般社団法人障がい者就労支援機構みらいキャリア＆ワークス</t>
  </si>
  <si>
    <t>みらいキャリア＆ワークス印西牧の原</t>
  </si>
  <si>
    <t>株式会社　ＳＫプラン</t>
  </si>
  <si>
    <t>ウィズパートナー</t>
  </si>
  <si>
    <t>株式会社　あらた</t>
  </si>
  <si>
    <t>あらた京成佐倉事業所</t>
  </si>
  <si>
    <t>株式会社　一新</t>
  </si>
  <si>
    <t>harbor</t>
  </si>
  <si>
    <t>株式会社ＡＣＳ</t>
  </si>
  <si>
    <t>みらいず　馬橋</t>
  </si>
  <si>
    <t>株式会社CBS</t>
  </si>
  <si>
    <t>株式会社ＣＬＡＮＮ</t>
  </si>
  <si>
    <t>ＬＩＧ五香</t>
  </si>
  <si>
    <t>ＬＩＧ南流山</t>
  </si>
  <si>
    <t>株式会社Ｈｉｇｈ－Ａ</t>
  </si>
  <si>
    <t>ＡＲＣＯ常盤平</t>
  </si>
  <si>
    <t>株式会社LTSホールディングス</t>
  </si>
  <si>
    <t>みらいず　北小金</t>
  </si>
  <si>
    <t>株式会社NO LIMIT</t>
  </si>
  <si>
    <t>ノーリミット</t>
  </si>
  <si>
    <t>株式会社アースプロテクト</t>
  </si>
  <si>
    <t>株式会社アースプロテクト　潤井戸支社</t>
  </si>
  <si>
    <t>株式会社あらた</t>
  </si>
  <si>
    <t>あらた</t>
  </si>
  <si>
    <t>あらた松戸事業所</t>
  </si>
  <si>
    <t>あらた八街事業所</t>
  </si>
  <si>
    <t>株式会社うみぼうず</t>
  </si>
  <si>
    <t>アレッタ</t>
  </si>
  <si>
    <t>株式会社グッドライフ</t>
  </si>
  <si>
    <t>クロスブリッジ東金</t>
  </si>
  <si>
    <t>サニーロード八千代</t>
  </si>
  <si>
    <t>株式会社テアテル</t>
  </si>
  <si>
    <t>てあてるファーム</t>
  </si>
  <si>
    <t>株式会社ドリーム＆ループ</t>
  </si>
  <si>
    <t>ドリカムサポート新松戸</t>
  </si>
  <si>
    <t>ドリカムサポート新松戸第二支店</t>
  </si>
  <si>
    <t>株式会社はるもけあ</t>
  </si>
  <si>
    <t>ライフスクエア五香</t>
  </si>
  <si>
    <t>株式会社ピアてらす</t>
  </si>
  <si>
    <t>ピアてらす</t>
  </si>
  <si>
    <t>株式会社ホップ</t>
  </si>
  <si>
    <t>ファーストステップ事業所</t>
  </si>
  <si>
    <t>千葉</t>
  </si>
  <si>
    <t>株式会社ミナアス</t>
  </si>
  <si>
    <t>リンクアップ津田沼</t>
  </si>
  <si>
    <t>株式会社ユーズ</t>
  </si>
  <si>
    <t>ユーズ</t>
  </si>
  <si>
    <t>株式会社ラインアロー</t>
  </si>
  <si>
    <t>ハッピーアベニュー</t>
  </si>
  <si>
    <t>ハッピーストリート</t>
  </si>
  <si>
    <t>株式会社ワークステージつばさ</t>
  </si>
  <si>
    <t>ひだまり</t>
  </si>
  <si>
    <t>株式会社一休堂</t>
  </si>
  <si>
    <t>19工房/きのこ栽培農園</t>
  </si>
  <si>
    <t>株式会社三星</t>
  </si>
  <si>
    <t>ユアポート</t>
  </si>
  <si>
    <t>株式会社小さな翼</t>
  </si>
  <si>
    <t>就労継続支援Ａ型事業所　小さな翼</t>
  </si>
  <si>
    <t>株式会社徳久</t>
  </si>
  <si>
    <t>パレット浦安駅前</t>
  </si>
  <si>
    <t>株式会社徳正</t>
  </si>
  <si>
    <t>パレット</t>
  </si>
  <si>
    <t>パレット行徳</t>
  </si>
  <si>
    <t>合同会社　イシイ</t>
  </si>
  <si>
    <t>アナベル</t>
  </si>
  <si>
    <t>合同会社　ツツジ</t>
  </si>
  <si>
    <t>ツツジ</t>
  </si>
  <si>
    <t>合同会社studioＭ</t>
  </si>
  <si>
    <t>Ｍ工房　木更津</t>
  </si>
  <si>
    <t>合同会社アークリンク</t>
  </si>
  <si>
    <t>ワークスタジオ　松戸</t>
  </si>
  <si>
    <t>合同会社ここから</t>
  </si>
  <si>
    <t>ふろーむひあ・ボンド</t>
  </si>
  <si>
    <t>合同会社フィールドスター</t>
  </si>
  <si>
    <t>フィールドスター</t>
  </si>
  <si>
    <t>合同会社ブラザー</t>
  </si>
  <si>
    <t>ＢＲＯＴＨＥＲ　五井</t>
  </si>
  <si>
    <t>合同会社フラワーシード</t>
  </si>
  <si>
    <t>フラワー</t>
  </si>
  <si>
    <t>自立の株式会社</t>
  </si>
  <si>
    <t>ヒカリエ</t>
  </si>
  <si>
    <t>社会福祉法人フラット</t>
  </si>
  <si>
    <t>フラットヴィレッジ</t>
  </si>
  <si>
    <t>社会福祉法人まごころ</t>
  </si>
  <si>
    <t>ビーアンビシャス</t>
  </si>
  <si>
    <t>社会福祉法人福祉楽団</t>
  </si>
  <si>
    <t>就労継続支援A型事業所栗源協働支援センター</t>
  </si>
  <si>
    <t>特定非営利活動法人しゃくやく会</t>
  </si>
  <si>
    <t>セットアップ</t>
  </si>
  <si>
    <t>特定非営利活動法人タオ</t>
  </si>
  <si>
    <t>タオ工房</t>
  </si>
  <si>
    <t>特定非営利活動法人ぽぴあ</t>
  </si>
  <si>
    <t>ぽぴあ仕事センターライズ</t>
  </si>
  <si>
    <t>特定非営利活動法人やさしい心</t>
  </si>
  <si>
    <t>やさしい心</t>
  </si>
  <si>
    <t>特定非営利活動法人就労生活定着支援センターリーブ</t>
  </si>
  <si>
    <t>リーブカンパニー</t>
  </si>
  <si>
    <t>特定非営利活動法人松戸市身体障害者福祉会</t>
  </si>
  <si>
    <t>就労継続支援Ａ型「接続草」（スギナ）</t>
  </si>
  <si>
    <t>有限会社　文堅堂</t>
  </si>
  <si>
    <t>サンライズ</t>
  </si>
  <si>
    <t>有限会社総合福祉サービス</t>
  </si>
  <si>
    <t>就労支援施設　うみかぜ</t>
  </si>
  <si>
    <t>社会福祉法人よつば</t>
    <rPh sb="0" eb="6">
      <t>シャカイフクシホウジン</t>
    </rPh>
    <phoneticPr fontId="2"/>
  </si>
  <si>
    <t>かるのこ</t>
  </si>
  <si>
    <t>株式会社ラインアロー</t>
    <rPh sb="0" eb="4">
      <t>カブシキガイシャ</t>
    </rPh>
    <phoneticPr fontId="2"/>
  </si>
  <si>
    <t>ハッピーウエーイ</t>
  </si>
  <si>
    <t>株式会社LTSホールディングス</t>
    <rPh sb="0" eb="4">
      <t>カブシキガイシャ</t>
    </rPh>
    <phoneticPr fontId="2"/>
  </si>
  <si>
    <t>みらいず南柏</t>
    <rPh sb="4" eb="6">
      <t>ミナミカシワ</t>
    </rPh>
    <phoneticPr fontId="2"/>
  </si>
  <si>
    <t>株式会社レクサ</t>
    <rPh sb="0" eb="4">
      <t>カブシキガイシャ</t>
    </rPh>
    <phoneticPr fontId="2"/>
  </si>
  <si>
    <t>レクサ</t>
  </si>
  <si>
    <t>合同会社ルナ</t>
  </si>
  <si>
    <t>AILE</t>
  </si>
  <si>
    <t>ジョブソワ株式会社</t>
  </si>
  <si>
    <t>ジョブソワ船橋事業所</t>
  </si>
  <si>
    <t>合同会社SKY</t>
  </si>
  <si>
    <t>スカイ西船橋</t>
  </si>
  <si>
    <t>株式会社EOSファーム</t>
  </si>
  <si>
    <t>EOSファーム船橋</t>
  </si>
  <si>
    <t>一般社団法人honeybee</t>
  </si>
  <si>
    <t>こむはにぃ</t>
  </si>
  <si>
    <t>合同会社夢工場</t>
  </si>
  <si>
    <t>夢工場</t>
  </si>
  <si>
    <t>株式会社徳正</t>
    <rPh sb="0" eb="4">
      <t>カブシキガイシャ</t>
    </rPh>
    <rPh sb="4" eb="5">
      <t>トク</t>
    </rPh>
    <rPh sb="5" eb="6">
      <t>タダ</t>
    </rPh>
    <phoneticPr fontId="2"/>
  </si>
  <si>
    <t>パレット西船橋</t>
  </si>
  <si>
    <t>株式会社サンファーム</t>
  </si>
  <si>
    <t>サークル</t>
  </si>
  <si>
    <t>株式会社心郷舎</t>
  </si>
  <si>
    <t>心郷舎</t>
  </si>
  <si>
    <t>株式会社結ぶ</t>
  </si>
  <si>
    <t>むすぶ</t>
  </si>
  <si>
    <t>株式会社ヒューモニー</t>
  </si>
  <si>
    <t>グローアップ船橋</t>
  </si>
  <si>
    <t>グローアップ前原</t>
  </si>
  <si>
    <t>合同会社アークサポート</t>
  </si>
  <si>
    <t>アークサポート</t>
  </si>
  <si>
    <t>社会福祉法人パルネット</t>
  </si>
  <si>
    <t>PAL稲毛</t>
  </si>
  <si>
    <t>NPO法人タカラワークサポート</t>
  </si>
  <si>
    <t>タカラワークサポート</t>
  </si>
  <si>
    <t>株式会社Ｓｔｅｐ　Ｗａｙ</t>
  </si>
  <si>
    <t>Step Way</t>
  </si>
  <si>
    <t xml:space="preserve">株式会社さくらホーム </t>
  </si>
  <si>
    <t>Ability Innovation Center</t>
  </si>
  <si>
    <t>ＷＩＢ　ＪＡＰＡＮ株式会社</t>
  </si>
  <si>
    <t>あらた稲毛海岸事業所</t>
  </si>
  <si>
    <t>あらたSOGABASE</t>
  </si>
  <si>
    <t>社会福祉法人オリーブの樹</t>
  </si>
  <si>
    <t>オリーブ轟</t>
  </si>
  <si>
    <t>グローアップ千葉</t>
  </si>
  <si>
    <t>株式会社千手</t>
  </si>
  <si>
    <t>ミレリア</t>
  </si>
  <si>
    <t>マリン</t>
  </si>
  <si>
    <t>トラット</t>
  </si>
  <si>
    <t>オネット</t>
  </si>
  <si>
    <t xml:space="preserve">特定非営利活動法人 はぁもにぃ </t>
  </si>
  <si>
    <t>就労継続支援はぁもにぃ</t>
    <rPh sb="0" eb="2">
      <t>シュウロウ</t>
    </rPh>
    <rPh sb="2" eb="4">
      <t>ケイゾク</t>
    </rPh>
    <rPh sb="4" eb="6">
      <t>シエン</t>
    </rPh>
    <phoneticPr fontId="2"/>
  </si>
  <si>
    <t>合同会社ＳＫＹ</t>
  </si>
  <si>
    <t>スカイ　千葉駅前</t>
    <rPh sb="4" eb="6">
      <t>チバ</t>
    </rPh>
    <rPh sb="6" eb="8">
      <t>エキマエ</t>
    </rPh>
    <phoneticPr fontId="2"/>
  </si>
  <si>
    <t>スカイ　千葉</t>
    <rPh sb="4" eb="6">
      <t>チバ</t>
    </rPh>
    <phoneticPr fontId="2"/>
  </si>
  <si>
    <t>やさしい心　さくら</t>
  </si>
  <si>
    <t>障がい者ワークスデザインラボ株式会社</t>
    <rPh sb="0" eb="1">
      <t xml:space="preserve">ショウガイシャ </t>
    </rPh>
    <rPh sb="3" eb="4">
      <t xml:space="preserve">モノ </t>
    </rPh>
    <rPh sb="14" eb="18">
      <t>カブシ</t>
    </rPh>
    <phoneticPr fontId="2"/>
  </si>
  <si>
    <t>ワークスデザインラボ薬園台</t>
    <rPh sb="10" eb="13">
      <t xml:space="preserve">ヤクエンダイ </t>
    </rPh>
    <phoneticPr fontId="2"/>
  </si>
  <si>
    <t>合同会社ノーマライゼーション未来</t>
    <rPh sb="0" eb="4">
      <t>ゴウドウカイシャ</t>
    </rPh>
    <rPh sb="14" eb="16">
      <t>ミライ</t>
    </rPh>
    <phoneticPr fontId="2"/>
  </si>
  <si>
    <t>ノーマライゼーション未来</t>
    <rPh sb="10" eb="12">
      <t>ミライ</t>
    </rPh>
    <phoneticPr fontId="2"/>
  </si>
  <si>
    <t>株式会社徳久</t>
    <rPh sb="0" eb="6">
      <t>カブシキガイシャトクヒサ</t>
    </rPh>
    <phoneticPr fontId="2"/>
  </si>
  <si>
    <t>パレット新検見川</t>
    <rPh sb="4" eb="8">
      <t>シンケミガワ</t>
    </rPh>
    <phoneticPr fontId="2"/>
  </si>
  <si>
    <t>特定非営利活動法人尚真会</t>
    <rPh sb="0" eb="9">
      <t>トクテイヒエイリカツドウホウジン</t>
    </rPh>
    <rPh sb="9" eb="12">
      <t>ショウシンカイ</t>
    </rPh>
    <phoneticPr fontId="2"/>
  </si>
  <si>
    <t>キラリ</t>
  </si>
  <si>
    <t>○</t>
  </si>
  <si>
    <t>※コロナ等感染状況による</t>
    <rPh sb="4" eb="5">
      <t>トウ</t>
    </rPh>
    <rPh sb="5" eb="9">
      <t>カンセンジョウキョウ</t>
    </rPh>
    <phoneticPr fontId="2"/>
  </si>
  <si>
    <t>未</t>
    <rPh sb="0" eb="1">
      <t>ミ</t>
    </rPh>
    <phoneticPr fontId="2"/>
  </si>
  <si>
    <t>多機能型へ移行</t>
    <rPh sb="0" eb="4">
      <t>タキノウガタ</t>
    </rPh>
    <rPh sb="5" eb="7">
      <t>イコウ</t>
    </rPh>
    <phoneticPr fontId="2"/>
  </si>
  <si>
    <t>非雇用1</t>
    <rPh sb="0" eb="1">
      <t>ヒ</t>
    </rPh>
    <rPh sb="1" eb="3">
      <t>コヨウ</t>
    </rPh>
    <phoneticPr fontId="2"/>
  </si>
  <si>
    <t>非雇用2</t>
    <rPh sb="0" eb="1">
      <t>ヒ</t>
    </rPh>
    <rPh sb="1" eb="3">
      <t>コヨウ</t>
    </rPh>
    <phoneticPr fontId="2"/>
  </si>
  <si>
    <t>非雇用3</t>
    <rPh sb="0" eb="1">
      <t>ヒ</t>
    </rPh>
    <rPh sb="1" eb="3">
      <t>コヨウ</t>
    </rPh>
    <phoneticPr fontId="2"/>
  </si>
  <si>
    <t>非雇用4</t>
    <rPh sb="0" eb="1">
      <t>ヒ</t>
    </rPh>
    <rPh sb="1" eb="3">
      <t>コヨウ</t>
    </rPh>
    <phoneticPr fontId="2"/>
  </si>
  <si>
    <t>040001024688</t>
  </si>
  <si>
    <t>ＦａｎｄＳ株式会社</t>
  </si>
  <si>
    <t>羽の郷</t>
  </si>
  <si>
    <t>羽の郷野田</t>
  </si>
  <si>
    <t>ＮＰＯ法人ＡlonＡlon</t>
  </si>
  <si>
    <t>ＡlonＡlonオーキッドガーデン</t>
  </si>
  <si>
    <t>ＮＰＯ法人さんさん味工房</t>
  </si>
  <si>
    <t>さんさんＢｅ</t>
  </si>
  <si>
    <t>ＮＰＯ法人ハートネットあびこ</t>
  </si>
  <si>
    <t>ウイング</t>
  </si>
  <si>
    <t>ＮＰＯ法人ひびき</t>
  </si>
  <si>
    <t>ふれあい広場ひびき</t>
  </si>
  <si>
    <t>ＮＰＯ法人みんなの希望</t>
  </si>
  <si>
    <t>障がい者活動支援センター　通所部</t>
  </si>
  <si>
    <t>ＮＰＯ法人ライジング</t>
  </si>
  <si>
    <t>ライジング</t>
  </si>
  <si>
    <t>ＮＰＯ法人鎌ケ谷市手をつなぐ親の会</t>
  </si>
  <si>
    <t>あっぷる</t>
  </si>
  <si>
    <t>ＮＰＯ法人希望の虹</t>
  </si>
  <si>
    <t>ぽんぽこりん</t>
  </si>
  <si>
    <t>NPO法人香取の地域福祉を考える会</t>
  </si>
  <si>
    <t>就労支援事業所ワークおみがわ</t>
  </si>
  <si>
    <t>Ｕccieコーポレーション</t>
  </si>
  <si>
    <t>総活躍　東習志野</t>
  </si>
  <si>
    <t>アイル株式会社</t>
  </si>
  <si>
    <t>Kai</t>
  </si>
  <si>
    <t>ファミリースマイルそら合同会社</t>
  </si>
  <si>
    <t>あおぞら事業所</t>
  </si>
  <si>
    <t>3040001076677</t>
  </si>
  <si>
    <t>ゆり庵株式会社</t>
  </si>
  <si>
    <t>わたつみ</t>
  </si>
  <si>
    <t>医療法人社団透光会</t>
  </si>
  <si>
    <t>医療法人社団透光会ひだまり</t>
  </si>
  <si>
    <t>医療法人静和会</t>
  </si>
  <si>
    <t>多機能型　就労支援事業所　SUNFLOWER</t>
  </si>
  <si>
    <t>医療法人梨香会</t>
  </si>
  <si>
    <t>あきもとふぁーまーず</t>
  </si>
  <si>
    <t>一般社団法人　ＳＨＩＯＮ</t>
  </si>
  <si>
    <t>四恩の杜まつど</t>
  </si>
  <si>
    <t>一般社団法人　岬やよい会</t>
  </si>
  <si>
    <t>くつろぎ処　やよい</t>
  </si>
  <si>
    <t>一般社団法人ＢＯＮＤＳ</t>
  </si>
  <si>
    <t>就労継続支援Ｂ型事業所　ナイン</t>
  </si>
  <si>
    <t>一般社団法人happy choice</t>
  </si>
  <si>
    <t>ハッピーワーク松戸</t>
  </si>
  <si>
    <t>一般社団法人あいのて</t>
  </si>
  <si>
    <t>ONE&amp;Only Cafe ユーカリが丘</t>
  </si>
  <si>
    <t>就労センターあけぼの園</t>
  </si>
  <si>
    <t>就労定着支援あいのて</t>
  </si>
  <si>
    <t>一般社団法人シンシアティ</t>
  </si>
  <si>
    <t>シンシアティ　第一かずさ</t>
  </si>
  <si>
    <t>一般社団法人ロッタリンクス</t>
  </si>
  <si>
    <t>メロディーフラッグ</t>
  </si>
  <si>
    <t>一般社団法人紫宝会</t>
  </si>
  <si>
    <t>クロス・スピリット</t>
  </si>
  <si>
    <t>一般社団法人櫻会</t>
  </si>
  <si>
    <t>希望の橋</t>
  </si>
  <si>
    <t>浦安市</t>
  </si>
  <si>
    <t>浦安市障がい者福祉センター</t>
  </si>
  <si>
    <t>株式会社　dearmilieus</t>
  </si>
  <si>
    <t>就労継続支援Ｂ型　レリＢ</t>
  </si>
  <si>
    <t>株式会社　あんしん村</t>
  </si>
  <si>
    <t>さざなみ</t>
  </si>
  <si>
    <t>株式会社　エヌ・ケー・アド</t>
  </si>
  <si>
    <t>プライアップ</t>
  </si>
  <si>
    <t>,1040001089796</t>
  </si>
  <si>
    <t>株式会社　ジャストオンアース</t>
  </si>
  <si>
    <t>ＦＡＣＴＯＲＹ</t>
  </si>
  <si>
    <t>株式会社　テクノハウス久我</t>
  </si>
  <si>
    <t>ふれあいサロンさくら</t>
  </si>
  <si>
    <t>株式会社　プラスアップ</t>
  </si>
  <si>
    <t>ミラクル</t>
  </si>
  <si>
    <t>株式会社　楽笑会</t>
  </si>
  <si>
    <t>袖ケ浦きのこ村</t>
  </si>
  <si>
    <t>株式会社　彰栄</t>
  </si>
  <si>
    <t>ステップアップ</t>
  </si>
  <si>
    <t>株式会社　未来夢</t>
  </si>
  <si>
    <t>ファインドリーム</t>
  </si>
  <si>
    <t>3040001110287</t>
  </si>
  <si>
    <t>株式会社Ｂ－ＡＣＴＩＶＥ</t>
  </si>
  <si>
    <t>総活躍　君津</t>
  </si>
  <si>
    <t>株式会社Ｂ－ＣＲＥＡＴＥ</t>
  </si>
  <si>
    <t>総活躍　八千代</t>
  </si>
  <si>
    <t>株式会社Ｂ－ＧＲＯＷ</t>
  </si>
  <si>
    <t>総活躍　市原</t>
  </si>
  <si>
    <t>総活躍　袖ケ浦</t>
  </si>
  <si>
    <t>株式会社Ｂ－ＳＴＥＰ</t>
  </si>
  <si>
    <t>総活躍　鎌ヶ谷</t>
  </si>
  <si>
    <t>株式会社Ｂ－ＷＩＮＧ</t>
  </si>
  <si>
    <t>総活躍　松戸</t>
  </si>
  <si>
    <t>株式会社Clover　Life</t>
  </si>
  <si>
    <t>シロツメクサ</t>
  </si>
  <si>
    <t>株式会社dear milieus</t>
  </si>
  <si>
    <t>レリゴ　京成大久保</t>
  </si>
  <si>
    <t>株式会社ＨＡＬ</t>
  </si>
  <si>
    <t>はる</t>
  </si>
  <si>
    <t>株式会社MARS</t>
  </si>
  <si>
    <t>就労継続支援B型事業所　TERRA</t>
  </si>
  <si>
    <t>株式会社ＭＡＲＳ</t>
  </si>
  <si>
    <t>多機能型事業所　マーレ</t>
  </si>
  <si>
    <t>株式会社TRY</t>
  </si>
  <si>
    <t>就労継続支援B型事業所「大丈夫」</t>
  </si>
  <si>
    <t>株式会社Uccieコーポレーション</t>
  </si>
  <si>
    <t>総活躍　野田</t>
  </si>
  <si>
    <t>株式会社WARP</t>
  </si>
  <si>
    <t>就労継続支援B型WARP</t>
  </si>
  <si>
    <t>株式会社アウル</t>
  </si>
  <si>
    <t>アウル</t>
  </si>
  <si>
    <t>株式会社あさひサポート</t>
  </si>
  <si>
    <t>就労継続支援B型事業所　あさひ工房</t>
  </si>
  <si>
    <t>株式会社イサカエンタープライズ</t>
  </si>
  <si>
    <t>福祉事業部「結」</t>
  </si>
  <si>
    <t>株式会社エヌ・ケー・アド</t>
  </si>
  <si>
    <t>プライアップ　八千代</t>
  </si>
  <si>
    <t>株式会社おおえどポカポカファーム</t>
  </si>
  <si>
    <t>おおえどの里</t>
  </si>
  <si>
    <t>4-0400-0105-0409</t>
  </si>
  <si>
    <t>株式会社オーノ</t>
  </si>
  <si>
    <t>メンタルステーションオーノ</t>
  </si>
  <si>
    <t>グッドライフ香取（みはる園）</t>
  </si>
  <si>
    <t>クロスロード東金</t>
  </si>
  <si>
    <t>株式会社ここ</t>
  </si>
  <si>
    <t>就労移行支援事業所 ここ</t>
  </si>
  <si>
    <t>株式会社コッペ</t>
  </si>
  <si>
    <t>多機能型事業所コッペ</t>
  </si>
  <si>
    <t>株式会社チバマリア</t>
  </si>
  <si>
    <t>マリア就労支援事業所</t>
  </si>
  <si>
    <t>株式会社ちばらく</t>
  </si>
  <si>
    <t>カレッジ</t>
  </si>
  <si>
    <t>株式会社ひばり</t>
  </si>
  <si>
    <t>ヒバリワークショップ</t>
  </si>
  <si>
    <t>株式会社みらい</t>
  </si>
  <si>
    <t>黄色いハンカチ</t>
  </si>
  <si>
    <t>株式会社みらいホールディングス</t>
  </si>
  <si>
    <t>みらいキャリアサポート印西牧の原</t>
  </si>
  <si>
    <t>株式会社むうと</t>
  </si>
  <si>
    <t>むうと</t>
  </si>
  <si>
    <t>株式会社ライフサポートピュアジャパン</t>
  </si>
  <si>
    <t>安房かつやま弁当</t>
  </si>
  <si>
    <t>株式会社ラブレ</t>
  </si>
  <si>
    <t>クレール佐倉</t>
  </si>
  <si>
    <t>株式会社りんくあっぷ</t>
  </si>
  <si>
    <t>直売所りんくあっぷ</t>
  </si>
  <si>
    <t>株式会社咲人</t>
  </si>
  <si>
    <t>就労継続支援Ｂ型事業所　Ｌａｕｇｈｔｅｒｓ</t>
  </si>
  <si>
    <t>ゆあぽーと</t>
  </si>
  <si>
    <t>sora-cafe</t>
  </si>
  <si>
    <t>株式会社美能</t>
  </si>
  <si>
    <t>美能</t>
  </si>
  <si>
    <t>株式会社夢のカタチ</t>
  </si>
  <si>
    <t>ブドウの実</t>
  </si>
  <si>
    <t>株式会社和光</t>
  </si>
  <si>
    <t>たま工房</t>
  </si>
  <si>
    <t>とようみ工房</t>
  </si>
  <si>
    <t>フレンズ東金</t>
  </si>
  <si>
    <t>自立支援センター　マリン・ハウス</t>
  </si>
  <si>
    <t>企業組合とも</t>
  </si>
  <si>
    <t>多機能型事業所　さいわい</t>
  </si>
  <si>
    <t>企業組合ワーカーズ・コレクティブ紙ふうせん</t>
  </si>
  <si>
    <t>就労継続支援Ｂ型「紙ふうせん」</t>
  </si>
  <si>
    <t>企業組合労協センター事業団</t>
  </si>
  <si>
    <t>松戸地域福祉事業所　多機能型訓練事業所あじさい</t>
  </si>
  <si>
    <t>君津市</t>
  </si>
  <si>
    <t>君津市福祉作業所ふたば園</t>
  </si>
  <si>
    <t>君津市福祉作業所ミツバ園</t>
  </si>
  <si>
    <t>公益財団法人和泉福祉会</t>
  </si>
  <si>
    <t>多機能型事業所　いずみの家</t>
  </si>
  <si>
    <t>合資会社もてぎ</t>
  </si>
  <si>
    <t>地域作業所　和楽</t>
  </si>
  <si>
    <t>合同会社　影法師</t>
  </si>
  <si>
    <t>就労継続支援B型　BB団の箱</t>
  </si>
  <si>
    <t>合同会社　三愛</t>
  </si>
  <si>
    <t>三愛ワークス</t>
  </si>
  <si>
    <t>合同会社ＫＩＺＵＮＡ</t>
  </si>
  <si>
    <t>オフィス・キズナ</t>
  </si>
  <si>
    <t>合同会社Ｌ・Ｉ・Ｃ</t>
  </si>
  <si>
    <t>サポートセンター『ＢＩＲＤ』袖ヶ浦</t>
  </si>
  <si>
    <t>合同会社La vie</t>
  </si>
  <si>
    <t>就労継続支援Ｂ型事業所 La vie＋</t>
  </si>
  <si>
    <t>合同会社MTR</t>
  </si>
  <si>
    <t>福祉作業所ほのぼの</t>
  </si>
  <si>
    <t>合同会社ＯＮＥ　ＨＥＡＲＴ松戸</t>
  </si>
  <si>
    <t>ＯＮＥ　ＨＥＡＲＴ松戸</t>
  </si>
  <si>
    <t>合同会社アガタ</t>
  </si>
  <si>
    <t>アガタ</t>
  </si>
  <si>
    <t>合同会社ウィズ</t>
  </si>
  <si>
    <t>就労継続支援B型事業所フォロー</t>
  </si>
  <si>
    <t>就労継続支援B型事業所フォロー第２事業所</t>
  </si>
  <si>
    <t>就労継続支援Ｂ型事業所フォロー第３事業所</t>
  </si>
  <si>
    <t>合同会社グランツ</t>
  </si>
  <si>
    <t>グランツ</t>
  </si>
  <si>
    <t>合同会社スリーアップ</t>
  </si>
  <si>
    <t>約束の樹</t>
  </si>
  <si>
    <t>約束の樹　久保店</t>
  </si>
  <si>
    <t>合同会社ていく</t>
  </si>
  <si>
    <t>ていくわん</t>
  </si>
  <si>
    <t>合同会社自立支援</t>
  </si>
  <si>
    <t>ジョブスクラブ・フローラ</t>
  </si>
  <si>
    <t>合同会社美華</t>
  </si>
  <si>
    <t>オンリーワン</t>
  </si>
  <si>
    <t>山武市</t>
  </si>
  <si>
    <t>山武市山武福祉作業所</t>
  </si>
  <si>
    <t>市川市</t>
  </si>
  <si>
    <t>市川市フォルテ行徳</t>
  </si>
  <si>
    <t>鹿児島総合サービス株式会社</t>
  </si>
  <si>
    <t>スマイルアップ</t>
  </si>
  <si>
    <t>社会福祉法人　ベテスダ奉仕女母の家</t>
  </si>
  <si>
    <t>かにた作業所　エマオ</t>
  </si>
  <si>
    <t>社会福祉法人　大久保学園</t>
  </si>
  <si>
    <t>大久保学園代宿地域支援センター　第二けやき</t>
  </si>
  <si>
    <t>0400-05-014485</t>
  </si>
  <si>
    <t>社会福祉法人　野田芽吹会</t>
  </si>
  <si>
    <t>指定多機能型事業所　芽ばえ</t>
  </si>
  <si>
    <t>社会福祉法人　佑啓会</t>
  </si>
  <si>
    <t>ふる里学舎浦安デイセンター</t>
  </si>
  <si>
    <t>ふる里学舎高津</t>
  </si>
  <si>
    <t>ふる里学舎蔵波デイセンター</t>
  </si>
  <si>
    <t>ふる里学舎八千代</t>
  </si>
  <si>
    <t>0400-05-009087</t>
  </si>
  <si>
    <t>市原市五井福祉作業所</t>
  </si>
  <si>
    <t>社会福祉法人あひるの会</t>
  </si>
  <si>
    <t>あかね園</t>
  </si>
  <si>
    <t>社会福祉法人アルムの森</t>
  </si>
  <si>
    <t>アトリの丘</t>
  </si>
  <si>
    <t>社会福祉法人いちばん星</t>
  </si>
  <si>
    <t>いぶき</t>
  </si>
  <si>
    <t>チャレンジ国分</t>
  </si>
  <si>
    <t>ぽらりす</t>
  </si>
  <si>
    <t>社会福祉法人ウィズ</t>
  </si>
  <si>
    <t>ARUKU</t>
  </si>
  <si>
    <t>EMU</t>
  </si>
  <si>
    <t>社会福祉法人ウィンクル</t>
  </si>
  <si>
    <t>あるば</t>
  </si>
  <si>
    <t>社会福祉法人うぐいす会</t>
  </si>
  <si>
    <t>福祉施設　風の村</t>
  </si>
  <si>
    <t>社会福祉法人かずさ萬燈会</t>
  </si>
  <si>
    <t>かんてら</t>
  </si>
  <si>
    <t>社会福祉法人ききょう会</t>
  </si>
  <si>
    <t>ジョイサポート三和</t>
  </si>
  <si>
    <t>ジョブハウス・もみの木</t>
  </si>
  <si>
    <t>社会福祉法人さざんか会</t>
  </si>
  <si>
    <t>笹川なずな工房</t>
  </si>
  <si>
    <t>社会福祉法人さつき会</t>
  </si>
  <si>
    <t>さつき台の家</t>
  </si>
  <si>
    <t>社会福祉法人サンワーク</t>
  </si>
  <si>
    <t>サンワークL事業所</t>
  </si>
  <si>
    <t>南八幡ワークス</t>
  </si>
  <si>
    <t>社会福祉法人しいの木会</t>
  </si>
  <si>
    <t>シーモック</t>
  </si>
  <si>
    <t>社会福祉法人ジョイまつど</t>
  </si>
  <si>
    <t>ワークジョイまつどセンター</t>
  </si>
  <si>
    <t>社会福祉法人つくばね会</t>
  </si>
  <si>
    <t>おおばん</t>
  </si>
  <si>
    <t>はるか</t>
  </si>
  <si>
    <t>社会福祉法人なゆた</t>
  </si>
  <si>
    <t>多機能型事業所なゆたぐりん</t>
  </si>
  <si>
    <t>社会福祉法人のうえい舎</t>
  </si>
  <si>
    <t>就労継続支援Ｂ型事業所かりん</t>
  </si>
  <si>
    <t>社会福祉法人のゆり会</t>
  </si>
  <si>
    <t>のぞみワークショップ</t>
  </si>
  <si>
    <t>社会福祉法人パーソナル・アシスタンスとも</t>
  </si>
  <si>
    <t>就労継続支援Ｂ型事業所とも</t>
  </si>
  <si>
    <t>社会福祉法人はーとふる</t>
  </si>
  <si>
    <t>野田市関宿心身障がい者福祉作業所</t>
  </si>
  <si>
    <t>社会福祉法人まつかぜの会</t>
  </si>
  <si>
    <t>みらいず</t>
  </si>
  <si>
    <t>豆のちから</t>
  </si>
  <si>
    <t>1040005005411</t>
  </si>
  <si>
    <t>社会福祉法人まつど育成会</t>
  </si>
  <si>
    <t>キラナ</t>
  </si>
  <si>
    <t>社会福祉法人まほろばの里</t>
  </si>
  <si>
    <t>かたぐるま</t>
  </si>
  <si>
    <t>コスモス</t>
  </si>
  <si>
    <t>流山市心身障害者福祉作業所さつき園</t>
  </si>
  <si>
    <t>社会福祉法人ミッドナイト・ミッションのぞみ会</t>
  </si>
  <si>
    <t>望みの門新生舎</t>
  </si>
  <si>
    <t>0400-05-012169</t>
  </si>
  <si>
    <t>社会福祉法人ロザリオの聖母会</t>
  </si>
  <si>
    <t>ワークセンター</t>
  </si>
  <si>
    <t>障がい者の就労促進事業所みんなの家</t>
  </si>
  <si>
    <t>社会福祉法人ワーナーホーム</t>
  </si>
  <si>
    <t>ワークショップおおあみ</t>
  </si>
  <si>
    <t>ワークショップしらさと</t>
  </si>
  <si>
    <t>ワークショップ茂原</t>
  </si>
  <si>
    <t>社会福祉法人愛光</t>
  </si>
  <si>
    <t>ワークショップかぶらぎ</t>
  </si>
  <si>
    <t>佐倉市よもぎの園指定管理者社会福祉法人愛光</t>
  </si>
  <si>
    <t>社会福祉法人安房広域福祉会</t>
  </si>
  <si>
    <t>ワークス館山</t>
  </si>
  <si>
    <t>中里ワークホーム</t>
  </si>
  <si>
    <t>社会福祉法人印旛福祉会</t>
  </si>
  <si>
    <t>いんば学舎・オソロク倶楽部</t>
  </si>
  <si>
    <t>いんば学舎・花かご　オリーブ　クローバー</t>
  </si>
  <si>
    <t>社会福祉法人永春会</t>
  </si>
  <si>
    <t>プレジール秋桜</t>
  </si>
  <si>
    <t>社会福祉法人鎌ケ谷市社会福祉協議会</t>
  </si>
  <si>
    <t>鎌ケ谷市福祉作業所友和園</t>
  </si>
  <si>
    <t>社会福祉法人鴨川市社会福祉協議会</t>
  </si>
  <si>
    <t>鴨川市福祉作業所</t>
  </si>
  <si>
    <t>社会福祉法人嬉泉</t>
  </si>
  <si>
    <t>袖ヶ浦市福祉作業所　うぐいす園</t>
    <rPh sb="4" eb="6">
      <t>フクシ</t>
    </rPh>
    <phoneticPr fontId="2"/>
  </si>
  <si>
    <t>社会福祉法人九十九会</t>
  </si>
  <si>
    <t>ときわぎ工舎</t>
  </si>
  <si>
    <t>一松工房</t>
  </si>
  <si>
    <t>社会福祉法人光明会</t>
  </si>
  <si>
    <t>八街市障がい者就労支援事業所</t>
  </si>
  <si>
    <t>明朗塾</t>
  </si>
  <si>
    <t>社会福祉法人菜の花会</t>
  </si>
  <si>
    <t>アーアンドディだいえい</t>
  </si>
  <si>
    <t>社会福祉法人三芳野会</t>
  </si>
  <si>
    <t>三芳ワークセンター</t>
  </si>
  <si>
    <t>社会福祉法人市川レンコンの会</t>
  </si>
  <si>
    <t>第１レンコンの家</t>
  </si>
  <si>
    <t>第２レンコンの家</t>
  </si>
  <si>
    <t>第３レンコンの家</t>
  </si>
  <si>
    <t>社会福祉法人児童愛護会</t>
  </si>
  <si>
    <t>キッチンせいしょう</t>
  </si>
  <si>
    <t>社会福祉法人実のりの会</t>
  </si>
  <si>
    <t>ビック・ハート</t>
  </si>
  <si>
    <t>社会福祉法人習愛会</t>
  </si>
  <si>
    <t>花の実園</t>
  </si>
  <si>
    <t>社会福祉法人松里福祉会</t>
  </si>
  <si>
    <t>ここらぼ　まつさと</t>
  </si>
  <si>
    <t>ワーク・ライフまつさと</t>
  </si>
  <si>
    <t>社会福祉法人章佑会</t>
  </si>
  <si>
    <t>たびだちの村・ふれあい通り</t>
  </si>
  <si>
    <t>社会福祉法人清郷会</t>
  </si>
  <si>
    <t>ワークわく・きよさと</t>
  </si>
  <si>
    <t>社会福祉法人生活クラブ</t>
  </si>
  <si>
    <t>生活クラブ風の村ぴあふぁくとり</t>
  </si>
  <si>
    <t>社会福祉法人千手会</t>
  </si>
  <si>
    <t>南部よもぎの園指定管理者社会福祉法人千手会</t>
  </si>
  <si>
    <t>社会福祉法人千葉県視覚障害者福祉協会</t>
  </si>
  <si>
    <t>ワークショップ四街道</t>
  </si>
  <si>
    <t>社会福祉法人創成会</t>
  </si>
  <si>
    <t>ワイズホーム</t>
  </si>
  <si>
    <t>社会福祉法人太陽会</t>
  </si>
  <si>
    <t>らんまん</t>
  </si>
  <si>
    <t>社会福祉法人大成会</t>
  </si>
  <si>
    <t>かしの木園</t>
  </si>
  <si>
    <t>成田市のぞみの園</t>
  </si>
  <si>
    <t>社会福祉法人知心会</t>
  </si>
  <si>
    <t>就労支援施設かけはし</t>
  </si>
  <si>
    <t>社会福祉法人鼎</t>
  </si>
  <si>
    <t>ワーク・かなえ</t>
  </si>
  <si>
    <t>社会福祉法人土穂会</t>
  </si>
  <si>
    <t>ピア宮敷第１工房</t>
  </si>
  <si>
    <t>社会福祉法人南山会</t>
  </si>
  <si>
    <t>ワークハウス　憩いの里</t>
  </si>
  <si>
    <t>社会福祉法人白井市社会福祉協議会</t>
  </si>
  <si>
    <t>就労継続支援B型事業所　みのり</t>
  </si>
  <si>
    <t>社会福祉法人八千代市身体障害者福祉会</t>
  </si>
  <si>
    <t>はばたき職業センター</t>
  </si>
  <si>
    <t>栗源第一薪炭供給所</t>
  </si>
  <si>
    <t>就労継続支援Ｂ型事業所　杜の家なりた</t>
  </si>
  <si>
    <t>社会福祉法人福葉会</t>
  </si>
  <si>
    <t>佐倉福葉苑</t>
  </si>
  <si>
    <t>6040005011231</t>
  </si>
  <si>
    <t>社会福祉法人茂原市社会福祉協議会</t>
  </si>
  <si>
    <t>茂原市心身障害者福祉作業所</t>
  </si>
  <si>
    <t>社会福祉法人野栄福祉会</t>
  </si>
  <si>
    <t>すてっぷ</t>
  </si>
  <si>
    <t>社会福祉法人野田みどり会</t>
  </si>
  <si>
    <t>野田市心身障がい者福祉作業所</t>
  </si>
  <si>
    <t>社会福祉法人佑啓会</t>
  </si>
  <si>
    <t>ふる里学舎きせつ館</t>
  </si>
  <si>
    <t>ふる里学舎木更津</t>
  </si>
  <si>
    <t>社会福祉法人優幸会</t>
  </si>
  <si>
    <t>みちる園</t>
  </si>
  <si>
    <t>社会福祉法人流山市社会福祉協議会</t>
  </si>
  <si>
    <t>流山こまぎ園</t>
  </si>
  <si>
    <t>匝瑳市</t>
  </si>
  <si>
    <t>匝瑳市就労支援事業所ほほえみ園</t>
  </si>
  <si>
    <t>東金市</t>
  </si>
  <si>
    <t>東金市福祉作業所</t>
  </si>
  <si>
    <t>特定非営利活動法人　シェーネ・ルフト</t>
  </si>
  <si>
    <t>シェーネ・ルフト　就労支援センター　シェーネシューレ</t>
  </si>
  <si>
    <t>特定非営利活動法人　みんなの広場「風」</t>
  </si>
  <si>
    <t>就労継続支援B型事業所　みんなの広場「風」</t>
  </si>
  <si>
    <t>特定非営利活動法人　生活自立研究会</t>
  </si>
  <si>
    <t>就労継続支援B型　富浦作業所</t>
  </si>
  <si>
    <t>特定非営利活動法人1to1</t>
  </si>
  <si>
    <t>ぶろっさむ</t>
  </si>
  <si>
    <t>特定非営利活動法人ｉ＆ｉ</t>
  </si>
  <si>
    <t>ｉ工房　ｃ・ｓ・ｄ</t>
  </si>
  <si>
    <t>特定非営利活動法人ＩＷＩＮＧＬＥ</t>
  </si>
  <si>
    <t>就労継続支援Ｂ型事業所リード</t>
  </si>
  <si>
    <t>特定非営利活動法人あいらんど</t>
  </si>
  <si>
    <t>あいらんど</t>
  </si>
  <si>
    <t>特定非営利活動法人あおぞら</t>
  </si>
  <si>
    <t>あおぞら三崎</t>
  </si>
  <si>
    <t>希望塾</t>
  </si>
  <si>
    <t>特定非営利活動法人アビシェｂ</t>
  </si>
  <si>
    <t>就労継続支援B型事業所　アビシェｂ</t>
  </si>
  <si>
    <t>特定非営利活動法人あゆみの里</t>
  </si>
  <si>
    <t>就労継続支援Ｂ型カバの家</t>
  </si>
  <si>
    <t>特定非営利活動法人あゆみ会</t>
  </si>
  <si>
    <t>あゆみ会作業所</t>
  </si>
  <si>
    <t>特定非営利活動法人いずみ</t>
  </si>
  <si>
    <t>就労継続支援Ｂ型　すまいる</t>
  </si>
  <si>
    <t>特定非営利活動法人エンゼルフラワー</t>
  </si>
  <si>
    <t>花のエンゼル</t>
  </si>
  <si>
    <t>特定非営利活動法人がじゅまるの木</t>
  </si>
  <si>
    <t>とぅくる</t>
  </si>
  <si>
    <t>特定非営利活動法人カレンズ</t>
  </si>
  <si>
    <t>カレンズ</t>
  </si>
  <si>
    <t>特定非営利活動法人きらら</t>
  </si>
  <si>
    <t>多機能型事業所きらら</t>
  </si>
  <si>
    <t>特定非営利活動法人キルト・ビー</t>
  </si>
  <si>
    <t>福祉支援の家　ビーいちかわ</t>
  </si>
  <si>
    <t>福祉支援の家　ﾋﾞｰふらっと</t>
  </si>
  <si>
    <t>特定非営利活動法人コスモス</t>
  </si>
  <si>
    <t>ＮＰＯ法人コスモス大網ビレッジ</t>
  </si>
  <si>
    <t>特定非営利活動法人コミュニティーカフェれんげ＆ラッキーハウス</t>
  </si>
  <si>
    <t>コミュニティーカフェ　れんげ＆ラッキーハウス</t>
  </si>
  <si>
    <t>特定非営利活動法人コミュニティワークス</t>
  </si>
  <si>
    <t>hanahaco</t>
  </si>
  <si>
    <t>地域作業所hana</t>
  </si>
  <si>
    <t>特定非営利活動法人ジョブファーム</t>
  </si>
  <si>
    <t>ジョブファーム</t>
  </si>
  <si>
    <t>504000
5004839</t>
  </si>
  <si>
    <t>特定非営利活動法人スクラム</t>
  </si>
  <si>
    <t>スクラム</t>
  </si>
  <si>
    <t>特定非営利活動法人すっぱぁ</t>
  </si>
  <si>
    <t>すっぱぁふぁ～む</t>
  </si>
  <si>
    <t>特定非営利活動法人スマイル銚子</t>
  </si>
  <si>
    <t>にっこりえがお</t>
  </si>
  <si>
    <t>タオ</t>
  </si>
  <si>
    <t>タオ市川</t>
  </si>
  <si>
    <t>特定非営利活動法人なの花会</t>
  </si>
  <si>
    <t>館山憩いの家共同作業所</t>
  </si>
  <si>
    <t>特定非営利活動法人ねむの里</t>
  </si>
  <si>
    <t>ねむの里</t>
  </si>
  <si>
    <t>特定非営利活動法人はなみずき</t>
  </si>
  <si>
    <t>就労支援センターはぁと流山</t>
  </si>
  <si>
    <t>特定非営利活動法人はんどいんはんど東総</t>
  </si>
  <si>
    <t>ひまわり工房</t>
  </si>
  <si>
    <t>特定非営利活動法人ふくろう</t>
  </si>
  <si>
    <t>ふくろう工房</t>
  </si>
  <si>
    <t>特定非営利活動法人ふれあいハウス</t>
  </si>
  <si>
    <t>特定非営利活動法人フレンズ</t>
  </si>
  <si>
    <t>カフェレストランすてんぱれ</t>
  </si>
  <si>
    <t>ぽりりずむ</t>
  </si>
  <si>
    <t>特定非営利活動法人ほっとハート</t>
  </si>
  <si>
    <t>ほっとハートプラス</t>
  </si>
  <si>
    <t>特定非営利活動法人ほのか</t>
  </si>
  <si>
    <t>ラポール・ほのか</t>
  </si>
  <si>
    <t>ひなげし</t>
  </si>
  <si>
    <t>ふれあ</t>
  </si>
  <si>
    <t>特定非営利活動法人ぽれぽれ・ちば</t>
  </si>
  <si>
    <t>ぽけっと</t>
  </si>
  <si>
    <t>特定非営利活動法人マーブル福祉会</t>
  </si>
  <si>
    <t>マーブルハウス</t>
  </si>
  <si>
    <t>特定非営利活動法人みのり福祉会</t>
  </si>
  <si>
    <t>障がい者就労・生活さぽーと　ピース</t>
  </si>
  <si>
    <t>青空協同組合</t>
  </si>
  <si>
    <t>特定非営利活動法人メンタルサポート野田そよかぜ</t>
  </si>
  <si>
    <t>つばさ</t>
  </si>
  <si>
    <t>特定非営利活動法人やちまた放課後クラブぶらんこ</t>
  </si>
  <si>
    <t>ぶらんpoco</t>
  </si>
  <si>
    <t>特定非営利活動法人ゆう</t>
  </si>
  <si>
    <t>就労継続支援Ｂ型事業所ふわふわＢ</t>
  </si>
  <si>
    <t>特定非営利活動法人ユーカリサンシャイン</t>
  </si>
  <si>
    <t>ユーカリワークス</t>
  </si>
  <si>
    <t>特定非営利活動法人よつ葉</t>
  </si>
  <si>
    <t>障害者就労支援事業所よつ葉</t>
  </si>
  <si>
    <t>3013305000743</t>
  </si>
  <si>
    <t>特定非営利活動法人ワーカーズコープ</t>
  </si>
  <si>
    <t>わくわくはっぴー本棚</t>
  </si>
  <si>
    <t>特定非営利活動法人郁文会</t>
  </si>
  <si>
    <t>オリーブファームかずさ</t>
  </si>
  <si>
    <t>特定非営利活動法人一粒舎</t>
  </si>
  <si>
    <t>一粒舎</t>
  </si>
  <si>
    <t>特定非営利活動法人鎌ヶ谷たんぽぽクラブ</t>
  </si>
  <si>
    <t>楓</t>
  </si>
  <si>
    <t>特定非営利活動法人空いろのたね</t>
  </si>
  <si>
    <t>多機能型事業所まめの木</t>
  </si>
  <si>
    <t>特定非営利活動法人恵み野会</t>
  </si>
  <si>
    <t>地域生活支援大地</t>
  </si>
  <si>
    <t>特定非営利活動法人鼓響</t>
  </si>
  <si>
    <t>ワークルーチェ</t>
  </si>
  <si>
    <t>特定非営利活動法人自立サポートネット流山</t>
  </si>
  <si>
    <t>初石工房</t>
  </si>
  <si>
    <t>就労サポートリーブ</t>
  </si>
  <si>
    <t>特定非営利活動法人上総小農苑</t>
  </si>
  <si>
    <t>めぐり</t>
  </si>
  <si>
    <t>特定非営利活動法人上総福祉会</t>
  </si>
  <si>
    <t>輝里</t>
  </si>
  <si>
    <t>燈里</t>
  </si>
  <si>
    <t>里庵</t>
  </si>
  <si>
    <t>特定非営利活動法人成良会</t>
  </si>
  <si>
    <t>大和田工房</t>
  </si>
  <si>
    <t>特定非営利活動法人生活困窮・ホームレス自立支援ガンバの会</t>
  </si>
  <si>
    <t>がんば夢茶房</t>
  </si>
  <si>
    <t>特定非営利活動法人精神保健福祉を支える会ＮＥＷ</t>
  </si>
  <si>
    <t>しおさい</t>
  </si>
  <si>
    <t>特定非営利活動法人千楽Ｃｈｉ－ｒａｋｕ</t>
  </si>
  <si>
    <t>はーとBeat</t>
  </si>
  <si>
    <t>特定非営利活動法人千葉精神保健福祉ネット</t>
  </si>
  <si>
    <t>ハピネス行徳</t>
  </si>
  <si>
    <t>鎌ヶ谷工房</t>
  </si>
  <si>
    <t>里見工房</t>
  </si>
  <si>
    <t>特定非営利活動法人銚子市手をつなぐ育成会</t>
  </si>
  <si>
    <t>のぞみ</t>
  </si>
  <si>
    <t>特定非営利活動法人南天の木</t>
  </si>
  <si>
    <t>南天の木</t>
  </si>
  <si>
    <t>特定非営利活動法人福祉アシストワーク協会</t>
  </si>
  <si>
    <t>福祉アシストワーク協会</t>
  </si>
  <si>
    <t>特定非営利活動法人實埜里</t>
  </si>
  <si>
    <t>ＴＵＢＵ　ＰＬＡＮ</t>
  </si>
  <si>
    <t>野田市立あすなろ職業指導所</t>
  </si>
  <si>
    <t>有限会社　かみきりパパ</t>
  </si>
  <si>
    <t>みつばちワーク</t>
  </si>
  <si>
    <t>有限会社　千倉化成</t>
  </si>
  <si>
    <t>就労継続支援B型事業所　愛's</t>
  </si>
  <si>
    <t>有限会社あいの手介護サービス</t>
  </si>
  <si>
    <t>Job School. Com</t>
  </si>
  <si>
    <t>有限会社はなはな</t>
  </si>
  <si>
    <t>はなはなデイ</t>
  </si>
  <si>
    <t>髙梨生業合同会社</t>
  </si>
  <si>
    <t>レーヴェン勝田台</t>
  </si>
  <si>
    <t>社会福祉法人青葉会</t>
    <rPh sb="0" eb="6">
      <t>シャカイフクシホウジン</t>
    </rPh>
    <rPh sb="6" eb="9">
      <t>アオバカイ</t>
    </rPh>
    <phoneticPr fontId="2"/>
  </si>
  <si>
    <t>WITH　US　多機能型事業所(就労継続B型)</t>
    <rPh sb="8" eb="12">
      <t>タキノウガタ</t>
    </rPh>
    <rPh sb="12" eb="15">
      <t>ジギョウショ</t>
    </rPh>
    <rPh sb="16" eb="20">
      <t>シュウロウケイゾク</t>
    </rPh>
    <rPh sb="21" eb="22">
      <t>ガタ</t>
    </rPh>
    <phoneticPr fontId="2"/>
  </si>
  <si>
    <t>青い鳥</t>
    <rPh sb="0" eb="1">
      <t>アオ</t>
    </rPh>
    <rPh sb="2" eb="3">
      <t>トリ</t>
    </rPh>
    <phoneticPr fontId="2"/>
  </si>
  <si>
    <t>社会福祉法人かたくり会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</si>
  <si>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あすか園</t>
    <rPh sb="3" eb="4">
      <t>エン</t>
    </rPh>
    <phoneticPr fontId="2"/>
  </si>
  <si>
    <t>社会福祉法人桐友学園</t>
    <rPh sb="0" eb="2">
      <t>シャカイ</t>
    </rPh>
    <rPh sb="2" eb="4">
      <t>フクシ</t>
    </rPh>
    <rPh sb="4" eb="6">
      <t>ホウジン</t>
    </rPh>
    <rPh sb="6" eb="10">
      <t>キリトモガクエン</t>
    </rPh>
    <phoneticPr fontId="2"/>
  </si>
  <si>
    <t>柏市立青和園</t>
    <rPh sb="0" eb="6">
      <t>カシワシリツアオワエン</t>
    </rPh>
    <phoneticPr fontId="2"/>
  </si>
  <si>
    <t>社会福祉法人かたくり会</t>
    <rPh sb="0" eb="6">
      <t>シャカイフクシホウジン</t>
    </rPh>
    <rPh sb="10" eb="11">
      <t>カイ</t>
    </rPh>
    <phoneticPr fontId="2"/>
  </si>
  <si>
    <t>柏市立朋生園</t>
    <rPh sb="0" eb="6">
      <t>カシワシリツホウセイエン</t>
    </rPh>
    <phoneticPr fontId="2"/>
  </si>
  <si>
    <t>504000 1089842</t>
  </si>
  <si>
    <t>株式会社のんびり家</t>
    <rPh sb="0" eb="4">
      <t>カブシキガイシャ</t>
    </rPh>
    <rPh sb="8" eb="9">
      <t>ヤ</t>
    </rPh>
    <phoneticPr fontId="2"/>
  </si>
  <si>
    <t>株式会社のんびり家就労継続支援Ｂ型すたぁと</t>
    <rPh sb="0" eb="4">
      <t>カブシキガイシャ</t>
    </rPh>
    <rPh sb="8" eb="15">
      <t>ヤシュウロウケイゾクシエン</t>
    </rPh>
    <rPh sb="16" eb="17">
      <t>ガタ</t>
    </rPh>
    <phoneticPr fontId="2"/>
  </si>
  <si>
    <t>0400-05-018006</t>
  </si>
  <si>
    <t>特定非営利活動法人星標</t>
    <rPh sb="0" eb="11">
      <t>トクテイヒエイリカツドウホウジンホシシルベ</t>
    </rPh>
    <phoneticPr fontId="2"/>
  </si>
  <si>
    <t>就労継続支援B型事業所ポラリス</t>
    <rPh sb="0" eb="6">
      <t>シュウロウケイゾクシエン</t>
    </rPh>
    <rPh sb="7" eb="11">
      <t>ガタジギョウショ</t>
    </rPh>
    <phoneticPr fontId="2"/>
  </si>
  <si>
    <t>沼南育成園</t>
    <rPh sb="0" eb="5">
      <t>ショウナンイクセイエン</t>
    </rPh>
    <phoneticPr fontId="2"/>
  </si>
  <si>
    <t>株式会社　日本クリード</t>
    <rPh sb="0" eb="2">
      <t>カブシキ</t>
    </rPh>
    <rPh sb="2" eb="4">
      <t>カイシャ</t>
    </rPh>
    <rPh sb="5" eb="7">
      <t>ニホン</t>
    </rPh>
    <phoneticPr fontId="2"/>
  </si>
  <si>
    <t>自立支援塾クリード北柏</t>
    <rPh sb="0" eb="11">
      <t>ジリツシエンジュククリードキタカシワ</t>
    </rPh>
    <phoneticPr fontId="2"/>
  </si>
  <si>
    <t>社会福祉法人いづみ</t>
    <rPh sb="0" eb="2">
      <t>シャカイ</t>
    </rPh>
    <rPh sb="2" eb="4">
      <t>フクシ</t>
    </rPh>
    <rPh sb="4" eb="6">
      <t>ホウジン</t>
    </rPh>
    <phoneticPr fontId="2"/>
  </si>
  <si>
    <t>生活援助センター　工房スノードロップ</t>
    <rPh sb="0" eb="2">
      <t>セイカツ</t>
    </rPh>
    <rPh sb="2" eb="4">
      <t>エンジョ</t>
    </rPh>
    <rPh sb="9" eb="11">
      <t>コウボウ</t>
    </rPh>
    <phoneticPr fontId="2"/>
  </si>
  <si>
    <t>第2こだま</t>
    <rPh sb="0" eb="1">
      <t>ダイ</t>
    </rPh>
    <phoneticPr fontId="2"/>
  </si>
  <si>
    <t>NPO法人Next-Creation</t>
    <rPh sb="3" eb="5">
      <t>ホウジン</t>
    </rPh>
    <phoneticPr fontId="2"/>
  </si>
  <si>
    <t>多機能型事業所 I'llbe</t>
    <rPh sb="0" eb="4">
      <t>タキノウガタ</t>
    </rPh>
    <rPh sb="4" eb="7">
      <t>ジギョウショ</t>
    </rPh>
    <phoneticPr fontId="2"/>
  </si>
  <si>
    <t>社会福祉法人高柳福祉会</t>
    <rPh sb="0" eb="2">
      <t>シャカイ</t>
    </rPh>
    <rPh sb="2" eb="4">
      <t>フクシ</t>
    </rPh>
    <rPh sb="4" eb="6">
      <t>ホウジン</t>
    </rPh>
    <rPh sb="6" eb="8">
      <t>タカヤナギ</t>
    </rPh>
    <rPh sb="8" eb="11">
      <t>フクシカイ</t>
    </rPh>
    <phoneticPr fontId="2"/>
  </si>
  <si>
    <t>たけのこ</t>
  </si>
  <si>
    <t>一般社団法人多夢多夢</t>
    <rPh sb="0" eb="2">
      <t>イッパン</t>
    </rPh>
    <rPh sb="2" eb="4">
      <t>シャダン</t>
    </rPh>
    <rPh sb="4" eb="6">
      <t>ホウジン</t>
    </rPh>
    <rPh sb="6" eb="7">
      <t>オオ</t>
    </rPh>
    <rPh sb="7" eb="8">
      <t>ユメ</t>
    </rPh>
    <rPh sb="8" eb="9">
      <t>オオ</t>
    </rPh>
    <rPh sb="9" eb="10">
      <t>ユメ</t>
    </rPh>
    <phoneticPr fontId="2"/>
  </si>
  <si>
    <t>タムの木</t>
    <rPh sb="3" eb="4">
      <t>キ</t>
    </rPh>
    <phoneticPr fontId="2"/>
  </si>
  <si>
    <t>特定非営利活動法人手打職人集団むげん</t>
    <rPh sb="0" eb="2">
      <t>トクテイ</t>
    </rPh>
    <rPh sb="2" eb="15">
      <t>ヒエイリカツドウホウジンテウチショクニンシュウダン</t>
    </rPh>
    <phoneticPr fontId="2"/>
  </si>
  <si>
    <t>手打職人集団むげん</t>
    <rPh sb="0" eb="2">
      <t>テウチ</t>
    </rPh>
    <rPh sb="2" eb="4">
      <t>ショクニン</t>
    </rPh>
    <rPh sb="4" eb="6">
      <t>シュウダン</t>
    </rPh>
    <phoneticPr fontId="2"/>
  </si>
  <si>
    <t>ひまわり園</t>
    <rPh sb="4" eb="5">
      <t>エン</t>
    </rPh>
    <phoneticPr fontId="2"/>
  </si>
  <si>
    <t>社会福祉法人ワーナーホーム</t>
    <rPh sb="0" eb="6">
      <t>シャカイフクシホウジン</t>
    </rPh>
    <phoneticPr fontId="2"/>
  </si>
  <si>
    <t>ペジーブル柏</t>
    <rPh sb="5" eb="6">
      <t>カシワ</t>
    </rPh>
    <phoneticPr fontId="2"/>
  </si>
  <si>
    <t>社会福祉法人彩会</t>
    <rPh sb="0" eb="2">
      <t>シャカイ</t>
    </rPh>
    <rPh sb="2" eb="4">
      <t>フクシ</t>
    </rPh>
    <rPh sb="4" eb="6">
      <t>ホウジン</t>
    </rPh>
    <rPh sb="6" eb="8">
      <t>イロドリカイ</t>
    </rPh>
    <phoneticPr fontId="2"/>
  </si>
  <si>
    <t>まんてん</t>
  </si>
  <si>
    <t>美南園</t>
    <rPh sb="0" eb="1">
      <t>ミ</t>
    </rPh>
    <phoneticPr fontId="2"/>
  </si>
  <si>
    <t>NPO法人SRN</t>
  </si>
  <si>
    <t>ユニバース</t>
  </si>
  <si>
    <t>社会福祉法人よつば</t>
    <rPh sb="0" eb="2">
      <t>シャカイ</t>
    </rPh>
    <rPh sb="2" eb="4">
      <t>フクシ</t>
    </rPh>
    <rPh sb="4" eb="6">
      <t>ホウジン</t>
    </rPh>
    <phoneticPr fontId="2"/>
  </si>
  <si>
    <t>よつば工房</t>
    <rPh sb="3" eb="5">
      <t>コウボウ</t>
    </rPh>
    <phoneticPr fontId="2"/>
  </si>
  <si>
    <t>0400-05-014114</t>
  </si>
  <si>
    <t>特定非営利活動法人ホリデー</t>
    <rPh sb="0" eb="9">
      <t>トクテイヒエイリカツドウホウジン</t>
    </rPh>
    <phoneticPr fontId="2"/>
  </si>
  <si>
    <t>ラポール</t>
  </si>
  <si>
    <t>社会福祉法人　高柳福祉会</t>
    <rPh sb="0" eb="6">
      <t>シャカイフクシホウジン</t>
    </rPh>
    <rPh sb="7" eb="12">
      <t>タカヤナギフクシカイ</t>
    </rPh>
    <phoneticPr fontId="2"/>
  </si>
  <si>
    <t>わかたけ社会センター</t>
    <rPh sb="4" eb="6">
      <t>シャカイ</t>
    </rPh>
    <phoneticPr fontId="2"/>
  </si>
  <si>
    <t>わたげワークス</t>
  </si>
  <si>
    <t>特定非営利活動法人自立生活センターK2</t>
    <rPh sb="0" eb="2">
      <t>トクテイ</t>
    </rPh>
    <rPh sb="2" eb="5">
      <t>ヒエイリ</t>
    </rPh>
    <rPh sb="5" eb="7">
      <t>カツドウ</t>
    </rPh>
    <rPh sb="7" eb="9">
      <t>ホウジン</t>
    </rPh>
    <rPh sb="9" eb="13">
      <t>ジリツセイカツ</t>
    </rPh>
    <phoneticPr fontId="2"/>
  </si>
  <si>
    <t>わたの実</t>
    <rPh sb="3" eb="4">
      <t>ミ</t>
    </rPh>
    <phoneticPr fontId="2"/>
  </si>
  <si>
    <t>一般社団法人かしのわ</t>
    <rPh sb="0" eb="6">
      <t>イッパンシャダンホウジン</t>
    </rPh>
    <phoneticPr fontId="2"/>
  </si>
  <si>
    <t>和の輪</t>
    <rPh sb="0" eb="1">
      <t>ワ</t>
    </rPh>
    <rPh sb="2" eb="3">
      <t>ワ</t>
    </rPh>
    <phoneticPr fontId="2"/>
  </si>
  <si>
    <t>株式会社インファーム</t>
  </si>
  <si>
    <t>ぽこあぽこ</t>
  </si>
  <si>
    <t>特定非営利活動法人未来の木</t>
  </si>
  <si>
    <t>西船橋ワークショップ</t>
  </si>
  <si>
    <t>特定非営利活動法人　MS-link</t>
  </si>
  <si>
    <t>おひさま</t>
  </si>
  <si>
    <t>NPO法人船橋こころの福祉協会</t>
  </si>
  <si>
    <t>障がい福祉サービス事業所　こんぽーる</t>
  </si>
  <si>
    <t>共進株式会社</t>
    <rPh sb="4" eb="6">
      <t>カイシャ</t>
    </rPh>
    <phoneticPr fontId="2"/>
  </si>
  <si>
    <t>船橋事業所とまと</t>
  </si>
  <si>
    <t>特定非営利活動法人　礎</t>
  </si>
  <si>
    <t>とまりぎ</t>
  </si>
  <si>
    <t>ふくろう珈琲合同会社</t>
  </si>
  <si>
    <t>ふくろう珈琲</t>
  </si>
  <si>
    <t>合同会社オン</t>
  </si>
  <si>
    <t>ぼくらの家</t>
  </si>
  <si>
    <t>(株)ふくしねっと工房</t>
  </si>
  <si>
    <t>るうと</t>
  </si>
  <si>
    <t>特定非営利活動法人しーど</t>
  </si>
  <si>
    <t>ろーずまりー</t>
  </si>
  <si>
    <t>社会福祉法人あかね</t>
  </si>
  <si>
    <t>ワークアイ・ジョブサポート</t>
  </si>
  <si>
    <t>一般社団法人ギフト</t>
  </si>
  <si>
    <t>ワルツ</t>
  </si>
  <si>
    <t>㈱ロイヤルクリーナース</t>
  </si>
  <si>
    <t>円</t>
  </si>
  <si>
    <t>船橋市光風みどり園</t>
  </si>
  <si>
    <t>特定非営利活動法人夢工房まごめざわ</t>
  </si>
  <si>
    <t>夢工房まごめざわ</t>
  </si>
  <si>
    <t>特定非営利活動法人茗荷舎福祉作業所</t>
  </si>
  <si>
    <t>茗荷舎福祉作業所</t>
  </si>
  <si>
    <t>ふなばし工房</t>
  </si>
  <si>
    <t>みらい工芸館</t>
  </si>
  <si>
    <t>ワークアイ・船橋</t>
  </si>
  <si>
    <t>あるま</t>
  </si>
  <si>
    <t>社会福祉法人地蔵会</t>
    <rPh sb="0" eb="6">
      <t>シャカイフクシホウジン</t>
    </rPh>
    <phoneticPr fontId="2"/>
  </si>
  <si>
    <t>第２紙好き工房空と海</t>
  </si>
  <si>
    <t>合同会社　A</t>
  </si>
  <si>
    <t>就労GISELE</t>
  </si>
  <si>
    <t>カメリアハウス</t>
  </si>
  <si>
    <t>社会福祉法人千葉県福祉援護会</t>
    <rPh sb="0" eb="6">
      <t>シャカイフクシホウジン</t>
    </rPh>
    <phoneticPr fontId="2"/>
  </si>
  <si>
    <t>障害者通所施設 オーヴェル</t>
  </si>
  <si>
    <t>かりん</t>
  </si>
  <si>
    <t>障害者の働く場もえぎ</t>
  </si>
  <si>
    <t>一般社団法人長春会</t>
    <rPh sb="0" eb="6">
      <t>イッパンシャダンホウジン</t>
    </rPh>
    <phoneticPr fontId="2"/>
  </si>
  <si>
    <t>そよ風ひろば　はぐくみ</t>
  </si>
  <si>
    <t>一般社団法人るーむ</t>
  </si>
  <si>
    <t>りすたあと</t>
  </si>
  <si>
    <t>株式会社ベルサポート</t>
  </si>
  <si>
    <t>ベルサポ</t>
  </si>
  <si>
    <t>特定非営利活動法人陽だまり市場</t>
    <rPh sb="0" eb="9">
      <t>トクテイヒエイリカツドウホウジン</t>
    </rPh>
    <phoneticPr fontId="2"/>
  </si>
  <si>
    <t>陽だまり市場</t>
  </si>
  <si>
    <t>NPO法人いちよう会</t>
  </si>
  <si>
    <t>はみんぐばあど</t>
  </si>
  <si>
    <t>特定非営利活動法人ロンの家福祉会</t>
    <rPh sb="12" eb="13">
      <t>イエ</t>
    </rPh>
    <rPh sb="13" eb="15">
      <t>フクシ</t>
    </rPh>
    <rPh sb="15" eb="16">
      <t>カイ</t>
    </rPh>
    <phoneticPr fontId="2"/>
  </si>
  <si>
    <t>就労継続支援事B型業所Ｃａｆｅすまいる</t>
  </si>
  <si>
    <t>特定非営利活動法人みなと会</t>
    <rPh sb="0" eb="9">
      <t>トクテイヒエイリカツドウホウジン</t>
    </rPh>
    <phoneticPr fontId="2"/>
  </si>
  <si>
    <t>casaみなと</t>
  </si>
  <si>
    <t>株式会社ふくしねっと工房</t>
  </si>
  <si>
    <t>ワーカーズハウスぐらす</t>
  </si>
  <si>
    <t>特定非営利活動法人カム・トゥルー</t>
    <rPh sb="0" eb="9">
      <t>トクテイヒエイリカツドウホウジン</t>
    </rPh>
    <phoneticPr fontId="2"/>
  </si>
  <si>
    <t>石陶房</t>
  </si>
  <si>
    <t>特定非営利活動法人銀河舎</t>
    <rPh sb="0" eb="2">
      <t>トクテイ</t>
    </rPh>
    <rPh sb="2" eb="9">
      <t>ヒエイリカツドウホウジン</t>
    </rPh>
    <rPh sb="9" eb="12">
      <t>ギンガシャ</t>
    </rPh>
    <phoneticPr fontId="2"/>
  </si>
  <si>
    <t>銀河舎</t>
    <rPh sb="0" eb="3">
      <t>ギンガシャ</t>
    </rPh>
    <phoneticPr fontId="2"/>
  </si>
  <si>
    <t>株式会社B-TRUST</t>
    <rPh sb="0" eb="4">
      <t>カブシキガイシャ</t>
    </rPh>
    <phoneticPr fontId="2"/>
  </si>
  <si>
    <t>総活躍イオン長沼</t>
    <rPh sb="0" eb="3">
      <t>ソウカツヤク</t>
    </rPh>
    <rPh sb="6" eb="8">
      <t>ナガヌマ</t>
    </rPh>
    <phoneticPr fontId="2"/>
  </si>
  <si>
    <t>社会福祉法人千葉勤労者福祉会</t>
    <rPh sb="0" eb="6">
      <t>シャカイフクシホウジン</t>
    </rPh>
    <rPh sb="6" eb="8">
      <t>チバ</t>
    </rPh>
    <rPh sb="8" eb="11">
      <t>キンロウシャ</t>
    </rPh>
    <rPh sb="11" eb="14">
      <t>フクシカイ</t>
    </rPh>
    <phoneticPr fontId="2"/>
  </si>
  <si>
    <t>障害福祉サービス事業所まぁぶるひろ</t>
    <rPh sb="0" eb="4">
      <t>ショウガイフクシ</t>
    </rPh>
    <rPh sb="8" eb="10">
      <t>ジギョウ</t>
    </rPh>
    <rPh sb="10" eb="11">
      <t>ショ</t>
    </rPh>
    <phoneticPr fontId="2"/>
  </si>
  <si>
    <t>社会福祉法人千葉市手をつなぐ育成会</t>
    <rPh sb="0" eb="6">
      <t>シャカイフクシホウジン</t>
    </rPh>
    <rPh sb="6" eb="9">
      <t>チバシ</t>
    </rPh>
    <rPh sb="9" eb="10">
      <t>テ</t>
    </rPh>
    <rPh sb="14" eb="17">
      <t>イクセイカイ</t>
    </rPh>
    <phoneticPr fontId="2"/>
  </si>
  <si>
    <t>じょぶ・さくさべ</t>
  </si>
  <si>
    <t>社会福祉法人あさひの丘</t>
    <rPh sb="0" eb="6">
      <t>シャカイフクシホウジン</t>
    </rPh>
    <rPh sb="10" eb="11">
      <t>オカ</t>
    </rPh>
    <phoneticPr fontId="2"/>
  </si>
  <si>
    <t>あさひの丘</t>
    <rPh sb="4" eb="5">
      <t>オカ</t>
    </rPh>
    <phoneticPr fontId="2"/>
  </si>
  <si>
    <t>株式会社B-RISE</t>
    <rPh sb="0" eb="4">
      <t>カブシキガイシャ</t>
    </rPh>
    <phoneticPr fontId="2"/>
  </si>
  <si>
    <t>総活躍美浜</t>
    <rPh sb="0" eb="3">
      <t>ソウカツヤク</t>
    </rPh>
    <rPh sb="3" eb="5">
      <t>ミハマ</t>
    </rPh>
    <phoneticPr fontId="2"/>
  </si>
  <si>
    <t>社会福祉法人父の樹会</t>
    <rPh sb="0" eb="6">
      <t>シャカイフクシホウジン</t>
    </rPh>
    <rPh sb="6" eb="7">
      <t>チチ</t>
    </rPh>
    <rPh sb="8" eb="9">
      <t>キ</t>
    </rPh>
    <rPh sb="9" eb="10">
      <t>カイ</t>
    </rPh>
    <phoneticPr fontId="2"/>
  </si>
  <si>
    <t>おおぞら園</t>
    <rPh sb="4" eb="5">
      <t>エン</t>
    </rPh>
    <phoneticPr fontId="2"/>
  </si>
  <si>
    <t>社会福祉法人つどい</t>
    <rPh sb="0" eb="6">
      <t>シャカイフクシホウジン</t>
    </rPh>
    <phoneticPr fontId="2"/>
  </si>
  <si>
    <t>社会福祉法人ゆいまーる</t>
    <rPh sb="0" eb="6">
      <t>シャカイフクシホウジン</t>
    </rPh>
    <phoneticPr fontId="2"/>
  </si>
  <si>
    <t>大宮もくまお</t>
    <rPh sb="0" eb="2">
      <t>オオミヤ</t>
    </rPh>
    <phoneticPr fontId="2"/>
  </si>
  <si>
    <t>社会福祉法人みらい工房</t>
    <rPh sb="0" eb="6">
      <t>シャカイフクシホウジン</t>
    </rPh>
    <rPh sb="9" eb="11">
      <t>コウボウ</t>
    </rPh>
    <phoneticPr fontId="2"/>
  </si>
  <si>
    <t>はーとやのパン</t>
  </si>
  <si>
    <t xml:space="preserve">社会福祉法人首都圏光の村 </t>
  </si>
  <si>
    <t>千葉光の村授産園</t>
    <rPh sb="0" eb="2">
      <t>チバ</t>
    </rPh>
    <rPh sb="2" eb="3">
      <t>ヒカリ</t>
    </rPh>
    <rPh sb="4" eb="7">
      <t>ムラジュサン</t>
    </rPh>
    <rPh sb="7" eb="8">
      <t>エン</t>
    </rPh>
    <phoneticPr fontId="2"/>
  </si>
  <si>
    <t>社会福祉法人心友会</t>
  </si>
  <si>
    <t>しいのみ園あい</t>
  </si>
  <si>
    <t>社会福祉法人父の樹会</t>
  </si>
  <si>
    <t>父の樹園</t>
    <rPh sb="0" eb="1">
      <t>チチ</t>
    </rPh>
    <rPh sb="2" eb="3">
      <t>キ</t>
    </rPh>
    <rPh sb="3" eb="4">
      <t>エン</t>
    </rPh>
    <phoneticPr fontId="2"/>
  </si>
  <si>
    <t>医療法人社団晴山会</t>
  </si>
  <si>
    <t>桜が丘晴山苑</t>
  </si>
  <si>
    <t>オリーブ亥鼻福祉作業所</t>
  </si>
  <si>
    <t>社会福祉法人　栗の木</t>
  </si>
  <si>
    <t>ステップちば</t>
  </si>
  <si>
    <t>社会福祉法人斉信会</t>
  </si>
  <si>
    <t>花見川ワークサポート</t>
  </si>
  <si>
    <t>合同会社悠伸</t>
  </si>
  <si>
    <t>ワークセンター「明日へのかけはし」</t>
  </si>
  <si>
    <t>合同会社ひまわり</t>
  </si>
  <si>
    <t>ひまわり</t>
  </si>
  <si>
    <t xml:space="preserve">社会福祉法人うぐいす会 </t>
  </si>
  <si>
    <t>からは～い</t>
  </si>
  <si>
    <t>ワークショップ鎌取</t>
  </si>
  <si>
    <t>FandS株式会社</t>
  </si>
  <si>
    <t>羽の郷千葉</t>
  </si>
  <si>
    <t xml:space="preserve">ＮＰＯ法人ビバーチェ </t>
  </si>
  <si>
    <t>工房かたくり</t>
  </si>
  <si>
    <t xml:space="preserve">社会福祉法人オリーブの樹 </t>
  </si>
  <si>
    <t>オリーブハウス</t>
  </si>
  <si>
    <t>ＡＨＣグループ株式会社</t>
  </si>
  <si>
    <t>TODAY亀岡</t>
  </si>
  <si>
    <t>株式会社さくらみち</t>
  </si>
  <si>
    <t>あははのきち</t>
  </si>
  <si>
    <t>特定非営利活動法人トライアングル西千葉</t>
  </si>
  <si>
    <t>就労生活支援センタートライアングル西千葉</t>
  </si>
  <si>
    <t>株式会社Alba</t>
  </si>
  <si>
    <t>Alba千葉</t>
  </si>
  <si>
    <t>TODAY都町</t>
  </si>
  <si>
    <t>まあるい広場</t>
  </si>
  <si>
    <t xml:space="preserve">サポートトライ株式会社 </t>
  </si>
  <si>
    <t>サポートジェム</t>
  </si>
  <si>
    <t>社会福祉法人千葉県聴覚障害者協会</t>
  </si>
  <si>
    <t>らいおん工房</t>
  </si>
  <si>
    <t xml:space="preserve">株式会社風の鈴 </t>
  </si>
  <si>
    <t>ビオラのうた</t>
  </si>
  <si>
    <t>あけぼの園</t>
  </si>
  <si>
    <t>社会福祉法人樹の実会</t>
  </si>
  <si>
    <t>青い空</t>
    <rPh sb="0" eb="1">
      <t>アオ</t>
    </rPh>
    <rPh sb="2" eb="3">
      <t>ソラ</t>
    </rPh>
    <phoneticPr fontId="2"/>
  </si>
  <si>
    <t>大樹</t>
    <rPh sb="0" eb="2">
      <t>タイキ</t>
    </rPh>
    <phoneticPr fontId="2"/>
  </si>
  <si>
    <t>大宮</t>
    <rPh sb="0" eb="2">
      <t>オオミヤ</t>
    </rPh>
    <phoneticPr fontId="2"/>
  </si>
  <si>
    <t>桜木</t>
    <rPh sb="0" eb="2">
      <t>サクラギ</t>
    </rPh>
    <phoneticPr fontId="2"/>
  </si>
  <si>
    <t>社会福祉法人りべるたす</t>
  </si>
  <si>
    <t>WORK　STATION　りべるたす</t>
  </si>
  <si>
    <t>SHコーポレーション株式会社</t>
  </si>
  <si>
    <t>ジョブシティパートナーズＤｕｏ</t>
  </si>
  <si>
    <t>ＮＰＯ法人障害者の就労を支援する会</t>
  </si>
  <si>
    <t>カフェ・ハーモニー</t>
  </si>
  <si>
    <t>オリーブ鎌取福祉作業所</t>
  </si>
  <si>
    <t xml:space="preserve">社会福祉法人千葉市社会福祉協議会 </t>
  </si>
  <si>
    <t>千葉市療育センター　いずみの家</t>
    <rPh sb="14" eb="15">
      <t>イエ</t>
    </rPh>
    <phoneticPr fontId="2"/>
  </si>
  <si>
    <t>特定非営利活動法人ヘルスマネジメントあおぞら</t>
  </si>
  <si>
    <t>ファームなかた</t>
  </si>
  <si>
    <t>ＮＰＯ法人カフェ・バルコニーの家</t>
  </si>
  <si>
    <t>カフェバルコニー</t>
  </si>
  <si>
    <t xml:space="preserve">株式会社ヒューモニー </t>
  </si>
  <si>
    <t>e-Team千葉みなと</t>
    <rPh sb="6" eb="8">
      <t>チバ</t>
    </rPh>
    <phoneticPr fontId="2"/>
  </si>
  <si>
    <t>株式会社ドットライン</t>
  </si>
  <si>
    <t>ゆうきのまち　本千葉</t>
  </si>
  <si>
    <t>株式会社ＯＩＢＳ</t>
  </si>
  <si>
    <t>オープンドア千葉</t>
  </si>
  <si>
    <t xml:space="preserve">特定非営利活動法人農福共生研究会 </t>
  </si>
  <si>
    <t>キャロットハウス</t>
  </si>
  <si>
    <t>株式会社ミナアス</t>
    <rPh sb="0" eb="2">
      <t>カブシキ</t>
    </rPh>
    <rPh sb="2" eb="4">
      <t>カイシャ</t>
    </rPh>
    <phoneticPr fontId="2"/>
  </si>
  <si>
    <t>ハーモニー津田沼</t>
    <rPh sb="5" eb="8">
      <t>ツダヌマ</t>
    </rPh>
    <phoneticPr fontId="2"/>
  </si>
  <si>
    <t>一般社団法人タント・リーブス</t>
    <rPh sb="0" eb="6">
      <t>イッパンシャダンホウジン</t>
    </rPh>
    <phoneticPr fontId="2"/>
  </si>
  <si>
    <t>タント・リーブス</t>
  </si>
  <si>
    <t>千葉</t>
    <rPh sb="0" eb="2">
      <t xml:space="preserve">チバ </t>
    </rPh>
    <phoneticPr fontId="2"/>
  </si>
  <si>
    <t>合同会社レモン</t>
    <rPh sb="0" eb="4">
      <t>ゴウドウ</t>
    </rPh>
    <phoneticPr fontId="2"/>
  </si>
  <si>
    <t>レモン</t>
  </si>
  <si>
    <t>特定非営利活動法人ラポール・モア</t>
  </si>
  <si>
    <t>ラポルの森</t>
  </si>
  <si>
    <t>キッズ・パワー株式会社</t>
    <rPh sb="7" eb="11">
      <t>カブシキガイシャ</t>
    </rPh>
    <phoneticPr fontId="2"/>
  </si>
  <si>
    <t>就労継続支援　Olinace野田</t>
    <rPh sb="0" eb="6">
      <t>シュウロウケイゾクシエン</t>
    </rPh>
    <rPh sb="14" eb="16">
      <t>ノダ</t>
    </rPh>
    <phoneticPr fontId="2"/>
  </si>
  <si>
    <t>株式会社J　forces one HOLDINGS</t>
    <rPh sb="0" eb="4">
      <t>カブシキガイシャ</t>
    </rPh>
    <phoneticPr fontId="2"/>
  </si>
  <si>
    <t>成田デジタルキャリア</t>
    <rPh sb="0" eb="2">
      <t>ナリタ</t>
    </rPh>
    <phoneticPr fontId="2"/>
  </si>
  <si>
    <t>千葉</t>
    <rPh sb="0" eb="1">
      <t xml:space="preserve">チバ </t>
    </rPh>
    <phoneticPr fontId="2"/>
  </si>
  <si>
    <t>株式会社One All</t>
    <rPh sb="0" eb="4">
      <t>カブシキ</t>
    </rPh>
    <phoneticPr fontId="2"/>
  </si>
  <si>
    <t>One All</t>
  </si>
  <si>
    <t>アサヒロジスティクス株式会社</t>
    <rPh sb="10" eb="12">
      <t>カブシキ</t>
    </rPh>
    <rPh sb="12" eb="14">
      <t>カイシャ</t>
    </rPh>
    <phoneticPr fontId="2"/>
  </si>
  <si>
    <t>アサヒファンレイズファーム松戸</t>
    <rPh sb="13" eb="15">
      <t>マツド</t>
    </rPh>
    <phoneticPr fontId="2"/>
  </si>
  <si>
    <t>株式会社OBAMA</t>
  </si>
  <si>
    <t>ありがとうファーム</t>
  </si>
  <si>
    <t>特定非営利活動法人自立支援ネット我孫子</t>
    <rPh sb="0" eb="13">
      <t>トクテイヒエイリカツドウホウジンジリツシエン</t>
    </rPh>
    <rPh sb="16" eb="19">
      <t>アビコ</t>
    </rPh>
    <phoneticPr fontId="2"/>
  </si>
  <si>
    <t>オリーブand</t>
  </si>
  <si>
    <t>医療法人社団啓友会</t>
    <rPh sb="0" eb="6">
      <t>イリョウホウジンシャダン</t>
    </rPh>
    <rPh sb="6" eb="9">
      <t>ケイユウカイ</t>
    </rPh>
    <phoneticPr fontId="2"/>
  </si>
  <si>
    <t>ごぶごぶ</t>
  </si>
  <si>
    <t>さくら子庵株式会社</t>
    <rPh sb="3" eb="4">
      <t>コ</t>
    </rPh>
    <rPh sb="4" eb="5">
      <t>アン</t>
    </rPh>
    <rPh sb="5" eb="7">
      <t>カブシキ</t>
    </rPh>
    <rPh sb="7" eb="9">
      <t>カイシャ</t>
    </rPh>
    <phoneticPr fontId="2"/>
  </si>
  <si>
    <t>1ステップ</t>
  </si>
  <si>
    <t>株式会社涼音</t>
    <rPh sb="0" eb="6">
      <t>カブシキガイシャスズネ</t>
    </rPh>
    <phoneticPr fontId="2"/>
  </si>
  <si>
    <t>ソレイユネージュ</t>
  </si>
  <si>
    <t>トライアンフ株式会社</t>
  </si>
  <si>
    <t>トライアンフ（株）野田事業所</t>
  </si>
  <si>
    <t>有限会社ワイオハ</t>
  </si>
  <si>
    <t>就労継続支援B型　ハナフイ</t>
  </si>
  <si>
    <t>株式会社ユナイテッド千葉</t>
    <rPh sb="0" eb="4">
      <t>カブシキカイシャ</t>
    </rPh>
    <rPh sb="10" eb="12">
      <t>チバ</t>
    </rPh>
    <phoneticPr fontId="2"/>
  </si>
  <si>
    <t>ブルーム</t>
  </si>
  <si>
    <t>千葉</t>
    <rPh sb="0" eb="1">
      <t>チバ</t>
    </rPh>
    <phoneticPr fontId="2"/>
  </si>
  <si>
    <t>特定非営利活動法人法人成田・地域でともに歩む会かたつむり</t>
  </si>
  <si>
    <t>ワークショップぱれっと</t>
  </si>
  <si>
    <t>株式会社B-SPARK</t>
    <rPh sb="0" eb="4">
      <t>カブシキカイシャ</t>
    </rPh>
    <phoneticPr fontId="2"/>
  </si>
  <si>
    <t>総活躍 市川</t>
    <rPh sb="0" eb="3">
      <t>ソウカツヤク</t>
    </rPh>
    <rPh sb="4" eb="6">
      <t>イチカワ</t>
    </rPh>
    <phoneticPr fontId="2"/>
  </si>
  <si>
    <t>合同会社エール</t>
    <rPh sb="0" eb="4">
      <t>ゴウドウガイシャ</t>
    </rPh>
    <phoneticPr fontId="2"/>
  </si>
  <si>
    <t>多機能型事業所エール</t>
    <rPh sb="0" eb="7">
      <t>タキノウガタジギョウショ</t>
    </rPh>
    <phoneticPr fontId="2"/>
  </si>
  <si>
    <t>株式会社FABULOUS</t>
    <rPh sb="0" eb="4">
      <t>カブシキガイシャ</t>
    </rPh>
    <phoneticPr fontId="2"/>
  </si>
  <si>
    <t>こみちの杜</t>
    <rPh sb="4" eb="5">
      <t>モリ</t>
    </rPh>
    <phoneticPr fontId="2"/>
  </si>
  <si>
    <t>株式会社友乃家</t>
  </si>
  <si>
    <t>友乃家就労支援B型リバイバル</t>
  </si>
  <si>
    <t>木成亭合同会社</t>
  </si>
  <si>
    <t>ライラック</t>
  </si>
  <si>
    <t>4300-01-061920</t>
  </si>
  <si>
    <t>株式会社エフリング</t>
    <rPh sb="0" eb="4">
      <t>カブシキガイシャ</t>
    </rPh>
    <phoneticPr fontId="2"/>
  </si>
  <si>
    <t>ジョブタス豊四季事業所</t>
    <rPh sb="5" eb="11">
      <t>トヨシキジギョウショ</t>
    </rPh>
    <phoneticPr fontId="2"/>
  </si>
  <si>
    <t>株式会社WOOOLY</t>
    <rPh sb="0" eb="4">
      <t>カブシキガイシャ</t>
    </rPh>
    <phoneticPr fontId="2"/>
  </si>
  <si>
    <t>ウーリー柏</t>
    <rPh sb="4" eb="5">
      <t>カシワ</t>
    </rPh>
    <phoneticPr fontId="2"/>
  </si>
  <si>
    <t>株式会社ユニアス</t>
    <rPh sb="0" eb="4">
      <t>カブシキガイシャ</t>
    </rPh>
    <phoneticPr fontId="2"/>
  </si>
  <si>
    <t>ホーミーズ</t>
  </si>
  <si>
    <t>合同会社ルナ</t>
    <rPh sb="0" eb="2">
      <t>ゴウドウ</t>
    </rPh>
    <rPh sb="2" eb="4">
      <t>カイシャ</t>
    </rPh>
    <phoneticPr fontId="2"/>
  </si>
  <si>
    <t>株式会社　コンフォートケア</t>
    <rPh sb="0" eb="4">
      <t>カブシキガイシャ</t>
    </rPh>
    <phoneticPr fontId="2"/>
  </si>
  <si>
    <t>LE LiEN</t>
  </si>
  <si>
    <t>株式会社ロイヤルクリーナース</t>
    <rPh sb="0" eb="4">
      <t>カブシキガイシャ</t>
    </rPh>
    <phoneticPr fontId="2"/>
  </si>
  <si>
    <t>アーク</t>
  </si>
  <si>
    <t>一般社団法人　スターアドバンス</t>
    <rPh sb="0" eb="2">
      <t>イッパン</t>
    </rPh>
    <rPh sb="2" eb="4">
      <t>シャダン</t>
    </rPh>
    <rPh sb="4" eb="6">
      <t>ホウジン</t>
    </rPh>
    <phoneticPr fontId="2"/>
  </si>
  <si>
    <t>ラプエ</t>
  </si>
  <si>
    <t>合同会社　夢工場</t>
  </si>
  <si>
    <t>未来塾作業所</t>
    <rPh sb="0" eb="3">
      <t>ミライジュク</t>
    </rPh>
    <rPh sb="3" eb="6">
      <t>サギョウショ</t>
    </rPh>
    <phoneticPr fontId="2"/>
  </si>
  <si>
    <t>AHCグループ株式会社</t>
    <rPh sb="7" eb="11">
      <t>カブシキガイシャ</t>
    </rPh>
    <phoneticPr fontId="2"/>
  </si>
  <si>
    <t>TODAY若松町</t>
    <rPh sb="5" eb="8">
      <t>ワカマツチョウ</t>
    </rPh>
    <phoneticPr fontId="2"/>
  </si>
  <si>
    <t>株式会社時</t>
  </si>
  <si>
    <t>クロノス蘇我</t>
  </si>
  <si>
    <t>株式会社トミオ</t>
    <rPh sb="0" eb="4">
      <t>カブシキカイシャ</t>
    </rPh>
    <phoneticPr fontId="2"/>
  </si>
  <si>
    <t>トミオヴィレッジ</t>
  </si>
  <si>
    <t>株式会社ブリッジ</t>
    <rPh sb="0" eb="8">
      <t>ｂ</t>
    </rPh>
    <phoneticPr fontId="2"/>
  </si>
  <si>
    <t>ゆうきのまち園生</t>
    <rPh sb="6" eb="8">
      <t>ソンノウ</t>
    </rPh>
    <phoneticPr fontId="2"/>
  </si>
  <si>
    <t>特定非営利活動法人尚真会</t>
    <rPh sb="0" eb="12">
      <t>トクテイヒエイリカツドウホウジンショウシンカイ</t>
    </rPh>
    <phoneticPr fontId="2"/>
  </si>
  <si>
    <t>未</t>
    <rPh sb="0" eb="1">
      <t>ミ</t>
    </rPh>
    <phoneticPr fontId="2"/>
  </si>
  <si>
    <t>グループホーム開所</t>
    <rPh sb="7" eb="9">
      <t>カイショ</t>
    </rPh>
    <phoneticPr fontId="2"/>
  </si>
  <si>
    <t>-</t>
  </si>
  <si>
    <t>多機能から変更</t>
    <rPh sb="0" eb="3">
      <t>タキノウ</t>
    </rPh>
    <rPh sb="5" eb="7">
      <t>ヘンコウ</t>
    </rPh>
    <phoneticPr fontId="2"/>
  </si>
  <si>
    <t>令和４年２月１日より休所中</t>
  </si>
  <si>
    <t>多機能型事業所に移行</t>
    <rPh sb="0" eb="4">
      <t>タキノウガタ</t>
    </rPh>
    <rPh sb="4" eb="7">
      <t>ジギョウショ</t>
    </rPh>
    <rPh sb="8" eb="10">
      <t>イコウ</t>
    </rPh>
    <phoneticPr fontId="2"/>
  </si>
  <si>
    <t>多機能型へ移行</t>
  </si>
  <si>
    <t>ー</t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</si>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</sst>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_);[Red]\(#,##0.0\)"/>
    <numFmt numFmtId="178" formatCode="0.0%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177" fontId="1" fillId="0" borderId="0" xfId="0" applyNumberFormat="1" applyFont="1" applyFill="1" applyAlignment="1">
      <alignment horizontal="right" vertical="center"/>
    </xf>
    <xf numFmtId="0" fontId="0" fillId="0" borderId="0" xfId="0" applyFont="1" applyFill="1">
      <alignment vertical="center"/>
    </xf>
    <xf numFmtId="176" fontId="1" fillId="0" borderId="6" xfId="0" applyNumberFormat="1" applyFont="1" applyFill="1" applyBorder="1" applyAlignment="1">
      <alignment horizontal="center" vertical="center" shrinkToFit="1"/>
    </xf>
    <xf numFmtId="177" fontId="0" fillId="0" borderId="9" xfId="0" applyNumberFormat="1" applyFont="1" applyFill="1" applyBorder="1" applyAlignment="1">
      <alignment vertical="center"/>
    </xf>
    <xf numFmtId="176" fontId="1" fillId="0" borderId="13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176" fontId="0" fillId="0" borderId="13" xfId="0" applyNumberFormat="1" applyFont="1" applyFill="1" applyBorder="1" applyAlignment="1">
      <alignment vertical="center"/>
    </xf>
    <xf numFmtId="176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6" fontId="1" fillId="0" borderId="16" xfId="0" applyNumberFormat="1" applyFont="1" applyFill="1" applyBorder="1" applyAlignment="1">
      <alignment horizontal="center" vertical="center" shrinkToFit="1"/>
    </xf>
    <xf numFmtId="176" fontId="1" fillId="0" borderId="17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shrinkToFit="1"/>
    </xf>
    <xf numFmtId="176" fontId="1" fillId="0" borderId="20" xfId="0" applyNumberFormat="1" applyFont="1" applyFill="1" applyBorder="1" applyAlignment="1">
      <alignment vertical="center"/>
    </xf>
    <xf numFmtId="176" fontId="1" fillId="0" borderId="18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vertical="center"/>
    </xf>
    <xf numFmtId="176" fontId="0" fillId="0" borderId="18" xfId="0" applyNumberFormat="1" applyFont="1" applyFill="1" applyBorder="1" applyAlignment="1">
      <alignment vertical="center"/>
    </xf>
    <xf numFmtId="176" fontId="1" fillId="0" borderId="18" xfId="0" applyNumberFormat="1" applyFont="1" applyFill="1" applyBorder="1" applyAlignment="1">
      <alignment horizontal="center" vertical="center" shrinkToFit="1"/>
    </xf>
    <xf numFmtId="176" fontId="1" fillId="0" borderId="8" xfId="0" applyNumberFormat="1" applyFont="1" applyFill="1" applyBorder="1" applyAlignment="1">
      <alignment vertical="center" shrinkToFit="1"/>
    </xf>
    <xf numFmtId="0" fontId="0" fillId="5" borderId="1" xfId="0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shrinkToFit="1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ill="1" applyBorder="1">
      <alignment vertical="center"/>
    </xf>
    <xf numFmtId="0" fontId="0" fillId="5" borderId="1" xfId="0" applyFont="1" applyFill="1" applyBorder="1" applyAlignment="1">
      <alignment vertical="center" shrinkToFit="1"/>
    </xf>
    <xf numFmtId="0" fontId="0" fillId="5" borderId="1" xfId="0" applyFont="1" applyFill="1" applyBorder="1" applyAlignment="1">
      <alignment horizontal="left" vertical="center" shrinkToFit="1"/>
    </xf>
    <xf numFmtId="49" fontId="0" fillId="0" borderId="1" xfId="1" applyNumberFormat="1" applyFont="1" applyFill="1" applyBorder="1" applyAlignment="1">
      <alignment horizontal="left" vertical="center" shrinkToFit="1"/>
    </xf>
    <xf numFmtId="49" fontId="1" fillId="5" borderId="1" xfId="1" applyNumberFormat="1" applyFont="1" applyFill="1" applyBorder="1" applyAlignment="1">
      <alignment horizontal="left" vertical="center" shrinkToFit="1"/>
    </xf>
    <xf numFmtId="176" fontId="1" fillId="0" borderId="21" xfId="0" applyNumberFormat="1" applyFont="1" applyFill="1" applyBorder="1" applyAlignment="1">
      <alignment horizontal="center" vertical="center" shrinkToFit="1"/>
    </xf>
    <xf numFmtId="0" fontId="0" fillId="0" borderId="21" xfId="0" applyFont="1" applyFill="1" applyBorder="1">
      <alignment vertical="center"/>
    </xf>
    <xf numFmtId="176" fontId="1" fillId="0" borderId="22" xfId="0" applyNumberFormat="1" applyFont="1" applyFill="1" applyBorder="1" applyAlignment="1">
      <alignment horizontal="center" vertical="center" shrinkToFit="1"/>
    </xf>
    <xf numFmtId="0" fontId="0" fillId="0" borderId="23" xfId="0" applyFont="1" applyFill="1" applyBorder="1">
      <alignment vertical="center"/>
    </xf>
    <xf numFmtId="176" fontId="1" fillId="0" borderId="24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176" fontId="1" fillId="0" borderId="0" xfId="0" applyNumberFormat="1" applyFont="1" applyFill="1" applyBorder="1" applyAlignment="1">
      <alignment horizontal="center" vertical="center" shrinkToFit="1"/>
    </xf>
    <xf numFmtId="9" fontId="1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176" fontId="1" fillId="0" borderId="25" xfId="0" applyNumberFormat="1" applyFont="1" applyFill="1" applyBorder="1" applyAlignment="1">
      <alignment horizontal="center" vertical="center" shrinkToFit="1"/>
    </xf>
    <xf numFmtId="9" fontId="1" fillId="0" borderId="25" xfId="0" applyNumberFormat="1" applyFont="1" applyFill="1" applyBorder="1" applyAlignment="1">
      <alignment horizontal="center" vertical="center" shrinkToFit="1"/>
    </xf>
    <xf numFmtId="0" fontId="0" fillId="0" borderId="25" xfId="0" applyFont="1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left" vertical="center" shrinkToFit="1"/>
    </xf>
    <xf numFmtId="0" fontId="1" fillId="0" borderId="25" xfId="0" applyFont="1" applyFill="1" applyBorder="1">
      <alignment vertical="center"/>
    </xf>
    <xf numFmtId="0" fontId="6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7" fillId="5" borderId="0" xfId="1" applyFont="1" applyFill="1" applyAlignment="1">
      <alignment horizontal="center" vertical="center" shrinkToFit="1"/>
    </xf>
    <xf numFmtId="0" fontId="1" fillId="0" borderId="26" xfId="0" applyFont="1" applyFill="1" applyBorder="1">
      <alignment vertical="center"/>
    </xf>
    <xf numFmtId="176" fontId="1" fillId="0" borderId="10" xfId="0" applyNumberFormat="1" applyFont="1" applyFill="1" applyBorder="1" applyAlignment="1">
      <alignment vertical="center" shrinkToFit="1"/>
    </xf>
    <xf numFmtId="176" fontId="1" fillId="0" borderId="20" xfId="0" applyNumberFormat="1" applyFont="1" applyFill="1" applyBorder="1" applyAlignment="1">
      <alignment vertical="center" shrinkToFit="1"/>
    </xf>
    <xf numFmtId="178" fontId="1" fillId="0" borderId="21" xfId="0" applyNumberFormat="1" applyFont="1" applyFill="1" applyBorder="1" applyAlignment="1">
      <alignment horizontal="center" vertical="center" shrinkToFit="1"/>
    </xf>
    <xf numFmtId="178" fontId="1" fillId="0" borderId="24" xfId="0" applyNumberFormat="1" applyFont="1" applyFill="1" applyBorder="1" applyAlignment="1">
      <alignment horizontal="center" vertical="center" shrinkToFit="1"/>
    </xf>
    <xf numFmtId="178" fontId="1" fillId="0" borderId="21" xfId="0" applyNumberFormat="1" applyFont="1" applyFill="1" applyBorder="1">
      <alignment vertical="center"/>
    </xf>
    <xf numFmtId="178" fontId="1" fillId="0" borderId="22" xfId="0" applyNumberFormat="1" applyFont="1" applyFill="1" applyBorder="1">
      <alignment vertical="center"/>
    </xf>
    <xf numFmtId="178" fontId="1" fillId="0" borderId="22" xfId="0" applyNumberFormat="1" applyFont="1" applyFill="1" applyBorder="1" applyAlignment="1">
      <alignment horizontal="center" vertical="center" shrinkToFit="1"/>
    </xf>
    <xf numFmtId="176" fontId="1" fillId="0" borderId="13" xfId="0" applyNumberFormat="1" applyFont="1" applyFill="1" applyBorder="1" applyAlignment="1">
      <alignment horizontal="center" vertical="center" shrinkToFit="1"/>
    </xf>
    <xf numFmtId="176" fontId="1" fillId="0" borderId="29" xfId="0" applyNumberFormat="1" applyFont="1" applyFill="1" applyBorder="1" applyAlignment="1">
      <alignment vertical="center" shrinkToFit="1"/>
    </xf>
    <xf numFmtId="0" fontId="3" fillId="0" borderId="30" xfId="0" applyFont="1" applyFill="1" applyBorder="1" applyAlignment="1">
      <alignment vertical="center" shrinkToFit="1"/>
    </xf>
    <xf numFmtId="176" fontId="1" fillId="0" borderId="15" xfId="0" applyNumberFormat="1" applyFont="1" applyFill="1" applyBorder="1" applyAlignment="1">
      <alignment vertical="center"/>
    </xf>
    <xf numFmtId="0" fontId="1" fillId="0" borderId="25" xfId="0" applyFont="1" applyFill="1" applyBorder="1" applyAlignment="1">
      <alignment horizontal="left" vertical="center" shrinkToFit="1"/>
    </xf>
    <xf numFmtId="0" fontId="3" fillId="0" borderId="30" xfId="0" applyFont="1" applyFill="1" applyBorder="1">
      <alignment vertical="center"/>
    </xf>
    <xf numFmtId="0" fontId="0" fillId="5" borderId="30" xfId="0" applyFill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right" vertical="center"/>
    </xf>
    <xf numFmtId="176" fontId="1" fillId="0" borderId="31" xfId="0" applyNumberFormat="1" applyFont="1" applyFill="1" applyBorder="1" applyAlignment="1">
      <alignment horizontal="center" vertical="center" shrinkToFit="1"/>
    </xf>
    <xf numFmtId="0" fontId="1" fillId="0" borderId="32" xfId="0" applyFont="1" applyFill="1" applyBorder="1">
      <alignment vertical="center"/>
    </xf>
    <xf numFmtId="0" fontId="1" fillId="0" borderId="33" xfId="0" applyFont="1" applyFill="1" applyBorder="1">
      <alignment vertical="center"/>
    </xf>
    <xf numFmtId="0" fontId="6" fillId="0" borderId="26" xfId="0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178" fontId="1" fillId="0" borderId="34" xfId="0" applyNumberFormat="1" applyFont="1" applyFill="1" applyBorder="1" applyAlignment="1">
      <alignment horizontal="center" vertical="center" shrinkToFit="1"/>
    </xf>
    <xf numFmtId="176" fontId="1" fillId="0" borderId="34" xfId="0" applyNumberFormat="1" applyFont="1" applyFill="1" applyBorder="1" applyAlignment="1">
      <alignment horizontal="center" vertical="center" shrinkToFit="1"/>
    </xf>
    <xf numFmtId="176" fontId="1" fillId="0" borderId="27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vertical="center" shrinkToFit="1"/>
    </xf>
    <xf numFmtId="176" fontId="1" fillId="0" borderId="36" xfId="0" applyNumberFormat="1" applyFont="1" applyFill="1" applyBorder="1" applyAlignment="1">
      <alignment vertical="center" shrinkToFit="1"/>
    </xf>
    <xf numFmtId="0" fontId="0" fillId="2" borderId="35" xfId="0" applyFill="1" applyBorder="1" applyAlignment="1">
      <alignment vertical="center" shrinkToFit="1"/>
    </xf>
    <xf numFmtId="176" fontId="0" fillId="2" borderId="35" xfId="0" applyNumberFormat="1" applyFill="1" applyBorder="1" applyAlignment="1">
      <alignment horizontal="center" vertical="center" shrinkToFit="1"/>
    </xf>
    <xf numFmtId="176" fontId="0" fillId="3" borderId="35" xfId="0" applyNumberFormat="1" applyFont="1" applyFill="1" applyBorder="1" applyAlignment="1">
      <alignment horizontal="center" vertical="center" shrinkToFit="1"/>
    </xf>
    <xf numFmtId="176" fontId="5" fillId="3" borderId="35" xfId="0" applyNumberFormat="1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 shrinkToFit="1"/>
    </xf>
    <xf numFmtId="176" fontId="0" fillId="4" borderId="35" xfId="0" applyNumberFormat="1" applyFont="1" applyFill="1" applyBorder="1" applyAlignment="1">
      <alignment horizontal="center" vertical="center" shrinkToFit="1"/>
    </xf>
    <xf numFmtId="176" fontId="5" fillId="4" borderId="35" xfId="0" applyNumberFormat="1" applyFont="1" applyFill="1" applyBorder="1" applyAlignment="1">
      <alignment horizontal="center" vertical="center" shrinkToFit="1"/>
    </xf>
    <xf numFmtId="0" fontId="5" fillId="4" borderId="35" xfId="0" applyFont="1" applyFill="1" applyBorder="1" applyAlignment="1">
      <alignment horizontal="center" vertical="center" shrinkToFit="1"/>
    </xf>
    <xf numFmtId="176" fontId="0" fillId="2" borderId="35" xfId="0" applyNumberFormat="1" applyFont="1" applyFill="1" applyBorder="1" applyAlignment="1">
      <alignment horizontal="center" vertical="center"/>
    </xf>
    <xf numFmtId="176" fontId="0" fillId="2" borderId="35" xfId="0" applyNumberFormat="1" applyFont="1" applyFill="1" applyBorder="1" applyAlignment="1">
      <alignment horizontal="center" vertical="center" wrapText="1"/>
    </xf>
    <xf numFmtId="176" fontId="0" fillId="2" borderId="35" xfId="0" applyNumberFormat="1" applyFont="1" applyFill="1" applyBorder="1" applyAlignment="1">
      <alignment vertical="center"/>
    </xf>
    <xf numFmtId="176" fontId="0" fillId="6" borderId="35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center" shrinkToFit="1"/>
    </xf>
    <xf numFmtId="176" fontId="1" fillId="0" borderId="37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vertical="center" shrinkToFit="1"/>
    </xf>
    <xf numFmtId="0" fontId="1" fillId="0" borderId="2" xfId="0" applyFont="1" applyFill="1" applyBorder="1" applyAlignment="1">
      <alignment vertical="center" shrinkToFit="1"/>
    </xf>
    <xf numFmtId="0" fontId="0" fillId="5" borderId="2" xfId="0" applyFill="1" applyBorder="1" applyAlignment="1">
      <alignment horizontal="center" vertical="center" shrinkToFit="1"/>
    </xf>
    <xf numFmtId="176" fontId="1" fillId="0" borderId="18" xfId="0" applyNumberFormat="1" applyFont="1" applyFill="1" applyBorder="1" applyAlignment="1">
      <alignment vertical="center" shrinkToFit="1"/>
    </xf>
    <xf numFmtId="176" fontId="1" fillId="0" borderId="19" xfId="0" applyNumberFormat="1" applyFont="1" applyFill="1" applyBorder="1" applyAlignment="1">
      <alignment vertical="center" shrinkToFit="1"/>
    </xf>
    <xf numFmtId="177" fontId="0" fillId="0" borderId="36" xfId="0" applyNumberFormat="1" applyFont="1" applyFill="1" applyBorder="1" applyAlignment="1">
      <alignment vertical="center" shrinkToFit="1"/>
    </xf>
    <xf numFmtId="176" fontId="0" fillId="0" borderId="18" xfId="0" applyNumberFormat="1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178" fontId="0" fillId="0" borderId="23" xfId="0" applyNumberFormat="1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0" fillId="5" borderId="1" xfId="0" applyFill="1" applyBorder="1" applyAlignment="1">
      <alignment horizontal="center" vertical="center" shrinkToFit="1"/>
    </xf>
    <xf numFmtId="176" fontId="1" fillId="0" borderId="4" xfId="0" applyNumberFormat="1" applyFont="1" applyFill="1" applyBorder="1" applyAlignment="1">
      <alignment vertical="center" shrinkToFit="1"/>
    </xf>
    <xf numFmtId="176" fontId="1" fillId="0" borderId="5" xfId="0" applyNumberFormat="1" applyFont="1" applyFill="1" applyBorder="1" applyAlignment="1">
      <alignment vertical="center" shrinkToFit="1"/>
    </xf>
    <xf numFmtId="177" fontId="0" fillId="0" borderId="9" xfId="0" applyNumberFormat="1" applyFont="1" applyFill="1" applyBorder="1" applyAlignment="1">
      <alignment vertical="center" shrinkToFit="1"/>
    </xf>
    <xf numFmtId="176" fontId="0" fillId="0" borderId="4" xfId="0" applyNumberFormat="1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178" fontId="0" fillId="0" borderId="21" xfId="0" applyNumberFormat="1" applyFont="1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0" fillId="0" borderId="31" xfId="0" applyFont="1" applyFill="1" applyBorder="1" applyAlignment="1">
      <alignment vertical="center" shrinkToFit="1"/>
    </xf>
    <xf numFmtId="178" fontId="0" fillId="0" borderId="31" xfId="0" applyNumberFormat="1" applyFont="1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left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vertical="center" shrinkToFit="1"/>
    </xf>
    <xf numFmtId="176" fontId="1" fillId="0" borderId="13" xfId="0" applyNumberFormat="1" applyFont="1" applyFill="1" applyBorder="1" applyAlignment="1">
      <alignment vertical="center" shrinkToFit="1"/>
    </xf>
    <xf numFmtId="176" fontId="1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6" fontId="0" fillId="0" borderId="13" xfId="0" applyNumberFormat="1" applyFont="1" applyFill="1" applyBorder="1" applyAlignment="1">
      <alignment vertical="center" shrinkToFit="1"/>
    </xf>
    <xf numFmtId="176" fontId="0" fillId="0" borderId="14" xfId="0" applyNumberFormat="1" applyFont="1" applyFill="1" applyBorder="1" applyAlignment="1">
      <alignment vertical="center" shrinkToFit="1"/>
    </xf>
    <xf numFmtId="0" fontId="0" fillId="0" borderId="24" xfId="0" applyFont="1" applyFill="1" applyBorder="1" applyAlignment="1">
      <alignment vertical="center" shrinkToFit="1"/>
    </xf>
    <xf numFmtId="178" fontId="0" fillId="0" borderId="24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1" fillId="0" borderId="0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vertical="center" shrinkToFit="1"/>
    </xf>
    <xf numFmtId="176" fontId="1" fillId="0" borderId="0" xfId="0" applyNumberFormat="1" applyFont="1" applyFill="1" applyAlignment="1">
      <alignment vertical="center" shrinkToFit="1"/>
    </xf>
    <xf numFmtId="177" fontId="1" fillId="0" borderId="0" xfId="0" applyNumberFormat="1" applyFont="1" applyFill="1" applyAlignment="1">
      <alignment horizontal="right" vertical="center" shrinkToFit="1"/>
    </xf>
    <xf numFmtId="176" fontId="1" fillId="0" borderId="0" xfId="0" applyNumberFormat="1" applyFont="1" applyFill="1" applyAlignment="1">
      <alignment horizontal="right" vertical="center" shrinkToFit="1"/>
    </xf>
    <xf numFmtId="0" fontId="1" fillId="0" borderId="2" xfId="0" applyFont="1" applyFill="1" applyBorder="1" applyAlignment="1">
      <alignment horizontal="center" vertical="center" shrinkToFit="1"/>
    </xf>
    <xf numFmtId="178" fontId="1" fillId="0" borderId="0" xfId="0" applyNumberFormat="1" applyFont="1" applyFill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178" fontId="1" fillId="0" borderId="21" xfId="0" applyNumberFormat="1" applyFont="1" applyFill="1" applyBorder="1" applyAlignment="1">
      <alignment vertical="center" shrinkToFit="1"/>
    </xf>
    <xf numFmtId="178" fontId="1" fillId="0" borderId="34" xfId="0" applyNumberFormat="1" applyFont="1" applyFill="1" applyBorder="1" applyAlignment="1">
      <alignment vertical="center" shrinkToFit="1"/>
    </xf>
    <xf numFmtId="0" fontId="0" fillId="5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5" borderId="1" xfId="0" applyFont="1" applyFill="1" applyBorder="1" applyAlignment="1">
      <alignment horizontal="left" vertical="center" shrinkToFit="1"/>
    </xf>
    <xf numFmtId="0" fontId="1" fillId="0" borderId="7" xfId="0" applyFont="1" applyFill="1" applyBorder="1" applyAlignment="1">
      <alignment horizontal="left" vertical="center" shrinkToFit="1"/>
    </xf>
    <xf numFmtId="178" fontId="1" fillId="0" borderId="24" xfId="0" applyNumberFormat="1" applyFont="1" applyFill="1" applyBorder="1" applyAlignment="1">
      <alignment vertical="center" shrinkToFit="1"/>
    </xf>
    <xf numFmtId="0" fontId="1" fillId="0" borderId="25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0" fillId="5" borderId="2" xfId="0" applyFill="1" applyBorder="1" applyAlignment="1">
      <alignment horizontal="left" vertical="center" shrinkToFit="1"/>
    </xf>
    <xf numFmtId="0" fontId="0" fillId="5" borderId="1" xfId="0" applyFill="1" applyBorder="1" applyAlignment="1">
      <alignment horizontal="left" vertical="center" shrinkToFit="1"/>
    </xf>
    <xf numFmtId="176" fontId="0" fillId="0" borderId="34" xfId="0" applyNumberFormat="1" applyFont="1" applyFill="1" applyBorder="1" applyAlignment="1">
      <alignment horizontal="center" vertical="center" shrinkToFit="1"/>
    </xf>
    <xf numFmtId="176" fontId="0" fillId="0" borderId="31" xfId="0" applyNumberFormat="1" applyFont="1" applyFill="1" applyBorder="1" applyAlignment="1">
      <alignment horizontal="center" vertical="center" shrinkToFit="1"/>
    </xf>
    <xf numFmtId="176" fontId="0" fillId="2" borderId="35" xfId="0" applyNumberFormat="1" applyFont="1" applyFill="1" applyBorder="1" applyAlignment="1">
      <alignment horizontal="center" vertical="center"/>
    </xf>
    <xf numFmtId="176" fontId="0" fillId="2" borderId="35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2" borderId="35" xfId="0" applyFill="1" applyBorder="1" applyAlignment="1">
      <alignment horizontal="center" vertical="center" shrinkToFit="1"/>
    </xf>
    <xf numFmtId="176" fontId="1" fillId="2" borderId="35" xfId="0" applyNumberFormat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 shrinkToFit="1"/>
    </xf>
    <xf numFmtId="0" fontId="0" fillId="3" borderId="35" xfId="0" applyFont="1" applyFill="1" applyBorder="1" applyAlignment="1">
      <alignment horizontal="center" vertical="center" shrinkToFit="1"/>
    </xf>
    <xf numFmtId="0" fontId="0" fillId="4" borderId="35" xfId="0" applyFont="1" applyFill="1" applyBorder="1" applyAlignment="1">
      <alignment horizontal="center" vertical="center" shrinkToFit="1"/>
    </xf>
    <xf numFmtId="0" fontId="11" fillId="2" borderId="35" xfId="0" applyFont="1" applyFill="1" applyBorder="1" applyAlignment="1">
      <alignment horizontal="center" vertical="center" shrinkToFit="1"/>
    </xf>
    <xf numFmtId="0" fontId="0" fillId="6" borderId="35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B770"/>
  <sheetViews>
    <sheetView view="pageBreakPreview" topLeftCell="B1" zoomScale="80" zoomScaleNormal="100" zoomScaleSheetLayoutView="80" workbookViewId="0">
      <pane ySplit="4" topLeftCell="A5" activePane="bottomLeft" state="frozen"/>
      <selection activeCell="B1" sqref="B1"/>
      <selection pane="bottomLeft" activeCell="G12" sqref="G12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5" width="8.375" style="4" customWidth="1"/>
    <col min="6" max="6" width="25.625" style="4" customWidth="1"/>
    <col min="7" max="7" width="38.625" style="2" customWidth="1"/>
    <col min="8" max="8" width="6.75" style="6" customWidth="1"/>
    <col min="9" max="10" width="13.375" style="6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5" width="7.625" style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8" s="4" customFormat="1" ht="30" customHeight="1" thickBot="1" x14ac:dyDescent="0.2">
      <c r="A1" s="8"/>
      <c r="B1" s="82" t="s">
        <v>24</v>
      </c>
      <c r="G1" s="9"/>
      <c r="H1" s="10"/>
      <c r="I1" s="10"/>
      <c r="J1" s="10"/>
      <c r="K1" s="11"/>
      <c r="L1" s="11"/>
      <c r="M1" s="11"/>
      <c r="N1" s="11"/>
    </row>
    <row r="2" spans="1:28" s="4" customFormat="1" ht="16.5" customHeight="1" thickBot="1" x14ac:dyDescent="0.2">
      <c r="A2" s="161"/>
      <c r="B2" s="164" t="s">
        <v>11</v>
      </c>
      <c r="C2" s="164" t="s">
        <v>12</v>
      </c>
      <c r="D2" s="171" t="s">
        <v>13</v>
      </c>
      <c r="E2" s="171" t="s">
        <v>14</v>
      </c>
      <c r="F2" s="171" t="s">
        <v>15</v>
      </c>
      <c r="G2" s="164" t="s">
        <v>16</v>
      </c>
      <c r="H2" s="170" t="s">
        <v>42</v>
      </c>
      <c r="I2" s="170"/>
      <c r="J2" s="170"/>
      <c r="K2" s="170"/>
      <c r="L2" s="170"/>
      <c r="M2" s="170"/>
      <c r="N2" s="170"/>
      <c r="O2" s="159" t="s">
        <v>20</v>
      </c>
      <c r="P2" s="159" t="s">
        <v>31</v>
      </c>
      <c r="Q2" s="159" t="s">
        <v>3</v>
      </c>
      <c r="R2" s="159"/>
      <c r="S2" s="159"/>
      <c r="T2" s="159"/>
      <c r="U2" s="159"/>
      <c r="V2" s="61"/>
    </row>
    <row r="3" spans="1:28" s="4" customFormat="1" ht="33.75" customHeight="1" thickBot="1" x14ac:dyDescent="0.2">
      <c r="A3" s="162"/>
      <c r="B3" s="164"/>
      <c r="C3" s="164"/>
      <c r="D3" s="171"/>
      <c r="E3" s="171"/>
      <c r="F3" s="171"/>
      <c r="G3" s="164"/>
      <c r="H3" s="88"/>
      <c r="I3" s="167" t="s">
        <v>1</v>
      </c>
      <c r="J3" s="168"/>
      <c r="K3" s="168"/>
      <c r="L3" s="169" t="s">
        <v>0</v>
      </c>
      <c r="M3" s="169"/>
      <c r="N3" s="169"/>
      <c r="O3" s="165"/>
      <c r="P3" s="165"/>
      <c r="Q3" s="159" t="s">
        <v>4</v>
      </c>
      <c r="R3" s="159"/>
      <c r="S3" s="159"/>
      <c r="T3" s="160" t="s">
        <v>5</v>
      </c>
      <c r="U3" s="160"/>
    </row>
    <row r="4" spans="1:28" s="8" customFormat="1" ht="38.25" customHeight="1" thickBot="1" x14ac:dyDescent="0.2">
      <c r="A4" s="163"/>
      <c r="B4" s="164"/>
      <c r="C4" s="164"/>
      <c r="D4" s="171"/>
      <c r="E4" s="171"/>
      <c r="F4" s="171"/>
      <c r="G4" s="164"/>
      <c r="H4" s="89" t="s">
        <v>17</v>
      </c>
      <c r="I4" s="90" t="s">
        <v>18</v>
      </c>
      <c r="J4" s="91" t="s">
        <v>27</v>
      </c>
      <c r="K4" s="92" t="s">
        <v>28</v>
      </c>
      <c r="L4" s="93" t="s">
        <v>19</v>
      </c>
      <c r="M4" s="94" t="s">
        <v>29</v>
      </c>
      <c r="N4" s="95" t="s">
        <v>30</v>
      </c>
      <c r="O4" s="166"/>
      <c r="P4" s="166"/>
      <c r="Q4" s="96" t="s">
        <v>32</v>
      </c>
      <c r="R4" s="97" t="s">
        <v>40</v>
      </c>
      <c r="S4" s="97" t="s">
        <v>37</v>
      </c>
      <c r="T4" s="98" t="s">
        <v>39</v>
      </c>
      <c r="U4" s="99" t="s">
        <v>38</v>
      </c>
    </row>
    <row r="5" spans="1:28" s="4" customFormat="1" ht="27" customHeight="1" x14ac:dyDescent="0.15">
      <c r="A5" s="7"/>
      <c r="B5" s="104" t="s">
        <v>43</v>
      </c>
      <c r="C5" s="103">
        <v>1</v>
      </c>
      <c r="D5" s="104">
        <v>4</v>
      </c>
      <c r="E5" s="104">
        <v>4040001090891</v>
      </c>
      <c r="F5" s="155" t="s">
        <v>44</v>
      </c>
      <c r="G5" s="86" t="s">
        <v>45</v>
      </c>
      <c r="H5" s="63">
        <v>20</v>
      </c>
      <c r="I5" s="105">
        <v>302</v>
      </c>
      <c r="J5" s="106">
        <v>20308488</v>
      </c>
      <c r="K5" s="107">
        <v>67246.649006622523</v>
      </c>
      <c r="L5" s="108">
        <v>21710</v>
      </c>
      <c r="M5" s="106">
        <v>20308488</v>
      </c>
      <c r="N5" s="107">
        <v>935.44394288346382</v>
      </c>
      <c r="O5" s="30"/>
      <c r="P5" s="87"/>
      <c r="Q5" s="85" t="s">
        <v>228</v>
      </c>
      <c r="R5" s="85" t="s">
        <v>228</v>
      </c>
      <c r="S5" s="83">
        <v>3.5000000000000003E-2</v>
      </c>
      <c r="T5" s="109" t="s">
        <v>228</v>
      </c>
      <c r="U5" s="144">
        <v>0.06</v>
      </c>
      <c r="V5" s="57">
        <v>1</v>
      </c>
      <c r="W5" s="57" t="s">
        <v>6</v>
      </c>
      <c r="AB5" s="4">
        <v>1</v>
      </c>
    </row>
    <row r="6" spans="1:28" s="4" customFormat="1" ht="27" customHeight="1" x14ac:dyDescent="0.15">
      <c r="A6" s="7"/>
      <c r="B6" s="112" t="s">
        <v>43</v>
      </c>
      <c r="C6" s="111">
        <v>2</v>
      </c>
      <c r="D6" s="112">
        <v>4</v>
      </c>
      <c r="E6" s="112">
        <v>4040001090891</v>
      </c>
      <c r="F6" s="156" t="s">
        <v>44</v>
      </c>
      <c r="G6" s="34" t="s">
        <v>46</v>
      </c>
      <c r="H6" s="63">
        <v>20</v>
      </c>
      <c r="I6" s="105">
        <v>261</v>
      </c>
      <c r="J6" s="106">
        <v>15721889</v>
      </c>
      <c r="K6" s="115">
        <v>60237.122605363984</v>
      </c>
      <c r="L6" s="108">
        <v>16756</v>
      </c>
      <c r="M6" s="106">
        <v>15721889</v>
      </c>
      <c r="N6" s="115">
        <v>938.28413702554315</v>
      </c>
      <c r="O6" s="30"/>
      <c r="P6" s="63"/>
      <c r="Q6" s="42" t="s">
        <v>228</v>
      </c>
      <c r="R6" s="42" t="s">
        <v>228</v>
      </c>
      <c r="S6" s="64">
        <v>4.3999999999999997E-2</v>
      </c>
      <c r="T6" s="117"/>
      <c r="U6" s="143"/>
      <c r="V6" s="57">
        <v>2</v>
      </c>
      <c r="W6" s="58" t="s">
        <v>7</v>
      </c>
      <c r="AB6" s="4">
        <v>2</v>
      </c>
    </row>
    <row r="7" spans="1:28" s="4" customFormat="1" ht="27" customHeight="1" x14ac:dyDescent="0.15">
      <c r="A7" s="7"/>
      <c r="B7" s="112" t="s">
        <v>43</v>
      </c>
      <c r="C7" s="111">
        <v>3</v>
      </c>
      <c r="D7" s="112">
        <v>4</v>
      </c>
      <c r="E7" s="112"/>
      <c r="F7" s="156" t="s">
        <v>47</v>
      </c>
      <c r="G7" s="34" t="s">
        <v>48</v>
      </c>
      <c r="H7" s="63">
        <v>10</v>
      </c>
      <c r="I7" s="105">
        <v>44</v>
      </c>
      <c r="J7" s="106">
        <v>4120950</v>
      </c>
      <c r="K7" s="115">
        <v>93657.954545454544</v>
      </c>
      <c r="L7" s="108">
        <v>3484</v>
      </c>
      <c r="M7" s="106">
        <v>4120950</v>
      </c>
      <c r="N7" s="115">
        <v>1182.8214695752008</v>
      </c>
      <c r="O7" s="30"/>
      <c r="P7" s="63"/>
      <c r="Q7" s="44"/>
      <c r="R7" s="44"/>
      <c r="S7" s="64"/>
      <c r="T7" s="109" t="s">
        <v>228</v>
      </c>
      <c r="U7" s="143" t="s">
        <v>229</v>
      </c>
      <c r="V7" s="57">
        <v>3</v>
      </c>
      <c r="W7" s="58" t="s">
        <v>8</v>
      </c>
      <c r="AB7" s="4">
        <v>3</v>
      </c>
    </row>
    <row r="8" spans="1:28" s="4" customFormat="1" ht="27" customHeight="1" x14ac:dyDescent="0.15">
      <c r="A8" s="7"/>
      <c r="B8" s="112" t="s">
        <v>43</v>
      </c>
      <c r="C8" s="111">
        <v>4</v>
      </c>
      <c r="D8" s="112">
        <v>5</v>
      </c>
      <c r="E8" s="112"/>
      <c r="F8" s="156" t="s">
        <v>49</v>
      </c>
      <c r="G8" s="34" t="s">
        <v>50</v>
      </c>
      <c r="H8" s="63">
        <v>20</v>
      </c>
      <c r="I8" s="105">
        <v>213</v>
      </c>
      <c r="J8" s="106">
        <v>19934930</v>
      </c>
      <c r="K8" s="115">
        <v>93591.220657276994</v>
      </c>
      <c r="L8" s="108">
        <v>20915</v>
      </c>
      <c r="M8" s="106">
        <v>19934930</v>
      </c>
      <c r="N8" s="115">
        <v>953.14032990676549</v>
      </c>
      <c r="O8" s="30"/>
      <c r="P8" s="63"/>
      <c r="Q8" s="42"/>
      <c r="R8" s="42"/>
      <c r="S8" s="64"/>
      <c r="T8" s="117" t="s">
        <v>228</v>
      </c>
      <c r="U8" s="143">
        <v>0.05</v>
      </c>
      <c r="V8" s="57">
        <v>4</v>
      </c>
      <c r="W8" s="58" t="s">
        <v>21</v>
      </c>
      <c r="AB8" s="4">
        <v>4</v>
      </c>
    </row>
    <row r="9" spans="1:28" s="4" customFormat="1" ht="27" customHeight="1" x14ac:dyDescent="0.15">
      <c r="A9" s="7"/>
      <c r="B9" s="112" t="s">
        <v>43</v>
      </c>
      <c r="C9" s="103">
        <v>5</v>
      </c>
      <c r="D9" s="112">
        <v>4</v>
      </c>
      <c r="E9" s="112"/>
      <c r="F9" s="156" t="s">
        <v>51</v>
      </c>
      <c r="G9" s="34" t="s">
        <v>52</v>
      </c>
      <c r="H9" s="63">
        <v>20</v>
      </c>
      <c r="I9" s="105">
        <v>360</v>
      </c>
      <c r="J9" s="106">
        <v>28028016</v>
      </c>
      <c r="K9" s="115">
        <v>77855.600000000006</v>
      </c>
      <c r="L9" s="108">
        <v>15657</v>
      </c>
      <c r="M9" s="106">
        <v>28028016</v>
      </c>
      <c r="N9" s="115">
        <v>1790.1268442230312</v>
      </c>
      <c r="O9" s="30"/>
      <c r="P9" s="63"/>
      <c r="Q9" s="44"/>
      <c r="R9" s="44"/>
      <c r="S9" s="64"/>
      <c r="T9" s="109"/>
      <c r="U9" s="143"/>
      <c r="V9" s="57">
        <v>5</v>
      </c>
      <c r="W9" s="58" t="s">
        <v>10</v>
      </c>
      <c r="AB9" s="4">
        <v>5</v>
      </c>
    </row>
    <row r="10" spans="1:28" s="4" customFormat="1" ht="27" customHeight="1" x14ac:dyDescent="0.15">
      <c r="A10" s="7"/>
      <c r="B10" s="112" t="s">
        <v>43</v>
      </c>
      <c r="C10" s="111">
        <v>6</v>
      </c>
      <c r="D10" s="112">
        <v>4</v>
      </c>
      <c r="E10" s="112">
        <v>6021001046818</v>
      </c>
      <c r="F10" s="156" t="s">
        <v>53</v>
      </c>
      <c r="G10" s="34" t="s">
        <v>54</v>
      </c>
      <c r="H10" s="63">
        <v>20</v>
      </c>
      <c r="I10" s="105">
        <v>265</v>
      </c>
      <c r="J10" s="106">
        <v>18497740</v>
      </c>
      <c r="K10" s="115">
        <v>69802.792452830196</v>
      </c>
      <c r="L10" s="108">
        <v>20030</v>
      </c>
      <c r="M10" s="106">
        <v>18497740</v>
      </c>
      <c r="N10" s="115">
        <v>923.50174737893155</v>
      </c>
      <c r="O10" s="30"/>
      <c r="P10" s="63"/>
      <c r="Q10" s="42"/>
      <c r="R10" s="42"/>
      <c r="S10" s="64"/>
      <c r="T10" s="117" t="s">
        <v>228</v>
      </c>
      <c r="U10" s="143">
        <v>1</v>
      </c>
      <c r="V10" s="57">
        <v>6</v>
      </c>
      <c r="W10" s="59" t="s">
        <v>9</v>
      </c>
      <c r="AB10" s="4">
        <v>6</v>
      </c>
    </row>
    <row r="11" spans="1:28" s="4" customFormat="1" ht="27" customHeight="1" x14ac:dyDescent="0.15">
      <c r="A11" s="7"/>
      <c r="B11" s="112" t="s">
        <v>43</v>
      </c>
      <c r="C11" s="111">
        <v>7</v>
      </c>
      <c r="D11" s="112">
        <v>4</v>
      </c>
      <c r="E11" s="112">
        <v>6011801030749</v>
      </c>
      <c r="F11" s="156" t="s">
        <v>55</v>
      </c>
      <c r="G11" s="35" t="s">
        <v>56</v>
      </c>
      <c r="H11" s="63">
        <v>20</v>
      </c>
      <c r="I11" s="105">
        <v>338</v>
      </c>
      <c r="J11" s="106">
        <v>26977492</v>
      </c>
      <c r="K11" s="115">
        <v>79815.065088757401</v>
      </c>
      <c r="L11" s="108">
        <v>27336</v>
      </c>
      <c r="M11" s="106">
        <v>26977492</v>
      </c>
      <c r="N11" s="115">
        <v>986.88513315774071</v>
      </c>
      <c r="O11" s="30"/>
      <c r="P11" s="63"/>
      <c r="Q11" s="44"/>
      <c r="R11" s="44"/>
      <c r="S11" s="64"/>
      <c r="T11" s="109" t="s">
        <v>228</v>
      </c>
      <c r="U11" s="143">
        <v>0.17</v>
      </c>
      <c r="V11" s="57"/>
      <c r="W11" s="59"/>
      <c r="AB11" s="4">
        <v>7</v>
      </c>
    </row>
    <row r="12" spans="1:28" s="4" customFormat="1" ht="27" customHeight="1" x14ac:dyDescent="0.15">
      <c r="A12" s="7"/>
      <c r="B12" s="112" t="s">
        <v>43</v>
      </c>
      <c r="C12" s="111">
        <v>8</v>
      </c>
      <c r="D12" s="112">
        <v>6</v>
      </c>
      <c r="E12" s="112"/>
      <c r="F12" s="156" t="s">
        <v>57</v>
      </c>
      <c r="G12" s="35" t="s">
        <v>58</v>
      </c>
      <c r="H12" s="63">
        <v>20</v>
      </c>
      <c r="I12" s="105">
        <v>210</v>
      </c>
      <c r="J12" s="106">
        <v>19092103</v>
      </c>
      <c r="K12" s="115">
        <v>90914.776190476186</v>
      </c>
      <c r="L12" s="108">
        <v>18866</v>
      </c>
      <c r="M12" s="106">
        <v>19092103</v>
      </c>
      <c r="N12" s="115">
        <v>1011.9846814375067</v>
      </c>
      <c r="O12" s="30"/>
      <c r="P12" s="63"/>
      <c r="Q12" s="42"/>
      <c r="R12" s="42"/>
      <c r="S12" s="64"/>
      <c r="T12" s="117"/>
      <c r="U12" s="143"/>
      <c r="V12" s="57"/>
      <c r="W12" s="58"/>
      <c r="AB12" s="4">
        <v>8</v>
      </c>
    </row>
    <row r="13" spans="1:28" s="4" customFormat="1" ht="27" customHeight="1" x14ac:dyDescent="0.15">
      <c r="A13" s="7"/>
      <c r="B13" s="112" t="s">
        <v>43</v>
      </c>
      <c r="C13" s="103">
        <v>9</v>
      </c>
      <c r="D13" s="112">
        <v>6</v>
      </c>
      <c r="E13" s="112">
        <v>1214600205</v>
      </c>
      <c r="F13" s="156" t="s">
        <v>59</v>
      </c>
      <c r="G13" s="35" t="s">
        <v>60</v>
      </c>
      <c r="H13" s="63">
        <v>10</v>
      </c>
      <c r="I13" s="105">
        <v>257</v>
      </c>
      <c r="J13" s="106">
        <v>24276965</v>
      </c>
      <c r="K13" s="115">
        <v>94462.898832684819</v>
      </c>
      <c r="L13" s="108">
        <v>23349</v>
      </c>
      <c r="M13" s="106">
        <v>24276965</v>
      </c>
      <c r="N13" s="115">
        <v>1039.7432438220053</v>
      </c>
      <c r="O13" s="30"/>
      <c r="P13" s="63"/>
      <c r="Q13" s="44"/>
      <c r="R13" s="44"/>
      <c r="S13" s="64"/>
      <c r="T13" s="109" t="s">
        <v>228</v>
      </c>
      <c r="U13" s="143"/>
      <c r="V13" s="57"/>
      <c r="W13" s="59"/>
      <c r="AB13" s="4">
        <v>9</v>
      </c>
    </row>
    <row r="14" spans="1:28" s="4" customFormat="1" ht="27" customHeight="1" x14ac:dyDescent="0.15">
      <c r="A14" s="7"/>
      <c r="B14" s="112" t="s">
        <v>43</v>
      </c>
      <c r="C14" s="111">
        <v>10</v>
      </c>
      <c r="D14" s="112">
        <v>4</v>
      </c>
      <c r="E14" s="112"/>
      <c r="F14" s="156" t="s">
        <v>61</v>
      </c>
      <c r="G14" s="35" t="s">
        <v>62</v>
      </c>
      <c r="H14" s="63"/>
      <c r="I14" s="105"/>
      <c r="J14" s="106"/>
      <c r="K14" s="115">
        <v>0</v>
      </c>
      <c r="L14" s="108"/>
      <c r="M14" s="106">
        <v>0</v>
      </c>
      <c r="N14" s="115">
        <v>0</v>
      </c>
      <c r="O14" s="30"/>
      <c r="P14" s="63" t="s">
        <v>230</v>
      </c>
      <c r="Q14" s="42"/>
      <c r="R14" s="42"/>
      <c r="S14" s="64"/>
      <c r="T14" s="117"/>
      <c r="U14" s="143"/>
      <c r="AB14" s="4">
        <v>10</v>
      </c>
    </row>
    <row r="15" spans="1:28" s="4" customFormat="1" ht="27" customHeight="1" x14ac:dyDescent="0.15">
      <c r="A15" s="7"/>
      <c r="B15" s="112" t="s">
        <v>43</v>
      </c>
      <c r="C15" s="111">
        <v>11</v>
      </c>
      <c r="D15" s="112">
        <v>4</v>
      </c>
      <c r="E15" s="112">
        <v>5040001085296</v>
      </c>
      <c r="F15" s="156" t="s">
        <v>63</v>
      </c>
      <c r="G15" s="35" t="s">
        <v>64</v>
      </c>
      <c r="H15" s="63">
        <v>20</v>
      </c>
      <c r="I15" s="105">
        <v>488</v>
      </c>
      <c r="J15" s="106">
        <v>37755278</v>
      </c>
      <c r="K15" s="115">
        <v>77367.37295081967</v>
      </c>
      <c r="L15" s="108">
        <v>38972</v>
      </c>
      <c r="M15" s="106">
        <v>37755278</v>
      </c>
      <c r="N15" s="115">
        <v>968.77958534332345</v>
      </c>
      <c r="O15" s="30"/>
      <c r="P15" s="63"/>
      <c r="Q15" s="44"/>
      <c r="R15" s="44"/>
      <c r="S15" s="64"/>
      <c r="T15" s="109"/>
      <c r="U15" s="143"/>
      <c r="AB15" s="4">
        <v>11</v>
      </c>
    </row>
    <row r="16" spans="1:28" s="4" customFormat="1" ht="27" customHeight="1" x14ac:dyDescent="0.15">
      <c r="A16" s="7"/>
      <c r="B16" s="112" t="s">
        <v>43</v>
      </c>
      <c r="C16" s="111">
        <v>12</v>
      </c>
      <c r="D16" s="112">
        <v>4</v>
      </c>
      <c r="E16" s="112"/>
      <c r="F16" s="156" t="s">
        <v>65</v>
      </c>
      <c r="G16" s="35" t="s">
        <v>66</v>
      </c>
      <c r="H16" s="63">
        <v>20</v>
      </c>
      <c r="I16" s="105">
        <v>397</v>
      </c>
      <c r="J16" s="106">
        <v>29769921</v>
      </c>
      <c r="K16" s="115">
        <v>74987.206549118389</v>
      </c>
      <c r="L16" s="108">
        <v>30355</v>
      </c>
      <c r="M16" s="106">
        <v>29769921</v>
      </c>
      <c r="N16" s="115">
        <v>980.72544885521336</v>
      </c>
      <c r="O16" s="30"/>
      <c r="P16" s="63"/>
      <c r="Q16" s="42"/>
      <c r="R16" s="42"/>
      <c r="S16" s="64"/>
      <c r="T16" s="117"/>
      <c r="U16" s="143"/>
      <c r="AB16" s="4">
        <v>12</v>
      </c>
    </row>
    <row r="17" spans="1:28" s="4" customFormat="1" ht="27" customHeight="1" x14ac:dyDescent="0.15">
      <c r="A17" s="7"/>
      <c r="B17" s="112" t="s">
        <v>43</v>
      </c>
      <c r="C17" s="103">
        <v>13</v>
      </c>
      <c r="D17" s="112">
        <v>4</v>
      </c>
      <c r="E17" s="112"/>
      <c r="F17" s="156" t="s">
        <v>67</v>
      </c>
      <c r="G17" s="36" t="s">
        <v>68</v>
      </c>
      <c r="H17" s="63">
        <v>17</v>
      </c>
      <c r="I17" s="105">
        <v>207</v>
      </c>
      <c r="J17" s="106">
        <v>16189873</v>
      </c>
      <c r="K17" s="115">
        <v>78211.946859903386</v>
      </c>
      <c r="L17" s="108">
        <v>16805</v>
      </c>
      <c r="M17" s="106">
        <v>16189873</v>
      </c>
      <c r="N17" s="115">
        <v>963.39619160964003</v>
      </c>
      <c r="O17" s="30"/>
      <c r="P17" s="63"/>
      <c r="Q17" s="44"/>
      <c r="R17" s="44"/>
      <c r="S17" s="64"/>
      <c r="T17" s="109"/>
      <c r="U17" s="143"/>
      <c r="AB17" s="4">
        <v>13</v>
      </c>
    </row>
    <row r="18" spans="1:28" s="4" customFormat="1" ht="27" customHeight="1" x14ac:dyDescent="0.15">
      <c r="A18" s="7"/>
      <c r="B18" s="112" t="s">
        <v>43</v>
      </c>
      <c r="C18" s="111">
        <v>14</v>
      </c>
      <c r="D18" s="112">
        <v>4</v>
      </c>
      <c r="E18" s="112">
        <v>4040001076742</v>
      </c>
      <c r="F18" s="156" t="s">
        <v>69</v>
      </c>
      <c r="G18" s="36" t="s">
        <v>69</v>
      </c>
      <c r="H18" s="63">
        <v>20</v>
      </c>
      <c r="I18" s="105">
        <v>502</v>
      </c>
      <c r="J18" s="106">
        <v>41313805</v>
      </c>
      <c r="K18" s="115">
        <v>82298.41633466135</v>
      </c>
      <c r="L18" s="108">
        <v>43220</v>
      </c>
      <c r="M18" s="106">
        <v>41313805</v>
      </c>
      <c r="N18" s="115">
        <v>955.89553447478022</v>
      </c>
      <c r="O18" s="30"/>
      <c r="P18" s="63"/>
      <c r="Q18" s="42"/>
      <c r="R18" s="42"/>
      <c r="S18" s="64"/>
      <c r="T18" s="117" t="s">
        <v>228</v>
      </c>
      <c r="U18" s="143">
        <v>0.4</v>
      </c>
      <c r="AB18" s="4">
        <v>14</v>
      </c>
    </row>
    <row r="19" spans="1:28" s="4" customFormat="1" ht="27" customHeight="1" x14ac:dyDescent="0.15">
      <c r="A19" s="7"/>
      <c r="B19" s="112" t="s">
        <v>43</v>
      </c>
      <c r="C19" s="111">
        <v>15</v>
      </c>
      <c r="D19" s="112">
        <v>4</v>
      </c>
      <c r="E19" s="112"/>
      <c r="F19" s="156" t="s">
        <v>70</v>
      </c>
      <c r="G19" s="36" t="s">
        <v>71</v>
      </c>
      <c r="H19" s="63">
        <v>20</v>
      </c>
      <c r="I19" s="105">
        <v>374</v>
      </c>
      <c r="J19" s="106">
        <v>25810679</v>
      </c>
      <c r="K19" s="115">
        <v>69012.510695187171</v>
      </c>
      <c r="L19" s="108">
        <v>27497</v>
      </c>
      <c r="M19" s="106">
        <v>25810679</v>
      </c>
      <c r="N19" s="115">
        <v>938.67254609593772</v>
      </c>
      <c r="O19" s="30"/>
      <c r="P19" s="63"/>
      <c r="Q19" s="44"/>
      <c r="R19" s="44"/>
      <c r="S19" s="64"/>
      <c r="T19" s="109"/>
      <c r="U19" s="143"/>
      <c r="AB19" s="4">
        <v>15</v>
      </c>
    </row>
    <row r="20" spans="1:28" s="4" customFormat="1" ht="27" customHeight="1" x14ac:dyDescent="0.15">
      <c r="A20" s="7"/>
      <c r="B20" s="112" t="s">
        <v>43</v>
      </c>
      <c r="C20" s="111">
        <v>16</v>
      </c>
      <c r="D20" s="112">
        <v>4</v>
      </c>
      <c r="E20" s="112"/>
      <c r="F20" s="156" t="s">
        <v>70</v>
      </c>
      <c r="G20" s="36" t="s">
        <v>72</v>
      </c>
      <c r="H20" s="63">
        <v>20</v>
      </c>
      <c r="I20" s="105">
        <v>126</v>
      </c>
      <c r="J20" s="106">
        <v>8898139</v>
      </c>
      <c r="K20" s="115">
        <v>70620.150793650799</v>
      </c>
      <c r="L20" s="108">
        <v>9408</v>
      </c>
      <c r="M20" s="106">
        <v>8898139</v>
      </c>
      <c r="N20" s="115">
        <v>945.80559098639458</v>
      </c>
      <c r="O20" s="30"/>
      <c r="P20" s="63"/>
      <c r="Q20" s="42"/>
      <c r="R20" s="42"/>
      <c r="S20" s="64"/>
      <c r="T20" s="117"/>
      <c r="U20" s="143"/>
      <c r="AB20" s="4">
        <v>16</v>
      </c>
    </row>
    <row r="21" spans="1:28" s="4" customFormat="1" ht="27" customHeight="1" x14ac:dyDescent="0.15">
      <c r="A21" s="7"/>
      <c r="B21" s="112" t="s">
        <v>43</v>
      </c>
      <c r="C21" s="103">
        <v>17</v>
      </c>
      <c r="D21" s="112">
        <v>4</v>
      </c>
      <c r="E21" s="112"/>
      <c r="F21" s="156" t="s">
        <v>73</v>
      </c>
      <c r="G21" s="36" t="s">
        <v>74</v>
      </c>
      <c r="H21" s="63">
        <v>10</v>
      </c>
      <c r="I21" s="105">
        <v>142</v>
      </c>
      <c r="J21" s="106">
        <v>9462370</v>
      </c>
      <c r="K21" s="115">
        <v>66636.408450704228</v>
      </c>
      <c r="L21" s="108">
        <v>9182</v>
      </c>
      <c r="M21" s="106">
        <v>9462370</v>
      </c>
      <c r="N21" s="115">
        <v>1030.5347418862993</v>
      </c>
      <c r="O21" s="30"/>
      <c r="P21" s="63"/>
      <c r="Q21" s="44"/>
      <c r="R21" s="44"/>
      <c r="S21" s="64"/>
      <c r="T21" s="109" t="s">
        <v>228</v>
      </c>
      <c r="U21" s="143">
        <v>0.3</v>
      </c>
      <c r="AB21" s="4">
        <v>17</v>
      </c>
    </row>
    <row r="22" spans="1:28" s="4" customFormat="1" ht="27" customHeight="1" x14ac:dyDescent="0.15">
      <c r="A22" s="7"/>
      <c r="B22" s="112" t="s">
        <v>43</v>
      </c>
      <c r="C22" s="111">
        <v>18</v>
      </c>
      <c r="D22" s="112">
        <v>4</v>
      </c>
      <c r="E22" s="112"/>
      <c r="F22" s="156" t="s">
        <v>75</v>
      </c>
      <c r="G22" s="36" t="s">
        <v>76</v>
      </c>
      <c r="H22" s="63">
        <v>20</v>
      </c>
      <c r="I22" s="105">
        <v>482</v>
      </c>
      <c r="J22" s="106">
        <v>34994665</v>
      </c>
      <c r="K22" s="115">
        <v>72603.03941908713</v>
      </c>
      <c r="L22" s="108">
        <v>33187</v>
      </c>
      <c r="M22" s="106">
        <v>34994665</v>
      </c>
      <c r="N22" s="115">
        <v>1054.4690692138488</v>
      </c>
      <c r="O22" s="30"/>
      <c r="P22" s="63"/>
      <c r="Q22" s="42"/>
      <c r="R22" s="42"/>
      <c r="S22" s="64"/>
      <c r="T22" s="117" t="s">
        <v>228</v>
      </c>
      <c r="U22" s="143">
        <v>0.01</v>
      </c>
      <c r="AB22" s="4">
        <v>18</v>
      </c>
    </row>
    <row r="23" spans="1:28" s="4" customFormat="1" ht="27" customHeight="1" x14ac:dyDescent="0.15">
      <c r="A23" s="7"/>
      <c r="B23" s="112" t="s">
        <v>43</v>
      </c>
      <c r="C23" s="111">
        <v>19</v>
      </c>
      <c r="D23" s="112">
        <v>4</v>
      </c>
      <c r="E23" s="112">
        <v>3040001095818</v>
      </c>
      <c r="F23" s="156" t="s">
        <v>77</v>
      </c>
      <c r="G23" s="36" t="s">
        <v>78</v>
      </c>
      <c r="H23" s="63">
        <v>20</v>
      </c>
      <c r="I23" s="105">
        <v>210</v>
      </c>
      <c r="J23" s="106">
        <v>14886173</v>
      </c>
      <c r="K23" s="115">
        <v>70886.538095238095</v>
      </c>
      <c r="L23" s="108">
        <v>15913</v>
      </c>
      <c r="M23" s="106">
        <v>14886173</v>
      </c>
      <c r="N23" s="115">
        <v>935.47244391378115</v>
      </c>
      <c r="O23" s="30"/>
      <c r="P23" s="63"/>
      <c r="Q23" s="44"/>
      <c r="R23" s="44"/>
      <c r="S23" s="64"/>
      <c r="T23" s="109"/>
      <c r="U23" s="143"/>
      <c r="AB23" s="4">
        <v>19</v>
      </c>
    </row>
    <row r="24" spans="1:28" s="4" customFormat="1" ht="27" customHeight="1" x14ac:dyDescent="0.15">
      <c r="A24" s="7"/>
      <c r="B24" s="112" t="s">
        <v>43</v>
      </c>
      <c r="C24" s="111">
        <v>20</v>
      </c>
      <c r="D24" s="112">
        <v>4</v>
      </c>
      <c r="E24" s="112">
        <v>3011801025405</v>
      </c>
      <c r="F24" s="156" t="s">
        <v>79</v>
      </c>
      <c r="G24" s="36" t="s">
        <v>79</v>
      </c>
      <c r="H24" s="63">
        <v>20</v>
      </c>
      <c r="I24" s="105">
        <v>340</v>
      </c>
      <c r="J24" s="106">
        <v>28733399</v>
      </c>
      <c r="K24" s="115">
        <v>84509.99705882353</v>
      </c>
      <c r="L24" s="108">
        <v>30150</v>
      </c>
      <c r="M24" s="106">
        <v>28733399</v>
      </c>
      <c r="N24" s="115">
        <v>953.01489220563849</v>
      </c>
      <c r="O24" s="30"/>
      <c r="P24" s="63"/>
      <c r="Q24" s="42"/>
      <c r="R24" s="42"/>
      <c r="S24" s="64"/>
      <c r="T24" s="117" t="s">
        <v>228</v>
      </c>
      <c r="U24" s="143">
        <v>0.2</v>
      </c>
      <c r="AB24" s="4">
        <v>20</v>
      </c>
    </row>
    <row r="25" spans="1:28" s="4" customFormat="1" ht="27" customHeight="1" x14ac:dyDescent="0.15">
      <c r="A25" s="7"/>
      <c r="B25" s="112" t="s">
        <v>43</v>
      </c>
      <c r="C25" s="103">
        <v>21</v>
      </c>
      <c r="D25" s="112">
        <v>4</v>
      </c>
      <c r="E25" s="112">
        <v>3011801025405</v>
      </c>
      <c r="F25" s="156" t="s">
        <v>79</v>
      </c>
      <c r="G25" s="36" t="s">
        <v>80</v>
      </c>
      <c r="H25" s="63">
        <v>15</v>
      </c>
      <c r="I25" s="105">
        <v>431</v>
      </c>
      <c r="J25" s="106">
        <v>36423810</v>
      </c>
      <c r="K25" s="115">
        <v>84510</v>
      </c>
      <c r="L25" s="108">
        <v>38220</v>
      </c>
      <c r="M25" s="106">
        <v>36423810</v>
      </c>
      <c r="N25" s="115">
        <v>953.0039246467818</v>
      </c>
      <c r="O25" s="30"/>
      <c r="P25" s="63"/>
      <c r="Q25" s="44"/>
      <c r="R25" s="44"/>
      <c r="S25" s="64"/>
      <c r="T25" s="109" t="s">
        <v>228</v>
      </c>
      <c r="U25" s="143">
        <v>0.2</v>
      </c>
      <c r="AB25" s="4">
        <v>21</v>
      </c>
    </row>
    <row r="26" spans="1:28" s="4" customFormat="1" ht="27" customHeight="1" x14ac:dyDescent="0.15">
      <c r="A26" s="7"/>
      <c r="B26" s="112" t="s">
        <v>43</v>
      </c>
      <c r="C26" s="111">
        <v>22</v>
      </c>
      <c r="D26" s="112">
        <v>4</v>
      </c>
      <c r="E26" s="112">
        <v>5040001085296</v>
      </c>
      <c r="F26" s="156" t="s">
        <v>81</v>
      </c>
      <c r="G26" s="36" t="s">
        <v>82</v>
      </c>
      <c r="H26" s="63">
        <v>20</v>
      </c>
      <c r="I26" s="105">
        <v>482</v>
      </c>
      <c r="J26" s="106">
        <v>38953059</v>
      </c>
      <c r="K26" s="115">
        <v>80815.475103734439</v>
      </c>
      <c r="L26" s="108">
        <v>40014</v>
      </c>
      <c r="M26" s="106">
        <v>38953059</v>
      </c>
      <c r="N26" s="115">
        <v>973.48575498575497</v>
      </c>
      <c r="O26" s="30"/>
      <c r="P26" s="63"/>
      <c r="Q26" s="42"/>
      <c r="R26" s="42"/>
      <c r="S26" s="64"/>
      <c r="T26" s="117" t="s">
        <v>228</v>
      </c>
      <c r="U26" s="143">
        <v>1E-3</v>
      </c>
      <c r="AB26" s="4">
        <v>22</v>
      </c>
    </row>
    <row r="27" spans="1:28" s="4" customFormat="1" ht="27" customHeight="1" x14ac:dyDescent="0.15">
      <c r="A27" s="7"/>
      <c r="B27" s="112" t="s">
        <v>43</v>
      </c>
      <c r="C27" s="111">
        <v>23</v>
      </c>
      <c r="D27" s="112">
        <v>4</v>
      </c>
      <c r="E27" s="112">
        <v>5040001085296</v>
      </c>
      <c r="F27" s="156" t="s">
        <v>81</v>
      </c>
      <c r="G27" s="36" t="s">
        <v>83</v>
      </c>
      <c r="H27" s="63">
        <v>20</v>
      </c>
      <c r="I27" s="105">
        <v>478</v>
      </c>
      <c r="J27" s="106">
        <v>34768848</v>
      </c>
      <c r="K27" s="115">
        <v>72738.175732217569</v>
      </c>
      <c r="L27" s="108">
        <v>36270</v>
      </c>
      <c r="M27" s="106">
        <v>34768848</v>
      </c>
      <c r="N27" s="115">
        <v>958.61174524400326</v>
      </c>
      <c r="O27" s="30"/>
      <c r="P27" s="63"/>
      <c r="Q27" s="44"/>
      <c r="R27" s="44"/>
      <c r="S27" s="64"/>
      <c r="T27" s="109" t="s">
        <v>228</v>
      </c>
      <c r="U27" s="143">
        <v>6.0000000000000001E-3</v>
      </c>
      <c r="AB27" s="4">
        <v>23</v>
      </c>
    </row>
    <row r="28" spans="1:28" s="4" customFormat="1" ht="27" customHeight="1" x14ac:dyDescent="0.15">
      <c r="A28" s="7"/>
      <c r="B28" s="112" t="s">
        <v>43</v>
      </c>
      <c r="C28" s="111">
        <v>24</v>
      </c>
      <c r="D28" s="112">
        <v>4</v>
      </c>
      <c r="E28" s="112">
        <v>5040001085296</v>
      </c>
      <c r="F28" s="156" t="s">
        <v>81</v>
      </c>
      <c r="G28" s="36" t="s">
        <v>84</v>
      </c>
      <c r="H28" s="63">
        <v>20</v>
      </c>
      <c r="I28" s="105">
        <v>439</v>
      </c>
      <c r="J28" s="106">
        <v>33800878</v>
      </c>
      <c r="K28" s="115">
        <v>76995.166287015949</v>
      </c>
      <c r="L28" s="108">
        <v>35283</v>
      </c>
      <c r="M28" s="106">
        <v>33800878</v>
      </c>
      <c r="N28" s="115">
        <v>957.99331122636966</v>
      </c>
      <c r="O28" s="30"/>
      <c r="P28" s="63"/>
      <c r="Q28" s="42"/>
      <c r="R28" s="42"/>
      <c r="S28" s="64"/>
      <c r="T28" s="117"/>
      <c r="U28" s="143"/>
      <c r="AB28" s="4">
        <v>24</v>
      </c>
    </row>
    <row r="29" spans="1:28" s="4" customFormat="1" ht="27" customHeight="1" x14ac:dyDescent="0.15">
      <c r="A29" s="7"/>
      <c r="B29" s="112" t="s">
        <v>43</v>
      </c>
      <c r="C29" s="103">
        <v>25</v>
      </c>
      <c r="D29" s="112">
        <v>4</v>
      </c>
      <c r="E29" s="112"/>
      <c r="F29" s="156" t="s">
        <v>85</v>
      </c>
      <c r="G29" s="36" t="s">
        <v>86</v>
      </c>
      <c r="H29" s="63">
        <v>19</v>
      </c>
      <c r="I29" s="105">
        <v>499</v>
      </c>
      <c r="J29" s="106">
        <v>31452927</v>
      </c>
      <c r="K29" s="115">
        <v>63031.917835671346</v>
      </c>
      <c r="L29" s="108">
        <v>26886</v>
      </c>
      <c r="M29" s="106">
        <v>31452927</v>
      </c>
      <c r="N29" s="115">
        <v>1169.862642267351</v>
      </c>
      <c r="O29" s="30"/>
      <c r="P29" s="63"/>
      <c r="Q29" s="44" t="s">
        <v>228</v>
      </c>
      <c r="R29" s="44"/>
      <c r="S29" s="64">
        <v>1E-3</v>
      </c>
      <c r="T29" s="109"/>
      <c r="U29" s="143"/>
      <c r="AB29" s="4">
        <v>25</v>
      </c>
    </row>
    <row r="30" spans="1:28" s="4" customFormat="1" ht="27" customHeight="1" x14ac:dyDescent="0.15">
      <c r="A30" s="7"/>
      <c r="B30" s="112" t="s">
        <v>43</v>
      </c>
      <c r="C30" s="111">
        <v>26</v>
      </c>
      <c r="D30" s="112">
        <v>4</v>
      </c>
      <c r="E30" s="112">
        <v>1210800361</v>
      </c>
      <c r="F30" s="156" t="s">
        <v>87</v>
      </c>
      <c r="G30" s="34" t="s">
        <v>88</v>
      </c>
      <c r="H30" s="63">
        <v>20</v>
      </c>
      <c r="I30" s="105">
        <v>363</v>
      </c>
      <c r="J30" s="106">
        <v>27880000</v>
      </c>
      <c r="K30" s="115">
        <v>76804.407713498629</v>
      </c>
      <c r="L30" s="108">
        <v>29193</v>
      </c>
      <c r="M30" s="106">
        <v>27880000</v>
      </c>
      <c r="N30" s="115">
        <v>955.023464529168</v>
      </c>
      <c r="O30" s="30"/>
      <c r="P30" s="63"/>
      <c r="Q30" s="42"/>
      <c r="R30" s="42"/>
      <c r="S30" s="64"/>
      <c r="T30" s="117" t="s">
        <v>228</v>
      </c>
      <c r="U30" s="143">
        <v>0.5</v>
      </c>
      <c r="V30" s="57">
        <v>2</v>
      </c>
      <c r="W30" s="58" t="s">
        <v>7</v>
      </c>
      <c r="AB30" s="4">
        <v>26</v>
      </c>
    </row>
    <row r="31" spans="1:28" s="4" customFormat="1" ht="27" customHeight="1" x14ac:dyDescent="0.15">
      <c r="A31" s="7"/>
      <c r="B31" s="112" t="s">
        <v>43</v>
      </c>
      <c r="C31" s="111">
        <v>27</v>
      </c>
      <c r="D31" s="112">
        <v>4</v>
      </c>
      <c r="E31" s="112"/>
      <c r="F31" s="156" t="s">
        <v>87</v>
      </c>
      <c r="G31" s="34" t="s">
        <v>89</v>
      </c>
      <c r="H31" s="63">
        <v>20</v>
      </c>
      <c r="I31" s="105">
        <v>473</v>
      </c>
      <c r="J31" s="106">
        <v>36845508</v>
      </c>
      <c r="K31" s="115">
        <v>77897.479915433403</v>
      </c>
      <c r="L31" s="108">
        <v>39205</v>
      </c>
      <c r="M31" s="106">
        <v>36845508</v>
      </c>
      <c r="N31" s="115">
        <v>939.81655401096793</v>
      </c>
      <c r="O31" s="30"/>
      <c r="P31" s="63"/>
      <c r="Q31" s="44"/>
      <c r="R31" s="44"/>
      <c r="S31" s="64"/>
      <c r="T31" s="109" t="s">
        <v>228</v>
      </c>
      <c r="U31" s="143">
        <v>0.25</v>
      </c>
      <c r="V31" s="57">
        <v>3</v>
      </c>
      <c r="W31" s="58" t="s">
        <v>8</v>
      </c>
      <c r="AB31" s="4">
        <v>27</v>
      </c>
    </row>
    <row r="32" spans="1:28" s="4" customFormat="1" ht="27" customHeight="1" x14ac:dyDescent="0.15">
      <c r="A32" s="7"/>
      <c r="B32" s="112" t="s">
        <v>43</v>
      </c>
      <c r="C32" s="111">
        <v>28</v>
      </c>
      <c r="D32" s="112">
        <v>4</v>
      </c>
      <c r="E32" s="112"/>
      <c r="F32" s="156" t="s">
        <v>90</v>
      </c>
      <c r="G32" s="34" t="s">
        <v>91</v>
      </c>
      <c r="H32" s="63">
        <v>20</v>
      </c>
      <c r="I32" s="105">
        <v>240</v>
      </c>
      <c r="J32" s="106">
        <v>24757288</v>
      </c>
      <c r="K32" s="115">
        <v>103155.36666666667</v>
      </c>
      <c r="L32" s="108">
        <v>24635</v>
      </c>
      <c r="M32" s="106">
        <v>24757288</v>
      </c>
      <c r="N32" s="115">
        <v>1004.9639943170287</v>
      </c>
      <c r="O32" s="30"/>
      <c r="P32" s="63"/>
      <c r="Q32" s="42" t="s">
        <v>228</v>
      </c>
      <c r="R32" s="42"/>
      <c r="S32" s="64">
        <v>1</v>
      </c>
      <c r="T32" s="117"/>
      <c r="U32" s="143"/>
      <c r="V32" s="57">
        <v>4</v>
      </c>
      <c r="W32" s="58" t="s">
        <v>21</v>
      </c>
      <c r="AB32" s="4">
        <v>28</v>
      </c>
    </row>
    <row r="33" spans="1:28" s="4" customFormat="1" ht="27" customHeight="1" x14ac:dyDescent="0.15">
      <c r="A33" s="7"/>
      <c r="B33" s="112" t="s">
        <v>43</v>
      </c>
      <c r="C33" s="103">
        <v>29</v>
      </c>
      <c r="D33" s="112">
        <v>4</v>
      </c>
      <c r="E33" s="112"/>
      <c r="F33" s="156" t="s">
        <v>92</v>
      </c>
      <c r="G33" s="34" t="s">
        <v>93</v>
      </c>
      <c r="H33" s="63">
        <v>20</v>
      </c>
      <c r="I33" s="105">
        <v>798</v>
      </c>
      <c r="J33" s="106">
        <v>63959900</v>
      </c>
      <c r="K33" s="115">
        <v>80150.250626566412</v>
      </c>
      <c r="L33" s="108">
        <v>29865</v>
      </c>
      <c r="M33" s="106">
        <v>63959900</v>
      </c>
      <c r="N33" s="115">
        <v>2141.6340197555669</v>
      </c>
      <c r="O33" s="30"/>
      <c r="P33" s="63"/>
      <c r="Q33" s="44"/>
      <c r="R33" s="44"/>
      <c r="S33" s="64"/>
      <c r="T33" s="109"/>
      <c r="U33" s="143"/>
      <c r="V33" s="57">
        <v>5</v>
      </c>
      <c r="W33" s="58" t="s">
        <v>10</v>
      </c>
      <c r="AB33" s="4">
        <v>29</v>
      </c>
    </row>
    <row r="34" spans="1:28" s="4" customFormat="1" ht="27" customHeight="1" x14ac:dyDescent="0.15">
      <c r="A34" s="7"/>
      <c r="B34" s="112" t="s">
        <v>43</v>
      </c>
      <c r="C34" s="111">
        <v>30</v>
      </c>
      <c r="D34" s="112">
        <v>4</v>
      </c>
      <c r="E34" s="112"/>
      <c r="F34" s="156" t="s">
        <v>92</v>
      </c>
      <c r="G34" s="34" t="s">
        <v>94</v>
      </c>
      <c r="H34" s="63">
        <v>20</v>
      </c>
      <c r="I34" s="105">
        <v>487</v>
      </c>
      <c r="J34" s="106">
        <v>35214447</v>
      </c>
      <c r="K34" s="115">
        <v>72308.926078028744</v>
      </c>
      <c r="L34" s="108">
        <v>29865</v>
      </c>
      <c r="M34" s="106">
        <v>35214447</v>
      </c>
      <c r="N34" s="115">
        <v>1179.1209442491211</v>
      </c>
      <c r="O34" s="30"/>
      <c r="P34" s="63"/>
      <c r="Q34" s="42"/>
      <c r="R34" s="42"/>
      <c r="S34" s="64"/>
      <c r="T34" s="117"/>
      <c r="U34" s="143"/>
      <c r="V34" s="57">
        <v>6</v>
      </c>
      <c r="W34" s="59" t="s">
        <v>9</v>
      </c>
      <c r="AB34" s="4">
        <v>30</v>
      </c>
    </row>
    <row r="35" spans="1:28" s="4" customFormat="1" ht="27" customHeight="1" x14ac:dyDescent="0.15">
      <c r="A35" s="7"/>
      <c r="B35" s="112" t="s">
        <v>43</v>
      </c>
      <c r="C35" s="111">
        <v>31</v>
      </c>
      <c r="D35" s="112">
        <v>4</v>
      </c>
      <c r="E35" s="112">
        <v>4120101055316</v>
      </c>
      <c r="F35" s="156" t="s">
        <v>95</v>
      </c>
      <c r="G35" s="35" t="s">
        <v>96</v>
      </c>
      <c r="H35" s="63">
        <v>10</v>
      </c>
      <c r="I35" s="105">
        <v>151</v>
      </c>
      <c r="J35" s="106">
        <v>11437612</v>
      </c>
      <c r="K35" s="115">
        <v>75745.774834437092</v>
      </c>
      <c r="L35" s="108">
        <v>12176</v>
      </c>
      <c r="M35" s="106">
        <v>11437612</v>
      </c>
      <c r="N35" s="115">
        <v>939.35709592641263</v>
      </c>
      <c r="O35" s="30"/>
      <c r="P35" s="63"/>
      <c r="Q35" s="44"/>
      <c r="R35" s="44"/>
      <c r="S35" s="64"/>
      <c r="T35" s="109" t="s">
        <v>228</v>
      </c>
      <c r="U35" s="143">
        <v>0.18</v>
      </c>
      <c r="V35" s="57"/>
      <c r="W35" s="59"/>
      <c r="AB35" s="4">
        <v>31</v>
      </c>
    </row>
    <row r="36" spans="1:28" s="4" customFormat="1" ht="27" customHeight="1" x14ac:dyDescent="0.15">
      <c r="A36" s="7"/>
      <c r="B36" s="112" t="s">
        <v>43</v>
      </c>
      <c r="C36" s="111">
        <v>32</v>
      </c>
      <c r="D36" s="112">
        <v>4</v>
      </c>
      <c r="E36" s="112">
        <v>1212701849</v>
      </c>
      <c r="F36" s="156" t="s">
        <v>97</v>
      </c>
      <c r="G36" s="35" t="s">
        <v>98</v>
      </c>
      <c r="H36" s="63">
        <v>20</v>
      </c>
      <c r="I36" s="105">
        <v>190</v>
      </c>
      <c r="J36" s="106">
        <v>12581238</v>
      </c>
      <c r="K36" s="115">
        <v>66217.042105263157</v>
      </c>
      <c r="L36" s="108">
        <v>14176</v>
      </c>
      <c r="M36" s="106">
        <v>12581238</v>
      </c>
      <c r="N36" s="115">
        <v>887.50268058690745</v>
      </c>
      <c r="O36" s="30"/>
      <c r="P36" s="63"/>
      <c r="Q36" s="42"/>
      <c r="R36" s="42"/>
      <c r="S36" s="64"/>
      <c r="T36" s="117"/>
      <c r="U36" s="143"/>
      <c r="V36" s="57"/>
      <c r="W36" s="58"/>
      <c r="AB36" s="4">
        <v>32</v>
      </c>
    </row>
    <row r="37" spans="1:28" s="4" customFormat="1" ht="27" customHeight="1" x14ac:dyDescent="0.15">
      <c r="A37" s="7"/>
      <c r="B37" s="112" t="s">
        <v>43</v>
      </c>
      <c r="C37" s="103">
        <v>33</v>
      </c>
      <c r="D37" s="112">
        <v>4</v>
      </c>
      <c r="E37" s="112"/>
      <c r="F37" s="156" t="s">
        <v>99</v>
      </c>
      <c r="G37" s="35" t="s">
        <v>100</v>
      </c>
      <c r="H37" s="63">
        <v>20</v>
      </c>
      <c r="I37" s="105">
        <v>385</v>
      </c>
      <c r="J37" s="106">
        <v>22632083</v>
      </c>
      <c r="K37" s="115">
        <v>58784.631168831169</v>
      </c>
      <c r="L37" s="108">
        <v>21528</v>
      </c>
      <c r="M37" s="106">
        <v>22632083</v>
      </c>
      <c r="N37" s="115">
        <v>1051.285906726124</v>
      </c>
      <c r="O37" s="30"/>
      <c r="P37" s="63"/>
      <c r="Q37" s="44"/>
      <c r="R37" s="44"/>
      <c r="S37" s="64"/>
      <c r="T37" s="109"/>
      <c r="U37" s="143"/>
      <c r="V37" s="57"/>
      <c r="W37" s="59"/>
      <c r="AB37" s="4">
        <v>33</v>
      </c>
    </row>
    <row r="38" spans="1:28" s="4" customFormat="1" ht="27" customHeight="1" x14ac:dyDescent="0.15">
      <c r="A38" s="7"/>
      <c r="B38" s="112" t="s">
        <v>43</v>
      </c>
      <c r="C38" s="111">
        <v>34</v>
      </c>
      <c r="D38" s="112">
        <v>4</v>
      </c>
      <c r="E38" s="112"/>
      <c r="F38" s="156" t="s">
        <v>99</v>
      </c>
      <c r="G38" s="35" t="s">
        <v>99</v>
      </c>
      <c r="H38" s="63">
        <v>20</v>
      </c>
      <c r="I38" s="105">
        <v>386</v>
      </c>
      <c r="J38" s="106">
        <v>27391473</v>
      </c>
      <c r="K38" s="115">
        <v>70962.36528497409</v>
      </c>
      <c r="L38" s="108">
        <v>28107</v>
      </c>
      <c r="M38" s="106">
        <v>27391473</v>
      </c>
      <c r="N38" s="115">
        <v>974.54274735830927</v>
      </c>
      <c r="O38" s="30"/>
      <c r="P38" s="63"/>
      <c r="Q38" s="42"/>
      <c r="R38" s="42"/>
      <c r="S38" s="64"/>
      <c r="T38" s="117"/>
      <c r="U38" s="143"/>
      <c r="AB38" s="4">
        <v>34</v>
      </c>
    </row>
    <row r="39" spans="1:28" s="4" customFormat="1" ht="27" customHeight="1" x14ac:dyDescent="0.15">
      <c r="A39" s="7"/>
      <c r="B39" s="112" t="s">
        <v>101</v>
      </c>
      <c r="C39" s="111">
        <v>35</v>
      </c>
      <c r="D39" s="112">
        <v>4</v>
      </c>
      <c r="E39" s="112"/>
      <c r="F39" s="156" t="s">
        <v>102</v>
      </c>
      <c r="G39" s="35" t="s">
        <v>103</v>
      </c>
      <c r="H39" s="63">
        <v>11</v>
      </c>
      <c r="I39" s="105">
        <v>235</v>
      </c>
      <c r="J39" s="106">
        <v>18543289</v>
      </c>
      <c r="K39" s="115">
        <v>78907.612765957441</v>
      </c>
      <c r="L39" s="108">
        <v>19659</v>
      </c>
      <c r="M39" s="106">
        <v>18543289</v>
      </c>
      <c r="N39" s="115">
        <v>943.24680807772518</v>
      </c>
      <c r="O39" s="30"/>
      <c r="P39" s="63"/>
      <c r="Q39" s="44"/>
      <c r="R39" s="44"/>
      <c r="S39" s="64"/>
      <c r="T39" s="109" t="s">
        <v>228</v>
      </c>
      <c r="U39" s="143">
        <v>0.05</v>
      </c>
      <c r="AB39" s="4">
        <v>35</v>
      </c>
    </row>
    <row r="40" spans="1:28" s="4" customFormat="1" ht="27" customHeight="1" x14ac:dyDescent="0.15">
      <c r="A40" s="7"/>
      <c r="B40" s="112" t="s">
        <v>101</v>
      </c>
      <c r="C40" s="111">
        <v>36</v>
      </c>
      <c r="D40" s="112">
        <v>4</v>
      </c>
      <c r="E40" s="112"/>
      <c r="F40" s="156" t="s">
        <v>104</v>
      </c>
      <c r="G40" s="35" t="s">
        <v>105</v>
      </c>
      <c r="H40" s="63">
        <v>20</v>
      </c>
      <c r="I40" s="105">
        <v>323</v>
      </c>
      <c r="J40" s="106">
        <v>22390743</v>
      </c>
      <c r="K40" s="115">
        <v>69321.185758513937</v>
      </c>
      <c r="L40" s="108">
        <v>23276</v>
      </c>
      <c r="M40" s="106">
        <v>22390743</v>
      </c>
      <c r="N40" s="115">
        <v>961.96696167726418</v>
      </c>
      <c r="O40" s="30"/>
      <c r="P40" s="63"/>
      <c r="Q40" s="42"/>
      <c r="R40" s="42"/>
      <c r="S40" s="64"/>
      <c r="T40" s="117"/>
      <c r="U40" s="143"/>
      <c r="AB40" s="4">
        <v>36</v>
      </c>
    </row>
    <row r="41" spans="1:28" s="4" customFormat="1" ht="27" customHeight="1" x14ac:dyDescent="0.15">
      <c r="A41" s="7"/>
      <c r="B41" s="112" t="s">
        <v>43</v>
      </c>
      <c r="C41" s="103">
        <v>37</v>
      </c>
      <c r="D41" s="112">
        <v>4</v>
      </c>
      <c r="E41" s="112"/>
      <c r="F41" s="156" t="s">
        <v>106</v>
      </c>
      <c r="G41" s="36" t="s">
        <v>107</v>
      </c>
      <c r="H41" s="63">
        <v>20</v>
      </c>
      <c r="I41" s="105">
        <v>367</v>
      </c>
      <c r="J41" s="106">
        <v>29947997</v>
      </c>
      <c r="K41" s="115">
        <v>81602.171662125344</v>
      </c>
      <c r="L41" s="108">
        <v>31748</v>
      </c>
      <c r="M41" s="106">
        <v>29947997</v>
      </c>
      <c r="N41" s="115">
        <v>943.30342068791731</v>
      </c>
      <c r="O41" s="30"/>
      <c r="P41" s="63"/>
      <c r="Q41" s="44"/>
      <c r="R41" s="44"/>
      <c r="S41" s="64"/>
      <c r="T41" s="109" t="s">
        <v>228</v>
      </c>
      <c r="U41" s="143">
        <v>0.8</v>
      </c>
      <c r="AB41" s="4">
        <v>37</v>
      </c>
    </row>
    <row r="42" spans="1:28" s="4" customFormat="1" ht="27" customHeight="1" x14ac:dyDescent="0.15">
      <c r="A42" s="7"/>
      <c r="B42" s="112" t="s">
        <v>43</v>
      </c>
      <c r="C42" s="111">
        <v>38</v>
      </c>
      <c r="D42" s="112">
        <v>4</v>
      </c>
      <c r="E42" s="112"/>
      <c r="F42" s="156" t="s">
        <v>106</v>
      </c>
      <c r="G42" s="36" t="s">
        <v>108</v>
      </c>
      <c r="H42" s="63">
        <v>20</v>
      </c>
      <c r="I42" s="105">
        <v>426</v>
      </c>
      <c r="J42" s="106">
        <v>37176824</v>
      </c>
      <c r="K42" s="115">
        <v>87269.53990610328</v>
      </c>
      <c r="L42" s="108">
        <v>38994.75</v>
      </c>
      <c r="M42" s="106">
        <v>37176824</v>
      </c>
      <c r="N42" s="115">
        <v>953.38023708319713</v>
      </c>
      <c r="O42" s="30"/>
      <c r="P42" s="63"/>
      <c r="Q42" s="42"/>
      <c r="R42" s="42"/>
      <c r="S42" s="64"/>
      <c r="T42" s="117" t="s">
        <v>228</v>
      </c>
      <c r="U42" s="143">
        <v>0.95</v>
      </c>
      <c r="AB42" s="4">
        <v>38</v>
      </c>
    </row>
    <row r="43" spans="1:28" s="4" customFormat="1" ht="27" customHeight="1" x14ac:dyDescent="0.15">
      <c r="A43" s="7"/>
      <c r="B43" s="112" t="s">
        <v>43</v>
      </c>
      <c r="C43" s="111">
        <v>39</v>
      </c>
      <c r="D43" s="112">
        <v>4</v>
      </c>
      <c r="E43" s="112"/>
      <c r="F43" s="156" t="s">
        <v>109</v>
      </c>
      <c r="G43" s="36" t="s">
        <v>110</v>
      </c>
      <c r="H43" s="63">
        <v>10</v>
      </c>
      <c r="I43" s="105">
        <v>55</v>
      </c>
      <c r="J43" s="106">
        <v>6588365</v>
      </c>
      <c r="K43" s="115">
        <v>119788.45454545454</v>
      </c>
      <c r="L43" s="108">
        <v>6946</v>
      </c>
      <c r="M43" s="106">
        <v>6588365</v>
      </c>
      <c r="N43" s="115">
        <v>948.51209329110281</v>
      </c>
      <c r="O43" s="30"/>
      <c r="P43" s="63"/>
      <c r="Q43" s="44"/>
      <c r="R43" s="44"/>
      <c r="S43" s="64"/>
      <c r="T43" s="109"/>
      <c r="U43" s="143"/>
      <c r="AB43" s="4">
        <v>39</v>
      </c>
    </row>
    <row r="44" spans="1:28" s="4" customFormat="1" ht="27" customHeight="1" x14ac:dyDescent="0.15">
      <c r="A44" s="7"/>
      <c r="B44" s="112" t="s">
        <v>43</v>
      </c>
      <c r="C44" s="111">
        <v>40</v>
      </c>
      <c r="D44" s="112">
        <v>4</v>
      </c>
      <c r="E44" s="112"/>
      <c r="F44" s="156" t="s">
        <v>111</v>
      </c>
      <c r="G44" s="36" t="s">
        <v>112</v>
      </c>
      <c r="H44" s="63">
        <v>20</v>
      </c>
      <c r="I44" s="105">
        <v>302</v>
      </c>
      <c r="J44" s="106">
        <v>25097776</v>
      </c>
      <c r="K44" s="115">
        <v>83105.218543046358</v>
      </c>
      <c r="L44" s="108">
        <v>26331</v>
      </c>
      <c r="M44" s="106">
        <v>25097776</v>
      </c>
      <c r="N44" s="115">
        <v>953.16455888496444</v>
      </c>
      <c r="O44" s="30"/>
      <c r="P44" s="63"/>
      <c r="Q44" s="42" t="s">
        <v>228</v>
      </c>
      <c r="R44" s="42"/>
      <c r="S44" s="64">
        <v>0.877</v>
      </c>
      <c r="T44" s="117" t="s">
        <v>228</v>
      </c>
      <c r="U44" s="143">
        <v>0.03</v>
      </c>
      <c r="AB44" s="4">
        <v>40</v>
      </c>
    </row>
    <row r="45" spans="1:28" s="4" customFormat="1" ht="27" customHeight="1" x14ac:dyDescent="0.15">
      <c r="A45" s="7"/>
      <c r="B45" s="112" t="s">
        <v>43</v>
      </c>
      <c r="C45" s="103">
        <v>41</v>
      </c>
      <c r="D45" s="112">
        <v>4</v>
      </c>
      <c r="E45" s="112">
        <v>1212600264</v>
      </c>
      <c r="F45" s="156" t="s">
        <v>113</v>
      </c>
      <c r="G45" s="36" t="s">
        <v>114</v>
      </c>
      <c r="H45" s="63">
        <v>20</v>
      </c>
      <c r="I45" s="105">
        <v>324</v>
      </c>
      <c r="J45" s="106">
        <v>24421943</v>
      </c>
      <c r="K45" s="115">
        <v>75376.367283950618</v>
      </c>
      <c r="L45" s="108">
        <v>25764</v>
      </c>
      <c r="M45" s="106">
        <v>24421943</v>
      </c>
      <c r="N45" s="115">
        <v>947.90960254618847</v>
      </c>
      <c r="O45" s="30"/>
      <c r="P45" s="63"/>
      <c r="Q45" s="44"/>
      <c r="R45" s="44"/>
      <c r="S45" s="64"/>
      <c r="T45" s="109"/>
      <c r="U45" s="143"/>
      <c r="AB45" s="4">
        <v>41</v>
      </c>
    </row>
    <row r="46" spans="1:28" s="4" customFormat="1" ht="27" customHeight="1" x14ac:dyDescent="0.15">
      <c r="A46" s="7"/>
      <c r="B46" s="112" t="s">
        <v>43</v>
      </c>
      <c r="C46" s="111">
        <v>42</v>
      </c>
      <c r="D46" s="112">
        <v>4</v>
      </c>
      <c r="E46" s="112"/>
      <c r="F46" s="156" t="s">
        <v>115</v>
      </c>
      <c r="G46" s="36" t="s">
        <v>116</v>
      </c>
      <c r="H46" s="63">
        <v>13</v>
      </c>
      <c r="I46" s="105">
        <v>164</v>
      </c>
      <c r="J46" s="106">
        <v>13495055</v>
      </c>
      <c r="K46" s="115">
        <v>82286.920731707316</v>
      </c>
      <c r="L46" s="108">
        <v>13912</v>
      </c>
      <c r="M46" s="106">
        <v>13495055</v>
      </c>
      <c r="N46" s="115">
        <v>970.02983036227715</v>
      </c>
      <c r="O46" s="30"/>
      <c r="P46" s="63"/>
      <c r="Q46" s="42" t="s">
        <v>228</v>
      </c>
      <c r="R46" s="42"/>
      <c r="S46" s="64">
        <v>0.57199999999999995</v>
      </c>
      <c r="T46" s="117"/>
      <c r="U46" s="143"/>
      <c r="AB46" s="4">
        <v>42</v>
      </c>
    </row>
    <row r="47" spans="1:28" s="4" customFormat="1" ht="27" customHeight="1" x14ac:dyDescent="0.15">
      <c r="A47" s="7"/>
      <c r="B47" s="112" t="s">
        <v>43</v>
      </c>
      <c r="C47" s="111">
        <v>43</v>
      </c>
      <c r="D47" s="112">
        <v>4</v>
      </c>
      <c r="E47" s="112">
        <v>1211900509</v>
      </c>
      <c r="F47" s="156" t="s">
        <v>117</v>
      </c>
      <c r="G47" s="36" t="s">
        <v>118</v>
      </c>
      <c r="H47" s="63">
        <v>20</v>
      </c>
      <c r="I47" s="105">
        <v>281</v>
      </c>
      <c r="J47" s="106">
        <v>24398750</v>
      </c>
      <c r="K47" s="115">
        <v>86828.291814946613</v>
      </c>
      <c r="L47" s="108">
        <v>23253</v>
      </c>
      <c r="M47" s="106">
        <v>24398750</v>
      </c>
      <c r="N47" s="115">
        <v>1049.2732120586591</v>
      </c>
      <c r="O47" s="30"/>
      <c r="P47" s="63"/>
      <c r="Q47" s="44"/>
      <c r="R47" s="44"/>
      <c r="S47" s="64"/>
      <c r="T47" s="109"/>
      <c r="U47" s="143"/>
      <c r="AB47" s="4">
        <v>43</v>
      </c>
    </row>
    <row r="48" spans="1:28" s="4" customFormat="1" ht="27" customHeight="1" x14ac:dyDescent="0.15">
      <c r="A48" s="7"/>
      <c r="B48" s="112" t="s">
        <v>43</v>
      </c>
      <c r="C48" s="111">
        <v>44</v>
      </c>
      <c r="D48" s="112">
        <v>4</v>
      </c>
      <c r="E48" s="112">
        <v>6040001083514</v>
      </c>
      <c r="F48" s="156" t="s">
        <v>119</v>
      </c>
      <c r="G48" s="36" t="s">
        <v>120</v>
      </c>
      <c r="H48" s="63">
        <v>20</v>
      </c>
      <c r="I48" s="105">
        <v>293</v>
      </c>
      <c r="J48" s="106">
        <v>20166944</v>
      </c>
      <c r="K48" s="115">
        <v>68829.160409556309</v>
      </c>
      <c r="L48" s="108">
        <v>21497</v>
      </c>
      <c r="M48" s="106">
        <v>20166944</v>
      </c>
      <c r="N48" s="115">
        <v>938.12829697167047</v>
      </c>
      <c r="O48" s="30"/>
      <c r="P48" s="63"/>
      <c r="Q48" s="42"/>
      <c r="R48" s="42"/>
      <c r="S48" s="64"/>
      <c r="T48" s="117"/>
      <c r="U48" s="143"/>
      <c r="AB48" s="4">
        <v>44</v>
      </c>
    </row>
    <row r="49" spans="1:28" s="4" customFormat="1" ht="27" customHeight="1" x14ac:dyDescent="0.15">
      <c r="A49" s="7"/>
      <c r="B49" s="112" t="s">
        <v>43</v>
      </c>
      <c r="C49" s="103">
        <v>45</v>
      </c>
      <c r="D49" s="112">
        <v>4</v>
      </c>
      <c r="E49" s="112">
        <v>6040001083514</v>
      </c>
      <c r="F49" s="156" t="s">
        <v>119</v>
      </c>
      <c r="G49" s="36" t="s">
        <v>121</v>
      </c>
      <c r="H49" s="63">
        <v>20</v>
      </c>
      <c r="I49" s="105">
        <v>360</v>
      </c>
      <c r="J49" s="106">
        <v>27450799</v>
      </c>
      <c r="K49" s="115">
        <v>76252.219444444447</v>
      </c>
      <c r="L49" s="108">
        <v>29211</v>
      </c>
      <c r="M49" s="106">
        <v>27450799</v>
      </c>
      <c r="N49" s="115">
        <v>939.74184382595593</v>
      </c>
      <c r="O49" s="30"/>
      <c r="P49" s="63"/>
      <c r="Q49" s="44"/>
      <c r="R49" s="44"/>
      <c r="S49" s="64"/>
      <c r="T49" s="109" t="s">
        <v>228</v>
      </c>
      <c r="U49" s="143">
        <v>1E-3</v>
      </c>
      <c r="AB49" s="4">
        <v>45</v>
      </c>
    </row>
    <row r="50" spans="1:28" s="4" customFormat="1" ht="27" customHeight="1" x14ac:dyDescent="0.15">
      <c r="A50" s="7"/>
      <c r="B50" s="112" t="s">
        <v>43</v>
      </c>
      <c r="C50" s="111">
        <v>46</v>
      </c>
      <c r="D50" s="112">
        <v>4</v>
      </c>
      <c r="E50" s="112"/>
      <c r="F50" s="156" t="s">
        <v>122</v>
      </c>
      <c r="G50" s="36" t="s">
        <v>123</v>
      </c>
      <c r="H50" s="63"/>
      <c r="I50" s="105"/>
      <c r="J50" s="106"/>
      <c r="K50" s="115">
        <v>0</v>
      </c>
      <c r="L50" s="108"/>
      <c r="M50" s="106">
        <v>0</v>
      </c>
      <c r="N50" s="115">
        <v>0</v>
      </c>
      <c r="O50" s="30"/>
      <c r="P50" s="63" t="s">
        <v>230</v>
      </c>
      <c r="Q50" s="42"/>
      <c r="R50" s="42"/>
      <c r="S50" s="64"/>
      <c r="T50" s="117"/>
      <c r="U50" s="143"/>
      <c r="AB50" s="4">
        <v>46</v>
      </c>
    </row>
    <row r="51" spans="1:28" s="4" customFormat="1" ht="27" customHeight="1" x14ac:dyDescent="0.15">
      <c r="A51" s="7"/>
      <c r="B51" s="112" t="s">
        <v>43</v>
      </c>
      <c r="C51" s="111">
        <v>47</v>
      </c>
      <c r="D51" s="112">
        <v>4</v>
      </c>
      <c r="E51" s="112">
        <v>1212300444</v>
      </c>
      <c r="F51" s="156" t="s">
        <v>124</v>
      </c>
      <c r="G51" s="36" t="s">
        <v>125</v>
      </c>
      <c r="H51" s="63">
        <v>20</v>
      </c>
      <c r="I51" s="105">
        <v>374</v>
      </c>
      <c r="J51" s="106">
        <v>28789398</v>
      </c>
      <c r="K51" s="115">
        <v>76977</v>
      </c>
      <c r="L51" s="108">
        <v>29096</v>
      </c>
      <c r="M51" s="106">
        <v>28789398</v>
      </c>
      <c r="N51" s="115">
        <v>989.46240032994228</v>
      </c>
      <c r="O51" s="30"/>
      <c r="P51" s="63"/>
      <c r="Q51" s="44"/>
      <c r="R51" s="44"/>
      <c r="S51" s="64"/>
      <c r="T51" s="109" t="s">
        <v>228</v>
      </c>
      <c r="U51" s="143">
        <v>3.125E-2</v>
      </c>
      <c r="AB51" s="4">
        <v>47</v>
      </c>
    </row>
    <row r="52" spans="1:28" s="4" customFormat="1" ht="27" customHeight="1" x14ac:dyDescent="0.15">
      <c r="A52" s="7"/>
      <c r="B52" s="112" t="s">
        <v>43</v>
      </c>
      <c r="C52" s="111">
        <v>48</v>
      </c>
      <c r="D52" s="112">
        <v>4</v>
      </c>
      <c r="E52" s="112"/>
      <c r="F52" s="156" t="s">
        <v>126</v>
      </c>
      <c r="G52" s="36" t="s">
        <v>127</v>
      </c>
      <c r="H52" s="63">
        <v>15</v>
      </c>
      <c r="I52" s="105">
        <v>354</v>
      </c>
      <c r="J52" s="106">
        <v>28979078</v>
      </c>
      <c r="K52" s="115">
        <v>81861.802259887001</v>
      </c>
      <c r="L52" s="108">
        <v>29237</v>
      </c>
      <c r="M52" s="106">
        <v>28979078</v>
      </c>
      <c r="N52" s="115">
        <v>991.17823306084756</v>
      </c>
      <c r="O52" s="30"/>
      <c r="P52" s="63"/>
      <c r="Q52" s="42"/>
      <c r="R52" s="42"/>
      <c r="S52" s="64"/>
      <c r="T52" s="117"/>
      <c r="U52" s="143"/>
      <c r="AB52" s="4">
        <v>48</v>
      </c>
    </row>
    <row r="53" spans="1:28" s="4" customFormat="1" ht="27" customHeight="1" x14ac:dyDescent="0.15">
      <c r="A53" s="7"/>
      <c r="B53" s="112" t="s">
        <v>43</v>
      </c>
      <c r="C53" s="103">
        <v>49</v>
      </c>
      <c r="D53" s="112">
        <v>4</v>
      </c>
      <c r="E53" s="112">
        <v>8040003009440</v>
      </c>
      <c r="F53" s="156" t="s">
        <v>128</v>
      </c>
      <c r="G53" s="36" t="s">
        <v>129</v>
      </c>
      <c r="H53" s="63">
        <v>20</v>
      </c>
      <c r="I53" s="105">
        <v>359</v>
      </c>
      <c r="J53" s="106">
        <v>27875157</v>
      </c>
      <c r="K53" s="115">
        <v>77646.676880222847</v>
      </c>
      <c r="L53" s="108">
        <v>27617</v>
      </c>
      <c r="M53" s="106">
        <v>27875157</v>
      </c>
      <c r="N53" s="115">
        <v>1009.3477568164536</v>
      </c>
      <c r="O53" s="30"/>
      <c r="P53" s="63"/>
      <c r="Q53" s="44"/>
      <c r="R53" s="44"/>
      <c r="S53" s="64"/>
      <c r="T53" s="109" t="s">
        <v>228</v>
      </c>
      <c r="U53" s="143">
        <v>0.03</v>
      </c>
      <c r="AB53" s="4">
        <v>49</v>
      </c>
    </row>
    <row r="54" spans="1:28" s="4" customFormat="1" ht="27" customHeight="1" x14ac:dyDescent="0.15">
      <c r="A54" s="7"/>
      <c r="B54" s="112" t="s">
        <v>43</v>
      </c>
      <c r="C54" s="111">
        <v>50</v>
      </c>
      <c r="D54" s="112">
        <v>4</v>
      </c>
      <c r="E54" s="112"/>
      <c r="F54" s="156" t="s">
        <v>130</v>
      </c>
      <c r="G54" s="36" t="s">
        <v>131</v>
      </c>
      <c r="H54" s="63">
        <v>15</v>
      </c>
      <c r="I54" s="105">
        <v>135</v>
      </c>
      <c r="J54" s="106">
        <v>11138245</v>
      </c>
      <c r="K54" s="115">
        <v>82505.518518518526</v>
      </c>
      <c r="L54" s="108">
        <v>11391</v>
      </c>
      <c r="M54" s="106">
        <v>11138245</v>
      </c>
      <c r="N54" s="115">
        <v>977.81099113335085</v>
      </c>
      <c r="O54" s="30"/>
      <c r="P54" s="63"/>
      <c r="Q54" s="42"/>
      <c r="R54" s="42"/>
      <c r="S54" s="64"/>
      <c r="T54" s="117"/>
      <c r="U54" s="143"/>
      <c r="AB54" s="4">
        <v>50</v>
      </c>
    </row>
    <row r="55" spans="1:28" s="4" customFormat="1" ht="27" customHeight="1" x14ac:dyDescent="0.15">
      <c r="A55" s="7"/>
      <c r="B55" s="112" t="s">
        <v>43</v>
      </c>
      <c r="C55" s="111">
        <v>51</v>
      </c>
      <c r="D55" s="112"/>
      <c r="E55" s="112"/>
      <c r="F55" s="156" t="s">
        <v>132</v>
      </c>
      <c r="G55" s="36" t="s">
        <v>133</v>
      </c>
      <c r="H55" s="63"/>
      <c r="I55" s="105"/>
      <c r="J55" s="106"/>
      <c r="K55" s="115">
        <v>0</v>
      </c>
      <c r="L55" s="108"/>
      <c r="M55" s="106">
        <v>0</v>
      </c>
      <c r="N55" s="115">
        <v>0</v>
      </c>
      <c r="O55" s="30"/>
      <c r="P55" s="63" t="s">
        <v>230</v>
      </c>
      <c r="Q55" s="44"/>
      <c r="R55" s="44"/>
      <c r="S55" s="64"/>
      <c r="T55" s="109"/>
      <c r="U55" s="143"/>
      <c r="AB55" s="4">
        <v>51</v>
      </c>
    </row>
    <row r="56" spans="1:28" s="4" customFormat="1" ht="27" customHeight="1" x14ac:dyDescent="0.15">
      <c r="A56" s="7"/>
      <c r="B56" s="112" t="s">
        <v>43</v>
      </c>
      <c r="C56" s="111">
        <v>52</v>
      </c>
      <c r="D56" s="112">
        <v>4</v>
      </c>
      <c r="E56" s="112"/>
      <c r="F56" s="156" t="s">
        <v>134</v>
      </c>
      <c r="G56" s="36" t="s">
        <v>135</v>
      </c>
      <c r="H56" s="63">
        <v>15</v>
      </c>
      <c r="I56" s="105">
        <v>349</v>
      </c>
      <c r="J56" s="106">
        <v>27155179</v>
      </c>
      <c r="K56" s="115">
        <v>77808.535816618911</v>
      </c>
      <c r="L56" s="108">
        <v>27144</v>
      </c>
      <c r="M56" s="106">
        <v>27155179</v>
      </c>
      <c r="N56" s="115">
        <v>1000.4118405540819</v>
      </c>
      <c r="O56" s="30"/>
      <c r="P56" s="63"/>
      <c r="Q56" s="42"/>
      <c r="R56" s="42"/>
      <c r="S56" s="64"/>
      <c r="T56" s="117"/>
      <c r="U56" s="143"/>
      <c r="AB56" s="4">
        <v>52</v>
      </c>
    </row>
    <row r="57" spans="1:28" s="4" customFormat="1" ht="27" customHeight="1" x14ac:dyDescent="0.15">
      <c r="A57" s="7"/>
      <c r="B57" s="112" t="s">
        <v>43</v>
      </c>
      <c r="C57" s="103">
        <v>53</v>
      </c>
      <c r="D57" s="112">
        <v>4</v>
      </c>
      <c r="E57" s="112">
        <v>4030003008686</v>
      </c>
      <c r="F57" s="156" t="s">
        <v>136</v>
      </c>
      <c r="G57" s="36" t="s">
        <v>137</v>
      </c>
      <c r="H57" s="63">
        <v>20</v>
      </c>
      <c r="I57" s="105">
        <v>418</v>
      </c>
      <c r="J57" s="106">
        <v>28827584</v>
      </c>
      <c r="K57" s="115">
        <v>68965.511961722485</v>
      </c>
      <c r="L57" s="108">
        <v>31156</v>
      </c>
      <c r="M57" s="106">
        <v>28827584</v>
      </c>
      <c r="N57" s="115">
        <v>925.2658877904737</v>
      </c>
      <c r="O57" s="30"/>
      <c r="P57" s="63"/>
      <c r="Q57" s="44"/>
      <c r="R57" s="44"/>
      <c r="S57" s="64"/>
      <c r="T57" s="109"/>
      <c r="U57" s="143"/>
      <c r="AB57" s="4">
        <v>53</v>
      </c>
    </row>
    <row r="58" spans="1:28" s="4" customFormat="1" ht="27" customHeight="1" x14ac:dyDescent="0.15">
      <c r="A58" s="7"/>
      <c r="B58" s="112" t="s">
        <v>43</v>
      </c>
      <c r="C58" s="111">
        <v>54</v>
      </c>
      <c r="D58" s="112">
        <v>4</v>
      </c>
      <c r="E58" s="112"/>
      <c r="F58" s="156" t="s">
        <v>138</v>
      </c>
      <c r="G58" s="36" t="s">
        <v>139</v>
      </c>
      <c r="H58" s="63">
        <v>20</v>
      </c>
      <c r="I58" s="105">
        <v>336</v>
      </c>
      <c r="J58" s="106">
        <v>37486796</v>
      </c>
      <c r="K58" s="115">
        <v>111567.84523809524</v>
      </c>
      <c r="L58" s="108">
        <v>26400</v>
      </c>
      <c r="M58" s="106">
        <v>37486796</v>
      </c>
      <c r="N58" s="115">
        <v>1419.9543939393939</v>
      </c>
      <c r="O58" s="30"/>
      <c r="P58" s="63"/>
      <c r="Q58" s="42"/>
      <c r="R58" s="42"/>
      <c r="S58" s="64"/>
      <c r="T58" s="117"/>
      <c r="U58" s="143"/>
      <c r="AB58" s="4">
        <v>54</v>
      </c>
    </row>
    <row r="59" spans="1:28" s="4" customFormat="1" ht="27" customHeight="1" x14ac:dyDescent="0.15">
      <c r="A59" s="7"/>
      <c r="B59" s="112" t="s">
        <v>101</v>
      </c>
      <c r="C59" s="111">
        <v>55</v>
      </c>
      <c r="D59" s="112">
        <v>2</v>
      </c>
      <c r="E59" s="112">
        <v>2040005018973</v>
      </c>
      <c r="F59" s="156" t="s">
        <v>140</v>
      </c>
      <c r="G59" s="36" t="s">
        <v>141</v>
      </c>
      <c r="H59" s="63">
        <v>10</v>
      </c>
      <c r="I59" s="105">
        <v>100</v>
      </c>
      <c r="J59" s="106">
        <v>5806606</v>
      </c>
      <c r="K59" s="115">
        <v>58066.06</v>
      </c>
      <c r="L59" s="108">
        <v>6091</v>
      </c>
      <c r="M59" s="106">
        <v>5806606</v>
      </c>
      <c r="N59" s="115">
        <v>953.30914463963222</v>
      </c>
      <c r="O59" s="30"/>
      <c r="P59" s="63"/>
      <c r="Q59" s="44"/>
      <c r="R59" s="44"/>
      <c r="S59" s="64"/>
      <c r="T59" s="109"/>
      <c r="U59" s="143"/>
      <c r="AB59" s="4">
        <v>55</v>
      </c>
    </row>
    <row r="60" spans="1:28" s="4" customFormat="1" ht="27" customHeight="1" x14ac:dyDescent="0.15">
      <c r="A60" s="7"/>
      <c r="B60" s="112" t="s">
        <v>43</v>
      </c>
      <c r="C60" s="111">
        <v>56</v>
      </c>
      <c r="D60" s="112">
        <v>2</v>
      </c>
      <c r="E60" s="112">
        <v>1214300160</v>
      </c>
      <c r="F60" s="156" t="s">
        <v>142</v>
      </c>
      <c r="G60" s="36" t="s">
        <v>143</v>
      </c>
      <c r="H60" s="63">
        <v>10</v>
      </c>
      <c r="I60" s="105">
        <v>47</v>
      </c>
      <c r="J60" s="106">
        <v>5885811</v>
      </c>
      <c r="K60" s="115">
        <v>125230.02127659574</v>
      </c>
      <c r="L60" s="108">
        <v>6276</v>
      </c>
      <c r="M60" s="106">
        <v>5885811</v>
      </c>
      <c r="N60" s="115">
        <v>937.82839388145317</v>
      </c>
      <c r="O60" s="30"/>
      <c r="P60" s="63"/>
      <c r="Q60" s="42"/>
      <c r="R60" s="42"/>
      <c r="S60" s="64"/>
      <c r="T60" s="117"/>
      <c r="U60" s="143"/>
      <c r="AB60" s="4">
        <v>56</v>
      </c>
    </row>
    <row r="61" spans="1:28" s="4" customFormat="1" ht="27" customHeight="1" x14ac:dyDescent="0.15">
      <c r="A61" s="7"/>
      <c r="B61" s="145" t="s">
        <v>43</v>
      </c>
      <c r="C61" s="103">
        <v>57</v>
      </c>
      <c r="D61" s="112">
        <v>2</v>
      </c>
      <c r="E61" s="112">
        <v>1040005013430</v>
      </c>
      <c r="F61" s="156" t="s">
        <v>144</v>
      </c>
      <c r="G61" s="36" t="s">
        <v>145</v>
      </c>
      <c r="H61" s="63">
        <v>25</v>
      </c>
      <c r="I61" s="105">
        <v>297</v>
      </c>
      <c r="J61" s="106">
        <v>24405585</v>
      </c>
      <c r="K61" s="115">
        <v>82173.686868686869</v>
      </c>
      <c r="L61" s="108">
        <v>22613</v>
      </c>
      <c r="M61" s="106">
        <v>24405585</v>
      </c>
      <c r="N61" s="115">
        <v>1079.2723212311503</v>
      </c>
      <c r="O61" s="30"/>
      <c r="P61" s="63"/>
      <c r="Q61" s="44"/>
      <c r="R61" s="44"/>
      <c r="S61" s="64"/>
      <c r="T61" s="109"/>
      <c r="U61" s="143"/>
      <c r="AB61" s="4">
        <v>57</v>
      </c>
    </row>
    <row r="62" spans="1:28" s="4" customFormat="1" ht="27" customHeight="1" x14ac:dyDescent="0.15">
      <c r="A62" s="7"/>
      <c r="B62" s="145" t="s">
        <v>43</v>
      </c>
      <c r="C62" s="111">
        <v>58</v>
      </c>
      <c r="D62" s="112">
        <v>5</v>
      </c>
      <c r="E62" s="112">
        <v>1040005015963</v>
      </c>
      <c r="F62" s="156" t="s">
        <v>146</v>
      </c>
      <c r="G62" s="36" t="s">
        <v>147</v>
      </c>
      <c r="H62" s="63">
        <v>20</v>
      </c>
      <c r="I62" s="105">
        <v>187</v>
      </c>
      <c r="J62" s="106">
        <v>15542054</v>
      </c>
      <c r="K62" s="115">
        <v>83112.588235294112</v>
      </c>
      <c r="L62" s="108">
        <v>16157</v>
      </c>
      <c r="M62" s="106">
        <v>15542054</v>
      </c>
      <c r="N62" s="115">
        <v>961.93934517546575</v>
      </c>
      <c r="O62" s="30"/>
      <c r="P62" s="63"/>
      <c r="Q62" s="42"/>
      <c r="R62" s="42"/>
      <c r="S62" s="64"/>
      <c r="T62" s="117"/>
      <c r="U62" s="143"/>
      <c r="AB62" s="4">
        <v>58</v>
      </c>
    </row>
    <row r="63" spans="1:28" s="4" customFormat="1" ht="27" customHeight="1" x14ac:dyDescent="0.15">
      <c r="A63" s="7"/>
      <c r="B63" s="146" t="s">
        <v>43</v>
      </c>
      <c r="C63" s="111">
        <v>59</v>
      </c>
      <c r="D63" s="112">
        <v>5</v>
      </c>
      <c r="E63" s="112"/>
      <c r="F63" s="156" t="s">
        <v>148</v>
      </c>
      <c r="G63" s="36" t="s">
        <v>149</v>
      </c>
      <c r="H63" s="63">
        <v>10</v>
      </c>
      <c r="I63" s="105">
        <v>140</v>
      </c>
      <c r="J63" s="106">
        <v>13673004</v>
      </c>
      <c r="K63" s="115">
        <v>97664.314285714281</v>
      </c>
      <c r="L63" s="108">
        <v>14585</v>
      </c>
      <c r="M63" s="106">
        <v>13673004</v>
      </c>
      <c r="N63" s="115">
        <v>937.47027768255055</v>
      </c>
      <c r="O63" s="30"/>
      <c r="P63" s="63"/>
      <c r="Q63" s="44"/>
      <c r="R63" s="44"/>
      <c r="S63" s="64"/>
      <c r="T63" s="109"/>
      <c r="U63" s="143"/>
      <c r="AB63" s="4">
        <v>59</v>
      </c>
    </row>
    <row r="64" spans="1:28" s="4" customFormat="1" ht="27" customHeight="1" x14ac:dyDescent="0.15">
      <c r="A64" s="7"/>
      <c r="B64" s="145" t="s">
        <v>43</v>
      </c>
      <c r="C64" s="111">
        <v>60</v>
      </c>
      <c r="D64" s="112">
        <v>5</v>
      </c>
      <c r="E64" s="112"/>
      <c r="F64" s="156" t="s">
        <v>150</v>
      </c>
      <c r="G64" s="147" t="s">
        <v>151</v>
      </c>
      <c r="H64" s="63">
        <v>20</v>
      </c>
      <c r="I64" s="105">
        <v>216</v>
      </c>
      <c r="J64" s="106">
        <v>16301290</v>
      </c>
      <c r="K64" s="115">
        <v>75468.935185185182</v>
      </c>
      <c r="L64" s="108">
        <v>19865</v>
      </c>
      <c r="M64" s="106">
        <v>16301290</v>
      </c>
      <c r="N64" s="115">
        <v>820.60357412534609</v>
      </c>
      <c r="O64" s="30"/>
      <c r="P64" s="63"/>
      <c r="Q64" s="42"/>
      <c r="R64" s="42"/>
      <c r="S64" s="64"/>
      <c r="T64" s="117"/>
      <c r="U64" s="143"/>
      <c r="AB64" s="4">
        <v>60</v>
      </c>
    </row>
    <row r="65" spans="1:28" s="4" customFormat="1" ht="27" customHeight="1" x14ac:dyDescent="0.15">
      <c r="A65" s="7"/>
      <c r="B65" s="145" t="s">
        <v>43</v>
      </c>
      <c r="C65" s="103">
        <v>61</v>
      </c>
      <c r="D65" s="112">
        <v>5</v>
      </c>
      <c r="E65" s="112"/>
      <c r="F65" s="156" t="s">
        <v>152</v>
      </c>
      <c r="G65" s="36" t="s">
        <v>153</v>
      </c>
      <c r="H65" s="63">
        <v>20</v>
      </c>
      <c r="I65" s="105">
        <v>422</v>
      </c>
      <c r="J65" s="106">
        <v>24634736</v>
      </c>
      <c r="K65" s="115">
        <v>58376.151658767776</v>
      </c>
      <c r="L65" s="108">
        <v>26226</v>
      </c>
      <c r="M65" s="106">
        <v>24634736</v>
      </c>
      <c r="N65" s="115">
        <v>939.3249447113551</v>
      </c>
      <c r="O65" s="30"/>
      <c r="P65" s="63"/>
      <c r="Q65" s="44"/>
      <c r="R65" s="44"/>
      <c r="S65" s="64"/>
      <c r="T65" s="109"/>
      <c r="U65" s="143"/>
      <c r="AB65" s="4">
        <v>61</v>
      </c>
    </row>
    <row r="66" spans="1:28" s="4" customFormat="1" ht="27" customHeight="1" x14ac:dyDescent="0.15">
      <c r="A66" s="7"/>
      <c r="B66" s="148" t="s">
        <v>43</v>
      </c>
      <c r="C66" s="111">
        <v>62</v>
      </c>
      <c r="D66" s="112">
        <v>5</v>
      </c>
      <c r="E66" s="112">
        <v>8040005008358</v>
      </c>
      <c r="F66" s="156" t="s">
        <v>154</v>
      </c>
      <c r="G66" s="149" t="s">
        <v>155</v>
      </c>
      <c r="H66" s="63">
        <v>15</v>
      </c>
      <c r="I66" s="105">
        <v>180</v>
      </c>
      <c r="J66" s="106">
        <v>18284980</v>
      </c>
      <c r="K66" s="115">
        <v>101583.22222222222</v>
      </c>
      <c r="L66" s="108">
        <v>18147</v>
      </c>
      <c r="M66" s="106">
        <v>18284980</v>
      </c>
      <c r="N66" s="115">
        <v>1007.6034606271008</v>
      </c>
      <c r="O66" s="30"/>
      <c r="P66" s="63"/>
      <c r="Q66" s="42"/>
      <c r="R66" s="42"/>
      <c r="S66" s="64"/>
      <c r="T66" s="117"/>
      <c r="U66" s="143"/>
      <c r="AB66" s="4">
        <v>62</v>
      </c>
    </row>
    <row r="67" spans="1:28" s="4" customFormat="1" ht="27" customHeight="1" x14ac:dyDescent="0.15">
      <c r="A67" s="7"/>
      <c r="B67" s="148" t="s">
        <v>43</v>
      </c>
      <c r="C67" s="111">
        <v>63</v>
      </c>
      <c r="D67" s="112">
        <v>5</v>
      </c>
      <c r="E67" s="112"/>
      <c r="F67" s="156" t="s">
        <v>156</v>
      </c>
      <c r="G67" s="150" t="s">
        <v>157</v>
      </c>
      <c r="H67" s="63">
        <v>11</v>
      </c>
      <c r="I67" s="105">
        <v>110</v>
      </c>
      <c r="J67" s="106">
        <v>15883000</v>
      </c>
      <c r="K67" s="115">
        <v>144390.90909090909</v>
      </c>
      <c r="L67" s="108">
        <v>14697</v>
      </c>
      <c r="M67" s="106">
        <v>15883000</v>
      </c>
      <c r="N67" s="115">
        <v>1080.6967408314622</v>
      </c>
      <c r="O67" s="30"/>
      <c r="P67" s="63"/>
      <c r="Q67" s="44"/>
      <c r="R67" s="44"/>
      <c r="S67" s="64"/>
      <c r="T67" s="109"/>
      <c r="U67" s="143"/>
      <c r="AB67" s="4">
        <v>63</v>
      </c>
    </row>
    <row r="68" spans="1:28" s="4" customFormat="1" ht="27" customHeight="1" x14ac:dyDescent="0.15">
      <c r="A68" s="7"/>
      <c r="B68" s="148" t="s">
        <v>43</v>
      </c>
      <c r="C68" s="111">
        <v>64</v>
      </c>
      <c r="D68" s="112">
        <v>4</v>
      </c>
      <c r="E68" s="112">
        <v>5040002098248</v>
      </c>
      <c r="F68" s="156" t="s">
        <v>158</v>
      </c>
      <c r="G68" s="149" t="s">
        <v>159</v>
      </c>
      <c r="H68" s="63">
        <v>20</v>
      </c>
      <c r="I68" s="105">
        <v>132</v>
      </c>
      <c r="J68" s="106">
        <v>10565000</v>
      </c>
      <c r="K68" s="115">
        <v>80037.878787878784</v>
      </c>
      <c r="L68" s="108">
        <v>11056</v>
      </c>
      <c r="M68" s="106">
        <v>10565000</v>
      </c>
      <c r="N68" s="115">
        <v>955.5897250361794</v>
      </c>
      <c r="O68" s="30"/>
      <c r="P68" s="63"/>
      <c r="Q68" s="42"/>
      <c r="R68" s="42"/>
      <c r="S68" s="64"/>
      <c r="T68" s="117"/>
      <c r="U68" s="143"/>
      <c r="AB68" s="4">
        <v>64</v>
      </c>
    </row>
    <row r="69" spans="1:28" s="4" customFormat="1" ht="27" customHeight="1" x14ac:dyDescent="0.15">
      <c r="A69" s="7"/>
      <c r="B69" s="142" t="s">
        <v>43</v>
      </c>
      <c r="C69" s="103">
        <v>65</v>
      </c>
      <c r="D69" s="112"/>
      <c r="E69" s="112"/>
      <c r="F69" s="156" t="s">
        <v>160</v>
      </c>
      <c r="G69" s="36" t="s">
        <v>161</v>
      </c>
      <c r="H69" s="63"/>
      <c r="I69" s="105"/>
      <c r="J69" s="106"/>
      <c r="K69" s="115">
        <v>0</v>
      </c>
      <c r="L69" s="108"/>
      <c r="M69" s="106">
        <v>0</v>
      </c>
      <c r="N69" s="115">
        <v>0</v>
      </c>
      <c r="O69" s="30"/>
      <c r="P69" s="63" t="s">
        <v>230</v>
      </c>
      <c r="Q69" s="44"/>
      <c r="R69" s="44"/>
      <c r="S69" s="64"/>
      <c r="T69" s="109"/>
      <c r="U69" s="143"/>
      <c r="AB69" s="4">
        <v>65</v>
      </c>
    </row>
    <row r="70" spans="1:28" s="4" customFormat="1" ht="27" customHeight="1" x14ac:dyDescent="0.15">
      <c r="A70" s="7"/>
      <c r="B70" s="148" t="s">
        <v>43</v>
      </c>
      <c r="C70" s="111">
        <v>66</v>
      </c>
      <c r="D70" s="112">
        <v>2</v>
      </c>
      <c r="E70" s="112">
        <v>204000501401</v>
      </c>
      <c r="F70" s="156" t="s">
        <v>162</v>
      </c>
      <c r="G70" s="149" t="s">
        <v>163</v>
      </c>
      <c r="H70" s="63">
        <v>20</v>
      </c>
      <c r="I70" s="105">
        <v>225</v>
      </c>
      <c r="J70" s="106">
        <v>14923000</v>
      </c>
      <c r="K70" s="115">
        <v>66324.444444444438</v>
      </c>
      <c r="L70" s="108">
        <v>15369</v>
      </c>
      <c r="M70" s="106">
        <v>14923000</v>
      </c>
      <c r="N70" s="115">
        <v>970.98054525343218</v>
      </c>
      <c r="O70" s="30"/>
      <c r="P70" s="63"/>
      <c r="Q70" s="42"/>
      <c r="R70" s="42"/>
      <c r="S70" s="64"/>
      <c r="T70" s="117"/>
      <c r="U70" s="143"/>
      <c r="AB70" s="4">
        <v>66</v>
      </c>
    </row>
    <row r="71" spans="1:28" s="4" customFormat="1" ht="27" customHeight="1" x14ac:dyDescent="0.15">
      <c r="A71" s="7"/>
      <c r="B71" s="148" t="s">
        <v>43</v>
      </c>
      <c r="C71" s="111">
        <v>67</v>
      </c>
      <c r="D71" s="112">
        <v>4</v>
      </c>
      <c r="E71" s="112">
        <v>1040001070608</v>
      </c>
      <c r="F71" s="156" t="s">
        <v>164</v>
      </c>
      <c r="G71" s="149" t="s">
        <v>165</v>
      </c>
      <c r="H71" s="63">
        <v>20</v>
      </c>
      <c r="I71" s="105">
        <v>476</v>
      </c>
      <c r="J71" s="106">
        <v>37176824</v>
      </c>
      <c r="K71" s="115">
        <v>78102.571428571435</v>
      </c>
      <c r="L71" s="108">
        <v>39290</v>
      </c>
      <c r="M71" s="106">
        <v>37176824</v>
      </c>
      <c r="N71" s="115">
        <v>946.21593280733009</v>
      </c>
      <c r="O71" s="30"/>
      <c r="P71" s="63"/>
      <c r="Q71" s="44"/>
      <c r="R71" s="44"/>
      <c r="S71" s="64"/>
      <c r="T71" s="109" t="s">
        <v>228</v>
      </c>
      <c r="U71" s="143">
        <v>0.94</v>
      </c>
      <c r="AB71" s="4">
        <v>67</v>
      </c>
    </row>
    <row r="72" spans="1:28" s="4" customFormat="1" ht="27" customHeight="1" x14ac:dyDescent="0.15">
      <c r="A72" s="7"/>
      <c r="B72" s="142" t="s">
        <v>43</v>
      </c>
      <c r="C72" s="111">
        <v>68</v>
      </c>
      <c r="D72" s="112">
        <v>4</v>
      </c>
      <c r="E72" s="112">
        <v>5040001110574</v>
      </c>
      <c r="F72" s="156" t="s">
        <v>166</v>
      </c>
      <c r="G72" s="149" t="s">
        <v>167</v>
      </c>
      <c r="H72" s="63">
        <v>18</v>
      </c>
      <c r="I72" s="105">
        <v>359</v>
      </c>
      <c r="J72" s="106">
        <v>25067787</v>
      </c>
      <c r="K72" s="115">
        <v>69826.704735376043</v>
      </c>
      <c r="L72" s="108">
        <v>24965</v>
      </c>
      <c r="M72" s="106">
        <v>25067787</v>
      </c>
      <c r="N72" s="115">
        <v>1004.1172441417986</v>
      </c>
      <c r="O72" s="30"/>
      <c r="P72" s="63"/>
      <c r="Q72" s="42"/>
      <c r="R72" s="42"/>
      <c r="S72" s="64"/>
      <c r="T72" s="117" t="s">
        <v>228</v>
      </c>
      <c r="U72" s="143">
        <v>0.5</v>
      </c>
      <c r="AB72" s="4">
        <v>68</v>
      </c>
    </row>
    <row r="73" spans="1:28" s="4" customFormat="1" ht="27" customHeight="1" x14ac:dyDescent="0.15">
      <c r="A73" s="7"/>
      <c r="B73" s="148" t="s">
        <v>43</v>
      </c>
      <c r="C73" s="103">
        <v>69</v>
      </c>
      <c r="D73" s="112">
        <v>4</v>
      </c>
      <c r="E73" s="112">
        <v>10901023154</v>
      </c>
      <c r="F73" s="156" t="s">
        <v>168</v>
      </c>
      <c r="G73" s="39" t="s">
        <v>169</v>
      </c>
      <c r="H73" s="63">
        <v>20</v>
      </c>
      <c r="I73" s="105">
        <v>355</v>
      </c>
      <c r="J73" s="106">
        <v>26634354</v>
      </c>
      <c r="K73" s="115">
        <v>75026.349295774649</v>
      </c>
      <c r="L73" s="108">
        <v>28330</v>
      </c>
      <c r="M73" s="106">
        <v>26634354</v>
      </c>
      <c r="N73" s="115">
        <v>940.14662901517829</v>
      </c>
      <c r="O73" s="30"/>
      <c r="P73" s="63"/>
      <c r="Q73" s="44"/>
      <c r="R73" s="44"/>
      <c r="S73" s="64"/>
      <c r="T73" s="109"/>
      <c r="U73" s="143"/>
      <c r="AB73" s="4">
        <v>69</v>
      </c>
    </row>
    <row r="74" spans="1:28" s="4" customFormat="1" ht="27" customHeight="1" x14ac:dyDescent="0.15">
      <c r="A74" s="7"/>
      <c r="B74" s="148" t="s">
        <v>43</v>
      </c>
      <c r="C74" s="111">
        <v>70</v>
      </c>
      <c r="D74" s="112">
        <v>4</v>
      </c>
      <c r="E74" s="112">
        <v>6040003014525</v>
      </c>
      <c r="F74" s="156" t="s">
        <v>170</v>
      </c>
      <c r="G74" s="39" t="s">
        <v>171</v>
      </c>
      <c r="H74" s="63">
        <v>10</v>
      </c>
      <c r="I74" s="105">
        <v>208</v>
      </c>
      <c r="J74" s="106">
        <v>17801270</v>
      </c>
      <c r="K74" s="115">
        <v>85583.028846153844</v>
      </c>
      <c r="L74" s="108">
        <v>16530</v>
      </c>
      <c r="M74" s="106">
        <v>17801270</v>
      </c>
      <c r="N74" s="115">
        <v>1076.9068360556564</v>
      </c>
      <c r="O74" s="30"/>
      <c r="P74" s="63"/>
      <c r="Q74" s="42" t="s">
        <v>228</v>
      </c>
      <c r="R74" s="42" t="s">
        <v>228</v>
      </c>
      <c r="S74" s="64">
        <v>1E-3</v>
      </c>
      <c r="T74" s="117" t="s">
        <v>228</v>
      </c>
      <c r="U74" s="143">
        <v>0.4</v>
      </c>
      <c r="AB74" s="4">
        <v>70</v>
      </c>
    </row>
    <row r="75" spans="1:28" s="4" customFormat="1" ht="27" customHeight="1" x14ac:dyDescent="0.15">
      <c r="A75" s="7"/>
      <c r="B75" s="142" t="s">
        <v>43</v>
      </c>
      <c r="C75" s="111">
        <v>71</v>
      </c>
      <c r="D75" s="112">
        <v>4</v>
      </c>
      <c r="E75" s="112">
        <v>3040001085926</v>
      </c>
      <c r="F75" s="156" t="s">
        <v>172</v>
      </c>
      <c r="G75" s="36" t="s">
        <v>173</v>
      </c>
      <c r="H75" s="63">
        <v>10</v>
      </c>
      <c r="I75" s="105">
        <v>105</v>
      </c>
      <c r="J75" s="106">
        <v>8611883</v>
      </c>
      <c r="K75" s="115">
        <v>82017.933333333334</v>
      </c>
      <c r="L75" s="108">
        <v>9162</v>
      </c>
      <c r="M75" s="106">
        <v>8611883</v>
      </c>
      <c r="N75" s="115">
        <v>939.95666884959621</v>
      </c>
      <c r="O75" s="30"/>
      <c r="P75" s="63" t="s">
        <v>231</v>
      </c>
      <c r="Q75" s="44"/>
      <c r="R75" s="44"/>
      <c r="S75" s="64"/>
      <c r="T75" s="109" t="s">
        <v>228</v>
      </c>
      <c r="U75" s="143">
        <v>0.12</v>
      </c>
      <c r="AB75" s="4">
        <v>71</v>
      </c>
    </row>
    <row r="76" spans="1:28" s="4" customFormat="1" ht="27" customHeight="1" x14ac:dyDescent="0.15">
      <c r="A76" s="7"/>
      <c r="B76" s="112" t="s">
        <v>43</v>
      </c>
      <c r="C76" s="111">
        <v>72</v>
      </c>
      <c r="D76" s="112">
        <v>4</v>
      </c>
      <c r="E76" s="112">
        <v>2040003002087</v>
      </c>
      <c r="F76" s="156" t="s">
        <v>174</v>
      </c>
      <c r="G76" s="35" t="s">
        <v>175</v>
      </c>
      <c r="H76" s="63">
        <v>20</v>
      </c>
      <c r="I76" s="105">
        <v>453</v>
      </c>
      <c r="J76" s="106">
        <v>34508062</v>
      </c>
      <c r="K76" s="115">
        <v>76176.737306843264</v>
      </c>
      <c r="L76" s="108">
        <v>35287</v>
      </c>
      <c r="M76" s="106">
        <v>34508062</v>
      </c>
      <c r="N76" s="115">
        <v>977.9256383370647</v>
      </c>
      <c r="O76" s="30"/>
      <c r="P76" s="63"/>
      <c r="Q76" s="42"/>
      <c r="R76" s="42"/>
      <c r="S76" s="64"/>
      <c r="T76" s="117"/>
      <c r="U76" s="143"/>
      <c r="AB76" s="4">
        <v>72</v>
      </c>
    </row>
    <row r="77" spans="1:28" s="4" customFormat="1" ht="27" customHeight="1" x14ac:dyDescent="0.15">
      <c r="A77" s="7"/>
      <c r="B77" s="112" t="s">
        <v>43</v>
      </c>
      <c r="C77" s="103">
        <v>73</v>
      </c>
      <c r="D77" s="112">
        <v>4</v>
      </c>
      <c r="E77" s="112">
        <v>2040001060574</v>
      </c>
      <c r="F77" s="156" t="s">
        <v>176</v>
      </c>
      <c r="G77" s="36" t="s">
        <v>177</v>
      </c>
      <c r="H77" s="63">
        <v>20</v>
      </c>
      <c r="I77" s="105">
        <v>371</v>
      </c>
      <c r="J77" s="106">
        <v>33562596</v>
      </c>
      <c r="K77" s="115">
        <v>90465.218328840972</v>
      </c>
      <c r="L77" s="108">
        <v>33645</v>
      </c>
      <c r="M77" s="106">
        <v>33562596</v>
      </c>
      <c r="N77" s="115">
        <v>997.55078020508245</v>
      </c>
      <c r="O77" s="30"/>
      <c r="P77" s="63"/>
      <c r="Q77" s="44"/>
      <c r="R77" s="44"/>
      <c r="S77" s="64"/>
      <c r="T77" s="109" t="s">
        <v>228</v>
      </c>
      <c r="U77" s="143">
        <v>0.01</v>
      </c>
      <c r="AB77" s="4">
        <v>73</v>
      </c>
    </row>
    <row r="78" spans="1:28" s="4" customFormat="1" ht="27" customHeight="1" x14ac:dyDescent="0.15">
      <c r="A78" s="7"/>
      <c r="B78" s="112" t="s">
        <v>43</v>
      </c>
      <c r="C78" s="111">
        <v>74</v>
      </c>
      <c r="D78" s="112">
        <v>6</v>
      </c>
      <c r="E78" s="112">
        <v>8040005018258</v>
      </c>
      <c r="F78" s="156" t="s">
        <v>178</v>
      </c>
      <c r="G78" s="36" t="s">
        <v>179</v>
      </c>
      <c r="H78" s="63">
        <v>10</v>
      </c>
      <c r="I78" s="105">
        <v>138</v>
      </c>
      <c r="J78" s="106">
        <v>13263388</v>
      </c>
      <c r="K78" s="115">
        <v>96111.507246376816</v>
      </c>
      <c r="L78" s="108">
        <v>13578</v>
      </c>
      <c r="M78" s="106">
        <v>13263388</v>
      </c>
      <c r="N78" s="115">
        <v>976.82928266313149</v>
      </c>
      <c r="O78" s="30"/>
      <c r="P78" s="63"/>
      <c r="Q78" s="42"/>
      <c r="R78" s="42"/>
      <c r="S78" s="64"/>
      <c r="T78" s="117"/>
      <c r="U78" s="143"/>
      <c r="AB78" s="4">
        <v>74</v>
      </c>
    </row>
    <row r="79" spans="1:28" s="4" customFormat="1" ht="27" customHeight="1" x14ac:dyDescent="0.15">
      <c r="A79" s="7"/>
      <c r="B79" s="112" t="s">
        <v>43</v>
      </c>
      <c r="C79" s="111">
        <v>75</v>
      </c>
      <c r="D79" s="112">
        <v>4</v>
      </c>
      <c r="E79" s="112">
        <v>1040003009265</v>
      </c>
      <c r="F79" s="156" t="s">
        <v>180</v>
      </c>
      <c r="G79" s="36" t="s">
        <v>181</v>
      </c>
      <c r="H79" s="63">
        <v>20</v>
      </c>
      <c r="I79" s="105">
        <v>397</v>
      </c>
      <c r="J79" s="106">
        <v>33485196</v>
      </c>
      <c r="K79" s="115">
        <v>84345.581863979853</v>
      </c>
      <c r="L79" s="108">
        <v>32775</v>
      </c>
      <c r="M79" s="106">
        <v>33485196</v>
      </c>
      <c r="N79" s="115">
        <v>1021.6688329519451</v>
      </c>
      <c r="O79" s="30"/>
      <c r="P79" s="63"/>
      <c r="Q79" s="44"/>
      <c r="R79" s="44"/>
      <c r="S79" s="64"/>
      <c r="T79" s="109" t="s">
        <v>228</v>
      </c>
      <c r="U79" s="143">
        <v>0.03</v>
      </c>
      <c r="AB79" s="4">
        <v>75</v>
      </c>
    </row>
    <row r="80" spans="1:28" s="4" customFormat="1" ht="27" customHeight="1" x14ac:dyDescent="0.15">
      <c r="A80" s="7"/>
      <c r="B80" s="112" t="s">
        <v>43</v>
      </c>
      <c r="C80" s="111">
        <v>76</v>
      </c>
      <c r="D80" s="112">
        <v>4</v>
      </c>
      <c r="E80" s="112">
        <v>6040001083514</v>
      </c>
      <c r="F80" s="156" t="s">
        <v>182</v>
      </c>
      <c r="G80" s="36" t="s">
        <v>183</v>
      </c>
      <c r="H80" s="63">
        <v>20</v>
      </c>
      <c r="I80" s="105">
        <v>374</v>
      </c>
      <c r="J80" s="106">
        <v>28550729</v>
      </c>
      <c r="K80" s="115">
        <v>76338.84759358289</v>
      </c>
      <c r="L80" s="108">
        <v>29686</v>
      </c>
      <c r="M80" s="106">
        <v>28550729</v>
      </c>
      <c r="N80" s="115">
        <v>961.75736037189245</v>
      </c>
      <c r="O80" s="30"/>
      <c r="P80" s="63"/>
      <c r="Q80" s="42"/>
      <c r="R80" s="42"/>
      <c r="S80" s="64"/>
      <c r="T80" s="117"/>
      <c r="U80" s="143"/>
      <c r="AB80" s="4">
        <v>76</v>
      </c>
    </row>
    <row r="81" spans="1:28" s="4" customFormat="1" ht="27" customHeight="1" x14ac:dyDescent="0.15">
      <c r="A81" s="7"/>
      <c r="B81" s="112" t="s">
        <v>43</v>
      </c>
      <c r="C81" s="103">
        <v>77</v>
      </c>
      <c r="D81" s="112">
        <v>4</v>
      </c>
      <c r="E81" s="112">
        <v>8040001073372</v>
      </c>
      <c r="F81" s="156" t="s">
        <v>184</v>
      </c>
      <c r="G81" s="36" t="s">
        <v>185</v>
      </c>
      <c r="H81" s="63">
        <v>20</v>
      </c>
      <c r="I81" s="105">
        <v>308</v>
      </c>
      <c r="J81" s="106">
        <v>24666034</v>
      </c>
      <c r="K81" s="115">
        <v>80084.525974025979</v>
      </c>
      <c r="L81" s="108">
        <v>26128</v>
      </c>
      <c r="M81" s="106">
        <v>24666034</v>
      </c>
      <c r="N81" s="115">
        <v>944.0460042865891</v>
      </c>
      <c r="O81" s="30"/>
      <c r="P81" s="63"/>
      <c r="Q81" s="44"/>
      <c r="R81" s="44"/>
      <c r="S81" s="64"/>
      <c r="T81" s="109"/>
      <c r="U81" s="143"/>
      <c r="AB81" s="4">
        <v>77</v>
      </c>
    </row>
    <row r="82" spans="1:28" s="4" customFormat="1" ht="27" customHeight="1" x14ac:dyDescent="0.15">
      <c r="A82" s="7"/>
      <c r="B82" s="112" t="s">
        <v>43</v>
      </c>
      <c r="C82" s="111">
        <v>78</v>
      </c>
      <c r="D82" s="112">
        <v>4</v>
      </c>
      <c r="E82" s="112">
        <v>1040001095786</v>
      </c>
      <c r="F82" s="156" t="s">
        <v>186</v>
      </c>
      <c r="G82" s="36" t="s">
        <v>187</v>
      </c>
      <c r="H82" s="63">
        <v>10</v>
      </c>
      <c r="I82" s="105">
        <v>208</v>
      </c>
      <c r="J82" s="106">
        <v>14537185</v>
      </c>
      <c r="K82" s="115">
        <v>69890.3125</v>
      </c>
      <c r="L82" s="108">
        <v>14992</v>
      </c>
      <c r="M82" s="106">
        <v>14537185</v>
      </c>
      <c r="N82" s="115">
        <v>969.66282017075775</v>
      </c>
      <c r="O82" s="30"/>
      <c r="P82" s="63"/>
      <c r="Q82" s="42"/>
      <c r="R82" s="42"/>
      <c r="S82" s="64"/>
      <c r="T82" s="117"/>
      <c r="U82" s="143"/>
      <c r="AB82" s="4">
        <v>78</v>
      </c>
    </row>
    <row r="83" spans="1:28" s="4" customFormat="1" ht="27" customHeight="1" x14ac:dyDescent="0.15">
      <c r="A83" s="7"/>
      <c r="B83" s="112" t="s">
        <v>43</v>
      </c>
      <c r="C83" s="111">
        <v>79</v>
      </c>
      <c r="D83" s="112">
        <v>4</v>
      </c>
      <c r="E83" s="112">
        <v>7040001117543</v>
      </c>
      <c r="F83" s="156" t="s">
        <v>188</v>
      </c>
      <c r="G83" s="36" t="s">
        <v>189</v>
      </c>
      <c r="H83" s="63">
        <v>20</v>
      </c>
      <c r="I83" s="105">
        <v>75</v>
      </c>
      <c r="J83" s="106">
        <v>5631816</v>
      </c>
      <c r="K83" s="115">
        <v>75090.880000000005</v>
      </c>
      <c r="L83" s="108">
        <v>5900</v>
      </c>
      <c r="M83" s="106">
        <v>5631816</v>
      </c>
      <c r="N83" s="115">
        <v>954.54508474576267</v>
      </c>
      <c r="O83" s="30" t="s">
        <v>228</v>
      </c>
      <c r="P83" s="63"/>
      <c r="Q83" s="44"/>
      <c r="R83" s="44"/>
      <c r="S83" s="64"/>
      <c r="T83" s="109" t="s">
        <v>228</v>
      </c>
      <c r="U83" s="143">
        <v>0.5</v>
      </c>
      <c r="AB83" s="4">
        <v>79</v>
      </c>
    </row>
    <row r="84" spans="1:28" s="4" customFormat="1" ht="27" customHeight="1" x14ac:dyDescent="0.15">
      <c r="A84" s="7"/>
      <c r="B84" s="112" t="s">
        <v>43</v>
      </c>
      <c r="C84" s="111">
        <v>80</v>
      </c>
      <c r="D84" s="112">
        <v>4</v>
      </c>
      <c r="E84" s="112">
        <v>7040001084239</v>
      </c>
      <c r="F84" s="156" t="s">
        <v>190</v>
      </c>
      <c r="G84" s="36" t="s">
        <v>191</v>
      </c>
      <c r="H84" s="63">
        <v>20</v>
      </c>
      <c r="I84" s="105">
        <v>447</v>
      </c>
      <c r="J84" s="106">
        <v>39279852</v>
      </c>
      <c r="K84" s="115">
        <v>87874.38926174496</v>
      </c>
      <c r="L84" s="108">
        <v>40270</v>
      </c>
      <c r="M84" s="106">
        <v>39279852</v>
      </c>
      <c r="N84" s="115">
        <v>975.41226719642418</v>
      </c>
      <c r="O84" s="30"/>
      <c r="P84" s="63"/>
      <c r="Q84" s="42"/>
      <c r="R84" s="42"/>
      <c r="S84" s="64"/>
      <c r="T84" s="117" t="s">
        <v>228</v>
      </c>
      <c r="U84" s="143">
        <v>0.05</v>
      </c>
      <c r="AB84" s="4">
        <v>80</v>
      </c>
    </row>
    <row r="85" spans="1:28" s="4" customFormat="1" ht="27" customHeight="1" x14ac:dyDescent="0.15">
      <c r="A85" s="7"/>
      <c r="B85" s="112" t="s">
        <v>43</v>
      </c>
      <c r="C85" s="103">
        <v>81</v>
      </c>
      <c r="D85" s="112">
        <v>4</v>
      </c>
      <c r="E85" s="112">
        <v>7040001084239</v>
      </c>
      <c r="F85" s="156" t="s">
        <v>190</v>
      </c>
      <c r="G85" s="36" t="s">
        <v>192</v>
      </c>
      <c r="H85" s="63">
        <v>20</v>
      </c>
      <c r="I85" s="105">
        <v>378</v>
      </c>
      <c r="J85" s="106">
        <v>32907143</v>
      </c>
      <c r="K85" s="115">
        <v>87055.933862433856</v>
      </c>
      <c r="L85" s="108">
        <v>33906</v>
      </c>
      <c r="M85" s="106">
        <v>32907143</v>
      </c>
      <c r="N85" s="115">
        <v>970.54040582787707</v>
      </c>
      <c r="O85" s="30"/>
      <c r="P85" s="63"/>
      <c r="Q85" s="44"/>
      <c r="R85" s="44"/>
      <c r="S85" s="64"/>
      <c r="T85" s="109"/>
      <c r="U85" s="143"/>
      <c r="AB85" s="4">
        <v>81</v>
      </c>
    </row>
    <row r="86" spans="1:28" s="4" customFormat="1" ht="27" customHeight="1" x14ac:dyDescent="0.15">
      <c r="A86" s="7"/>
      <c r="B86" s="112" t="s">
        <v>43</v>
      </c>
      <c r="C86" s="111">
        <v>82</v>
      </c>
      <c r="D86" s="112">
        <v>4</v>
      </c>
      <c r="E86" s="112">
        <v>7040003011579</v>
      </c>
      <c r="F86" s="156" t="s">
        <v>193</v>
      </c>
      <c r="G86" s="36" t="s">
        <v>194</v>
      </c>
      <c r="H86" s="63">
        <v>20</v>
      </c>
      <c r="I86" s="105">
        <v>542</v>
      </c>
      <c r="J86" s="106">
        <v>42681244</v>
      </c>
      <c r="K86" s="115">
        <v>78747.682656826568</v>
      </c>
      <c r="L86" s="108">
        <v>43962</v>
      </c>
      <c r="M86" s="106">
        <v>42681244</v>
      </c>
      <c r="N86" s="115">
        <v>970.86674855557067</v>
      </c>
      <c r="O86" s="30"/>
      <c r="P86" s="63"/>
      <c r="Q86" s="42"/>
      <c r="R86" s="42"/>
      <c r="S86" s="64"/>
      <c r="T86" s="117"/>
      <c r="U86" s="143"/>
      <c r="AB86" s="4">
        <v>82</v>
      </c>
    </row>
    <row r="87" spans="1:28" s="4" customFormat="1" ht="27" customHeight="1" x14ac:dyDescent="0.15">
      <c r="A87" s="7"/>
      <c r="B87" s="112" t="s">
        <v>43</v>
      </c>
      <c r="C87" s="111">
        <v>83</v>
      </c>
      <c r="D87" s="112">
        <v>2</v>
      </c>
      <c r="E87" s="112">
        <v>5040005001976</v>
      </c>
      <c r="F87" s="156" t="s">
        <v>195</v>
      </c>
      <c r="G87" s="36" t="s">
        <v>196</v>
      </c>
      <c r="H87" s="63">
        <v>10</v>
      </c>
      <c r="I87" s="105">
        <v>120</v>
      </c>
      <c r="J87" s="106">
        <v>5363143</v>
      </c>
      <c r="K87" s="115">
        <v>44692.85833333333</v>
      </c>
      <c r="L87" s="108">
        <v>13682</v>
      </c>
      <c r="M87" s="106">
        <v>5363143</v>
      </c>
      <c r="N87" s="115">
        <v>391.98530916532673</v>
      </c>
      <c r="O87" s="30"/>
      <c r="P87" s="63"/>
      <c r="Q87" s="44"/>
      <c r="R87" s="44"/>
      <c r="S87" s="64"/>
      <c r="T87" s="109"/>
      <c r="U87" s="143"/>
      <c r="AB87" s="4">
        <v>83</v>
      </c>
    </row>
    <row r="88" spans="1:28" s="4" customFormat="1" ht="27" customHeight="1" x14ac:dyDescent="0.15">
      <c r="A88" s="7"/>
      <c r="B88" s="112" t="s">
        <v>43</v>
      </c>
      <c r="C88" s="111">
        <v>84</v>
      </c>
      <c r="D88" s="112">
        <v>5</v>
      </c>
      <c r="E88" s="112">
        <v>6040005019794</v>
      </c>
      <c r="F88" s="156" t="s">
        <v>197</v>
      </c>
      <c r="G88" s="36" t="s">
        <v>198</v>
      </c>
      <c r="H88" s="63">
        <v>20</v>
      </c>
      <c r="I88" s="105">
        <v>575</v>
      </c>
      <c r="J88" s="106">
        <v>44299305</v>
      </c>
      <c r="K88" s="115">
        <v>77042.269565217386</v>
      </c>
      <c r="L88" s="108">
        <v>45771</v>
      </c>
      <c r="M88" s="106">
        <v>44299305</v>
      </c>
      <c r="N88" s="115">
        <v>967.84656223372883</v>
      </c>
      <c r="O88" s="30"/>
      <c r="P88" s="63"/>
      <c r="Q88" s="42"/>
      <c r="R88" s="42"/>
      <c r="S88" s="64"/>
      <c r="T88" s="117"/>
      <c r="U88" s="143"/>
      <c r="AB88" s="4">
        <v>84</v>
      </c>
    </row>
    <row r="89" spans="1:28" s="4" customFormat="1" ht="27" customHeight="1" x14ac:dyDescent="0.15">
      <c r="A89" s="7"/>
      <c r="B89" s="112" t="s">
        <v>43</v>
      </c>
      <c r="C89" s="103">
        <v>85</v>
      </c>
      <c r="D89" s="112">
        <v>4</v>
      </c>
      <c r="E89" s="112">
        <v>6040001114748</v>
      </c>
      <c r="F89" s="156" t="s">
        <v>199</v>
      </c>
      <c r="G89" s="36" t="s">
        <v>200</v>
      </c>
      <c r="H89" s="63">
        <v>20</v>
      </c>
      <c r="I89" s="105">
        <v>260</v>
      </c>
      <c r="J89" s="106">
        <v>19427179</v>
      </c>
      <c r="K89" s="115">
        <v>74719.919230769228</v>
      </c>
      <c r="L89" s="108">
        <v>19260</v>
      </c>
      <c r="M89" s="106">
        <v>19427179</v>
      </c>
      <c r="N89" s="115">
        <v>1008.680114226376</v>
      </c>
      <c r="O89" s="30"/>
      <c r="P89" s="63"/>
      <c r="Q89" s="44"/>
      <c r="R89" s="44"/>
      <c r="S89" s="64"/>
      <c r="T89" s="109"/>
      <c r="U89" s="143"/>
      <c r="AB89" s="4">
        <v>85</v>
      </c>
    </row>
    <row r="90" spans="1:28" s="4" customFormat="1" ht="27" customHeight="1" x14ac:dyDescent="0.15">
      <c r="A90" s="7"/>
      <c r="B90" s="112" t="s">
        <v>43</v>
      </c>
      <c r="C90" s="111">
        <v>86</v>
      </c>
      <c r="D90" s="112">
        <v>4</v>
      </c>
      <c r="E90" s="112">
        <v>6040001090254</v>
      </c>
      <c r="F90" s="156" t="s">
        <v>201</v>
      </c>
      <c r="G90" s="36" t="s">
        <v>202</v>
      </c>
      <c r="H90" s="63">
        <v>20</v>
      </c>
      <c r="I90" s="105">
        <v>322</v>
      </c>
      <c r="J90" s="106">
        <v>25998733</v>
      </c>
      <c r="K90" s="115">
        <v>80741.406832298133</v>
      </c>
      <c r="L90" s="108">
        <v>26421</v>
      </c>
      <c r="M90" s="106">
        <v>25998733</v>
      </c>
      <c r="N90" s="115">
        <v>984.01775103137652</v>
      </c>
      <c r="O90" s="30"/>
      <c r="P90" s="63"/>
      <c r="Q90" s="42"/>
      <c r="R90" s="42"/>
      <c r="S90" s="64"/>
      <c r="T90" s="117"/>
      <c r="U90" s="143"/>
      <c r="AB90" s="4">
        <v>86</v>
      </c>
    </row>
    <row r="91" spans="1:28" s="4" customFormat="1" ht="27" customHeight="1" x14ac:dyDescent="0.15">
      <c r="A91" s="7"/>
      <c r="B91" s="112" t="s">
        <v>43</v>
      </c>
      <c r="C91" s="111">
        <v>87</v>
      </c>
      <c r="D91" s="112">
        <v>4</v>
      </c>
      <c r="E91" s="112">
        <v>9040001107699</v>
      </c>
      <c r="F91" s="156" t="s">
        <v>203</v>
      </c>
      <c r="G91" s="36" t="s">
        <v>204</v>
      </c>
      <c r="H91" s="63">
        <v>20</v>
      </c>
      <c r="I91" s="105">
        <v>470</v>
      </c>
      <c r="J91" s="106">
        <v>34268370</v>
      </c>
      <c r="K91" s="115">
        <v>72911.425531914894</v>
      </c>
      <c r="L91" s="108">
        <v>35499</v>
      </c>
      <c r="M91" s="106">
        <v>34268370</v>
      </c>
      <c r="N91" s="115">
        <v>965.33338967294856</v>
      </c>
      <c r="O91" s="30"/>
      <c r="P91" s="63"/>
      <c r="Q91" s="44"/>
      <c r="R91" s="44"/>
      <c r="S91" s="64"/>
      <c r="T91" s="109"/>
      <c r="U91" s="143"/>
      <c r="AB91" s="4">
        <v>87</v>
      </c>
    </row>
    <row r="92" spans="1:28" s="4" customFormat="1" ht="27" customHeight="1" x14ac:dyDescent="0.15">
      <c r="A92" s="7"/>
      <c r="B92" s="112" t="s">
        <v>43</v>
      </c>
      <c r="C92" s="111">
        <v>88</v>
      </c>
      <c r="D92" s="112">
        <v>4</v>
      </c>
      <c r="E92" s="112">
        <v>9040001107699</v>
      </c>
      <c r="F92" s="156" t="s">
        <v>203</v>
      </c>
      <c r="G92" s="36" t="s">
        <v>205</v>
      </c>
      <c r="H92" s="63">
        <v>20</v>
      </c>
      <c r="I92" s="105">
        <v>398</v>
      </c>
      <c r="J92" s="106">
        <v>28297863</v>
      </c>
      <c r="K92" s="115">
        <v>71100.158291457294</v>
      </c>
      <c r="L92" s="108">
        <v>29973</v>
      </c>
      <c r="M92" s="106">
        <v>28297863</v>
      </c>
      <c r="N92" s="115">
        <v>944.11180062055848</v>
      </c>
      <c r="O92" s="30"/>
      <c r="P92" s="63"/>
      <c r="Q92" s="42"/>
      <c r="R92" s="42"/>
      <c r="S92" s="64"/>
      <c r="T92" s="117"/>
      <c r="U92" s="143"/>
      <c r="AB92" s="4">
        <v>88</v>
      </c>
    </row>
    <row r="93" spans="1:28" s="4" customFormat="1" ht="27" customHeight="1" x14ac:dyDescent="0.15">
      <c r="A93" s="7"/>
      <c r="B93" s="112" t="s">
        <v>43</v>
      </c>
      <c r="C93" s="103">
        <v>89</v>
      </c>
      <c r="D93" s="112">
        <v>2</v>
      </c>
      <c r="E93" s="112">
        <v>4040005001564</v>
      </c>
      <c r="F93" s="156" t="s">
        <v>206</v>
      </c>
      <c r="G93" s="36" t="s">
        <v>207</v>
      </c>
      <c r="H93" s="63">
        <v>20</v>
      </c>
      <c r="I93" s="105">
        <v>180</v>
      </c>
      <c r="J93" s="106">
        <v>19973409</v>
      </c>
      <c r="K93" s="115">
        <v>110963.38333333333</v>
      </c>
      <c r="L93" s="108">
        <v>21486</v>
      </c>
      <c r="M93" s="106">
        <v>19973409</v>
      </c>
      <c r="N93" s="115">
        <v>929.60108908126222</v>
      </c>
      <c r="O93" s="30"/>
      <c r="P93" s="63"/>
      <c r="Q93" s="44"/>
      <c r="R93" s="44"/>
      <c r="S93" s="64"/>
      <c r="T93" s="109"/>
      <c r="U93" s="143"/>
      <c r="AB93" s="4">
        <v>89</v>
      </c>
    </row>
    <row r="94" spans="1:28" s="4" customFormat="1" ht="27" customHeight="1" x14ac:dyDescent="0.15">
      <c r="A94" s="7"/>
      <c r="B94" s="112" t="s">
        <v>43</v>
      </c>
      <c r="C94" s="111">
        <v>90</v>
      </c>
      <c r="D94" s="112">
        <v>4</v>
      </c>
      <c r="E94" s="112">
        <v>7040001084239</v>
      </c>
      <c r="F94" s="156" t="s">
        <v>190</v>
      </c>
      <c r="G94" s="36" t="s">
        <v>208</v>
      </c>
      <c r="H94" s="63">
        <v>20</v>
      </c>
      <c r="I94" s="105">
        <v>359</v>
      </c>
      <c r="J94" s="106">
        <v>28321738</v>
      </c>
      <c r="K94" s="115">
        <v>78890.635097493039</v>
      </c>
      <c r="L94" s="108">
        <v>28317</v>
      </c>
      <c r="M94" s="106">
        <v>28321738</v>
      </c>
      <c r="N94" s="115">
        <v>1000.1673199844616</v>
      </c>
      <c r="O94" s="30"/>
      <c r="P94" s="63"/>
      <c r="Q94" s="42"/>
      <c r="R94" s="42"/>
      <c r="S94" s="64"/>
      <c r="T94" s="117"/>
      <c r="U94" s="143"/>
      <c r="AB94" s="4">
        <v>90</v>
      </c>
    </row>
    <row r="95" spans="1:28" s="4" customFormat="1" ht="27" customHeight="1" x14ac:dyDescent="0.15">
      <c r="A95" s="7"/>
      <c r="B95" s="112" t="s">
        <v>43</v>
      </c>
      <c r="C95" s="111">
        <v>91</v>
      </c>
      <c r="D95" s="112">
        <v>4</v>
      </c>
      <c r="E95" s="112">
        <v>6020001100683</v>
      </c>
      <c r="F95" s="156" t="s">
        <v>209</v>
      </c>
      <c r="G95" s="36" t="s">
        <v>210</v>
      </c>
      <c r="H95" s="63">
        <v>20</v>
      </c>
      <c r="I95" s="105">
        <v>453</v>
      </c>
      <c r="J95" s="106">
        <v>38284902</v>
      </c>
      <c r="K95" s="115">
        <v>84514.132450331119</v>
      </c>
      <c r="L95" s="108">
        <v>35459</v>
      </c>
      <c r="M95" s="106">
        <v>38284902</v>
      </c>
      <c r="N95" s="115">
        <v>1079.6949152542372</v>
      </c>
      <c r="O95" s="30"/>
      <c r="P95" s="63"/>
      <c r="Q95" s="44"/>
      <c r="R95" s="44"/>
      <c r="S95" s="64"/>
      <c r="T95" s="109" t="s">
        <v>228</v>
      </c>
      <c r="U95" s="143">
        <v>0</v>
      </c>
      <c r="AB95" s="4">
        <v>91</v>
      </c>
    </row>
    <row r="96" spans="1:28" s="4" customFormat="1" ht="27" customHeight="1" x14ac:dyDescent="0.15">
      <c r="A96" s="7"/>
      <c r="B96" s="112" t="s">
        <v>43</v>
      </c>
      <c r="C96" s="111">
        <v>92</v>
      </c>
      <c r="D96" s="112">
        <v>4</v>
      </c>
      <c r="E96" s="112">
        <v>6020001100683</v>
      </c>
      <c r="F96" s="156" t="s">
        <v>209</v>
      </c>
      <c r="G96" s="36" t="s">
        <v>211</v>
      </c>
      <c r="H96" s="63">
        <v>20</v>
      </c>
      <c r="I96" s="105">
        <v>381</v>
      </c>
      <c r="J96" s="106">
        <v>31224432</v>
      </c>
      <c r="K96" s="115">
        <v>81953.889763779531</v>
      </c>
      <c r="L96" s="108">
        <v>29486</v>
      </c>
      <c r="M96" s="106">
        <v>31224432</v>
      </c>
      <c r="N96" s="115">
        <v>1058.9578783151326</v>
      </c>
      <c r="O96" s="30"/>
      <c r="P96" s="63"/>
      <c r="Q96" s="42"/>
      <c r="R96" s="42"/>
      <c r="S96" s="64"/>
      <c r="T96" s="117" t="s">
        <v>228</v>
      </c>
      <c r="U96" s="143">
        <v>0</v>
      </c>
      <c r="AB96" s="4">
        <v>92</v>
      </c>
    </row>
    <row r="97" spans="1:28" s="4" customFormat="1" ht="27" customHeight="1" x14ac:dyDescent="0.15">
      <c r="A97" s="7"/>
      <c r="B97" s="145" t="s">
        <v>43</v>
      </c>
      <c r="C97" s="103">
        <v>93</v>
      </c>
      <c r="D97" s="112">
        <v>4</v>
      </c>
      <c r="E97" s="112">
        <v>6020001100683</v>
      </c>
      <c r="F97" s="156" t="s">
        <v>209</v>
      </c>
      <c r="G97" s="36" t="s">
        <v>212</v>
      </c>
      <c r="H97" s="63">
        <v>20</v>
      </c>
      <c r="I97" s="105">
        <v>570</v>
      </c>
      <c r="J97" s="106">
        <v>53222972</v>
      </c>
      <c r="K97" s="115">
        <v>93373.635087719304</v>
      </c>
      <c r="L97" s="108">
        <v>47709</v>
      </c>
      <c r="M97" s="106">
        <v>53222972</v>
      </c>
      <c r="N97" s="115">
        <v>1115.5750906537551</v>
      </c>
      <c r="O97" s="30"/>
      <c r="P97" s="63"/>
      <c r="Q97" s="44"/>
      <c r="R97" s="44"/>
      <c r="S97" s="64"/>
      <c r="T97" s="109" t="s">
        <v>228</v>
      </c>
      <c r="U97" s="143">
        <v>0</v>
      </c>
      <c r="AB97" s="4">
        <v>93</v>
      </c>
    </row>
    <row r="98" spans="1:28" s="4" customFormat="1" ht="27" customHeight="1" x14ac:dyDescent="0.15">
      <c r="A98" s="7"/>
      <c r="B98" s="145" t="s">
        <v>43</v>
      </c>
      <c r="C98" s="111">
        <v>94</v>
      </c>
      <c r="D98" s="112">
        <v>4</v>
      </c>
      <c r="E98" s="112">
        <v>6020001100683</v>
      </c>
      <c r="F98" s="156" t="s">
        <v>209</v>
      </c>
      <c r="G98" s="36" t="s">
        <v>213</v>
      </c>
      <c r="H98" s="63">
        <v>20</v>
      </c>
      <c r="I98" s="105">
        <v>728</v>
      </c>
      <c r="J98" s="106">
        <v>64183262</v>
      </c>
      <c r="K98" s="115">
        <v>88163.821428571435</v>
      </c>
      <c r="L98" s="108">
        <v>57794</v>
      </c>
      <c r="M98" s="106">
        <v>64183262</v>
      </c>
      <c r="N98" s="115">
        <v>1110.5523410734679</v>
      </c>
      <c r="O98" s="30"/>
      <c r="P98" s="63"/>
      <c r="Q98" s="42"/>
      <c r="R98" s="42"/>
      <c r="S98" s="64"/>
      <c r="T98" s="117" t="s">
        <v>228</v>
      </c>
      <c r="U98" s="143">
        <v>0</v>
      </c>
      <c r="AB98" s="4">
        <v>94</v>
      </c>
    </row>
    <row r="99" spans="1:28" s="4" customFormat="1" ht="27" customHeight="1" x14ac:dyDescent="0.15">
      <c r="A99" s="7"/>
      <c r="B99" s="146" t="s">
        <v>43</v>
      </c>
      <c r="C99" s="111">
        <v>95</v>
      </c>
      <c r="D99" s="112">
        <v>5</v>
      </c>
      <c r="E99" s="112">
        <v>2040005002250</v>
      </c>
      <c r="F99" s="156" t="s">
        <v>214</v>
      </c>
      <c r="G99" s="36" t="s">
        <v>215</v>
      </c>
      <c r="H99" s="63">
        <v>10</v>
      </c>
      <c r="I99" s="105">
        <v>139</v>
      </c>
      <c r="J99" s="106">
        <v>10380112</v>
      </c>
      <c r="K99" s="115">
        <v>74677.064748201432</v>
      </c>
      <c r="L99" s="108">
        <v>10751</v>
      </c>
      <c r="M99" s="106">
        <v>10380112</v>
      </c>
      <c r="N99" s="115">
        <v>965.50199981397077</v>
      </c>
      <c r="O99" s="30"/>
      <c r="P99" s="63"/>
      <c r="Q99" s="44" t="s">
        <v>228</v>
      </c>
      <c r="R99" s="44"/>
      <c r="S99" s="64">
        <v>0.17199999999999999</v>
      </c>
      <c r="T99" s="109" t="s">
        <v>228</v>
      </c>
      <c r="U99" s="143">
        <v>0.09</v>
      </c>
      <c r="AB99" s="4">
        <v>95</v>
      </c>
    </row>
    <row r="100" spans="1:28" s="4" customFormat="1" ht="27" customHeight="1" x14ac:dyDescent="0.15">
      <c r="A100" s="7"/>
      <c r="B100" s="145" t="s">
        <v>43</v>
      </c>
      <c r="C100" s="111">
        <v>96</v>
      </c>
      <c r="D100" s="112">
        <v>4</v>
      </c>
      <c r="E100" s="112">
        <v>8040003009787</v>
      </c>
      <c r="F100" s="156" t="s">
        <v>216</v>
      </c>
      <c r="G100" s="147" t="s">
        <v>217</v>
      </c>
      <c r="H100" s="63">
        <v>20</v>
      </c>
      <c r="I100" s="105">
        <v>452</v>
      </c>
      <c r="J100" s="106">
        <v>34518285</v>
      </c>
      <c r="K100" s="115">
        <v>76367.887168141591</v>
      </c>
      <c r="L100" s="108">
        <v>35102</v>
      </c>
      <c r="M100" s="106">
        <v>34518285</v>
      </c>
      <c r="N100" s="115">
        <v>983.37089054754711</v>
      </c>
      <c r="O100" s="30"/>
      <c r="P100" s="63"/>
      <c r="Q100" s="42"/>
      <c r="R100" s="42"/>
      <c r="S100" s="64"/>
      <c r="T100" s="117"/>
      <c r="U100" s="143"/>
      <c r="AB100" s="4">
        <v>96</v>
      </c>
    </row>
    <row r="101" spans="1:28" s="4" customFormat="1" ht="27" customHeight="1" x14ac:dyDescent="0.15">
      <c r="A101" s="7"/>
      <c r="B101" s="145" t="s">
        <v>43</v>
      </c>
      <c r="C101" s="103">
        <v>97</v>
      </c>
      <c r="D101" s="112">
        <v>4</v>
      </c>
      <c r="E101" s="112">
        <v>8040003009787</v>
      </c>
      <c r="F101" s="156" t="s">
        <v>216</v>
      </c>
      <c r="G101" s="36" t="s">
        <v>218</v>
      </c>
      <c r="H101" s="63">
        <v>20</v>
      </c>
      <c r="I101" s="105">
        <v>457</v>
      </c>
      <c r="J101" s="106">
        <v>33397396</v>
      </c>
      <c r="K101" s="115">
        <v>73079.641137855579</v>
      </c>
      <c r="L101" s="108">
        <v>34087</v>
      </c>
      <c r="M101" s="106">
        <v>33397396</v>
      </c>
      <c r="N101" s="115">
        <v>979.76929621263241</v>
      </c>
      <c r="O101" s="30"/>
      <c r="P101" s="63"/>
      <c r="Q101" s="44"/>
      <c r="R101" s="44"/>
      <c r="S101" s="64"/>
      <c r="T101" s="109"/>
      <c r="U101" s="143"/>
      <c r="AB101" s="4">
        <v>97</v>
      </c>
    </row>
    <row r="102" spans="1:28" s="4" customFormat="1" ht="27" customHeight="1" x14ac:dyDescent="0.15">
      <c r="A102" s="7"/>
      <c r="B102" s="148" t="s">
        <v>43</v>
      </c>
      <c r="C102" s="111">
        <v>98</v>
      </c>
      <c r="D102" s="112">
        <v>5</v>
      </c>
      <c r="E102" s="112">
        <v>904000520080</v>
      </c>
      <c r="F102" s="156" t="s">
        <v>152</v>
      </c>
      <c r="G102" s="149" t="s">
        <v>219</v>
      </c>
      <c r="H102" s="63">
        <v>20</v>
      </c>
      <c r="I102" s="105">
        <v>2</v>
      </c>
      <c r="J102" s="106">
        <v>38358</v>
      </c>
      <c r="K102" s="115">
        <v>19179</v>
      </c>
      <c r="L102" s="108">
        <v>40.25</v>
      </c>
      <c r="M102" s="106">
        <v>38358</v>
      </c>
      <c r="N102" s="115">
        <v>952.99378881987582</v>
      </c>
      <c r="O102" s="30"/>
      <c r="P102" s="63"/>
      <c r="Q102" s="42"/>
      <c r="R102" s="42"/>
      <c r="S102" s="64"/>
      <c r="T102" s="117"/>
      <c r="U102" s="143"/>
      <c r="AB102" s="4">
        <v>98</v>
      </c>
    </row>
    <row r="103" spans="1:28" s="4" customFormat="1" ht="27" customHeight="1" x14ac:dyDescent="0.15">
      <c r="A103" s="7"/>
      <c r="B103" s="148" t="s">
        <v>43</v>
      </c>
      <c r="C103" s="111">
        <v>99</v>
      </c>
      <c r="D103" s="112">
        <v>4</v>
      </c>
      <c r="E103" s="112">
        <v>6040001117759</v>
      </c>
      <c r="F103" s="156" t="s">
        <v>220</v>
      </c>
      <c r="G103" s="150" t="s">
        <v>221</v>
      </c>
      <c r="H103" s="63">
        <v>20</v>
      </c>
      <c r="I103" s="105">
        <v>23</v>
      </c>
      <c r="J103" s="106">
        <v>1885939</v>
      </c>
      <c r="K103" s="115">
        <v>81997.34782608696</v>
      </c>
      <c r="L103" s="108">
        <v>1739</v>
      </c>
      <c r="M103" s="106">
        <v>1885939</v>
      </c>
      <c r="N103" s="115">
        <v>1084.4962622196665</v>
      </c>
      <c r="O103" s="30" t="s">
        <v>228</v>
      </c>
      <c r="P103" s="63"/>
      <c r="Q103" s="44"/>
      <c r="R103" s="44"/>
      <c r="S103" s="64"/>
      <c r="T103" s="109" t="s">
        <v>228</v>
      </c>
      <c r="U103" s="143">
        <v>0.65</v>
      </c>
      <c r="AB103" s="4">
        <v>99</v>
      </c>
    </row>
    <row r="104" spans="1:28" s="4" customFormat="1" ht="27" customHeight="1" x14ac:dyDescent="0.15">
      <c r="A104" s="7"/>
      <c r="B104" s="148" t="s">
        <v>43</v>
      </c>
      <c r="C104" s="111">
        <v>100</v>
      </c>
      <c r="D104" s="112">
        <v>4</v>
      </c>
      <c r="E104" s="112">
        <v>5040003017289</v>
      </c>
      <c r="F104" s="156" t="s">
        <v>222</v>
      </c>
      <c r="G104" s="149" t="s">
        <v>223</v>
      </c>
      <c r="H104" s="63">
        <v>20</v>
      </c>
      <c r="I104" s="105">
        <v>137</v>
      </c>
      <c r="J104" s="106">
        <v>9869273</v>
      </c>
      <c r="K104" s="115">
        <v>72038.48905109489</v>
      </c>
      <c r="L104" s="108">
        <v>9744</v>
      </c>
      <c r="M104" s="106">
        <v>9869273</v>
      </c>
      <c r="N104" s="115">
        <v>1012.8564244663382</v>
      </c>
      <c r="O104" s="30" t="s">
        <v>228</v>
      </c>
      <c r="P104" s="63"/>
      <c r="Q104" s="42"/>
      <c r="R104" s="42"/>
      <c r="S104" s="64"/>
      <c r="T104" s="117"/>
      <c r="U104" s="143"/>
      <c r="AB104" s="4">
        <v>100</v>
      </c>
    </row>
    <row r="105" spans="1:28" s="4" customFormat="1" ht="27" customHeight="1" x14ac:dyDescent="0.15">
      <c r="A105" s="7"/>
      <c r="B105" s="142" t="s">
        <v>43</v>
      </c>
      <c r="C105" s="103">
        <v>101</v>
      </c>
      <c r="D105" s="112">
        <v>4</v>
      </c>
      <c r="E105" s="112">
        <v>7040001098767</v>
      </c>
      <c r="F105" s="156" t="s">
        <v>224</v>
      </c>
      <c r="G105" s="36" t="s">
        <v>225</v>
      </c>
      <c r="H105" s="63">
        <v>20</v>
      </c>
      <c r="I105" s="105">
        <v>66</v>
      </c>
      <c r="J105" s="106">
        <v>4780000</v>
      </c>
      <c r="K105" s="115">
        <v>72424.242424242431</v>
      </c>
      <c r="L105" s="108">
        <v>4780</v>
      </c>
      <c r="M105" s="106">
        <v>4780000</v>
      </c>
      <c r="N105" s="115">
        <v>1000</v>
      </c>
      <c r="O105" s="30" t="s">
        <v>228</v>
      </c>
      <c r="P105" s="63"/>
      <c r="Q105" s="44"/>
      <c r="R105" s="44"/>
      <c r="S105" s="64"/>
      <c r="T105" s="109"/>
      <c r="U105" s="143"/>
      <c r="AB105" s="4">
        <v>101</v>
      </c>
    </row>
    <row r="106" spans="1:28" s="4" customFormat="1" ht="27" customHeight="1" x14ac:dyDescent="0.15">
      <c r="A106" s="7"/>
      <c r="B106" s="148" t="s">
        <v>43</v>
      </c>
      <c r="C106" s="111">
        <v>102</v>
      </c>
      <c r="D106" s="112">
        <v>5</v>
      </c>
      <c r="E106" s="112">
        <v>9040005021087</v>
      </c>
      <c r="F106" s="156" t="s">
        <v>226</v>
      </c>
      <c r="G106" s="149" t="s">
        <v>227</v>
      </c>
      <c r="H106" s="63">
        <v>10</v>
      </c>
      <c r="I106" s="105">
        <v>40</v>
      </c>
      <c r="J106" s="106">
        <v>2475549</v>
      </c>
      <c r="K106" s="115">
        <v>61888.724999999999</v>
      </c>
      <c r="L106" s="108">
        <v>2555</v>
      </c>
      <c r="M106" s="106">
        <v>2475549</v>
      </c>
      <c r="N106" s="115">
        <v>968.90371819960865</v>
      </c>
      <c r="O106" s="30" t="s">
        <v>228</v>
      </c>
      <c r="P106" s="63"/>
      <c r="Q106" s="42"/>
      <c r="R106" s="42"/>
      <c r="S106" s="64"/>
      <c r="T106" s="117"/>
      <c r="U106" s="143"/>
      <c r="AB106" s="4">
        <v>102</v>
      </c>
    </row>
    <row r="107" spans="1:28" s="4" customFormat="1" ht="27" customHeight="1" x14ac:dyDescent="0.15">
      <c r="A107" s="7"/>
      <c r="B107" s="148"/>
      <c r="C107" s="111"/>
      <c r="D107" s="112"/>
      <c r="E107" s="112"/>
      <c r="F107" s="156"/>
      <c r="G107" s="149"/>
      <c r="H107" s="63"/>
      <c r="I107" s="105"/>
      <c r="J107" s="106"/>
      <c r="K107" s="115">
        <f t="shared" ref="K107" si="0">IF(AND(I107&gt;0,J107&gt;0),J107/I107,0)</f>
        <v>0</v>
      </c>
      <c r="L107" s="108"/>
      <c r="M107" s="106"/>
      <c r="N107" s="115">
        <f t="shared" ref="N107" si="1">IF(AND(L107&gt;0,M107&gt;0),M107/L107,0)</f>
        <v>0</v>
      </c>
      <c r="O107" s="30"/>
      <c r="P107" s="63"/>
      <c r="Q107" s="44"/>
      <c r="R107" s="44"/>
      <c r="S107" s="64"/>
      <c r="T107" s="109"/>
      <c r="U107" s="143"/>
    </row>
    <row r="108" spans="1:28" s="4" customFormat="1" ht="27" customHeight="1" thickBot="1" x14ac:dyDescent="0.2">
      <c r="A108" s="7"/>
      <c r="B108" s="125"/>
      <c r="C108" s="126"/>
      <c r="D108" s="112"/>
      <c r="E108" s="112"/>
      <c r="F108" s="112"/>
      <c r="G108" s="151"/>
      <c r="H108" s="62"/>
      <c r="I108" s="127"/>
      <c r="J108" s="128"/>
      <c r="K108" s="129">
        <f t="shared" ref="K108:K109" si="2">IF(AND(I108&gt;0,J108&gt;0),J108/I108,0)</f>
        <v>0</v>
      </c>
      <c r="L108" s="130"/>
      <c r="M108" s="131"/>
      <c r="N108" s="129">
        <f t="shared" ref="N108:N109" si="3">IF(AND(L108&gt;0,M108&gt;0),M108/L108,0)</f>
        <v>0</v>
      </c>
      <c r="O108" s="14"/>
      <c r="P108" s="62"/>
      <c r="Q108" s="46"/>
      <c r="R108" s="46"/>
      <c r="S108" s="65"/>
      <c r="T108" s="132"/>
      <c r="U108" s="152"/>
    </row>
    <row r="109" spans="1:28" s="4" customFormat="1" ht="15" customHeight="1" x14ac:dyDescent="0.15">
      <c r="A109" s="8"/>
      <c r="B109" s="134" t="s">
        <v>2</v>
      </c>
      <c r="C109" s="9"/>
      <c r="D109" s="135">
        <f>COUNTIF(D5:D108,1)</f>
        <v>0</v>
      </c>
      <c r="E109" s="135"/>
      <c r="F109" s="60"/>
      <c r="G109" s="9">
        <f>COUNTA(G5:G108)</f>
        <v>102</v>
      </c>
      <c r="H109" s="137">
        <f>SUM(H5:H108)</f>
        <v>1759</v>
      </c>
      <c r="I109" s="137">
        <f>SUM(I5:I108)</f>
        <v>30157</v>
      </c>
      <c r="J109" s="137">
        <f>SUM(J5:J108)</f>
        <v>2377282517</v>
      </c>
      <c r="K109" s="138">
        <f t="shared" si="2"/>
        <v>78830.205822860371</v>
      </c>
      <c r="L109" s="137">
        <f>SUM(L5:L108)</f>
        <v>2359991</v>
      </c>
      <c r="M109" s="137">
        <f>SUM(M5:M108)</f>
        <v>2377282517</v>
      </c>
      <c r="N109" s="138">
        <f t="shared" si="3"/>
        <v>1007.3269419247786</v>
      </c>
      <c r="O109" s="136"/>
      <c r="P109" s="136">
        <f>COUNTIF(P5:P108,"未")</f>
        <v>4</v>
      </c>
      <c r="Q109" s="153">
        <f>COUNTIF(Q5:Q108,"○")</f>
        <v>8</v>
      </c>
      <c r="R109" s="154"/>
      <c r="S109" s="136"/>
      <c r="T109" s="136"/>
      <c r="U109" s="153"/>
    </row>
    <row r="110" spans="1:28" s="4" customFormat="1" ht="15" customHeight="1" x14ac:dyDescent="0.15">
      <c r="A110" s="8"/>
      <c r="B110" s="136"/>
      <c r="C110" s="136"/>
      <c r="D110" s="135">
        <f>COUNTIF(D5:D108,2)</f>
        <v>6</v>
      </c>
      <c r="E110" s="135"/>
      <c r="F110" s="135"/>
      <c r="G110" s="25"/>
      <c r="H110" s="137"/>
      <c r="I110" s="137"/>
      <c r="J110" s="137"/>
      <c r="K110" s="139"/>
      <c r="L110" s="139"/>
      <c r="M110" s="139"/>
      <c r="N110" s="139"/>
      <c r="O110" s="136"/>
      <c r="P110" s="136"/>
      <c r="Q110" s="136"/>
      <c r="R110" s="136"/>
      <c r="S110" s="136"/>
      <c r="T110" s="136"/>
      <c r="U110" s="136"/>
    </row>
    <row r="111" spans="1:28" s="4" customFormat="1" ht="15" customHeight="1" x14ac:dyDescent="0.15">
      <c r="A111" s="8"/>
      <c r="D111" s="23">
        <f>COUNTIF(D5:D108,3)</f>
        <v>0</v>
      </c>
      <c r="E111" s="23"/>
      <c r="F111" s="23"/>
      <c r="G111" s="25"/>
      <c r="H111" s="10">
        <f>COUNTA(H5:H108)</f>
        <v>98</v>
      </c>
      <c r="I111" s="10"/>
      <c r="J111" s="10"/>
      <c r="K111" s="11"/>
      <c r="L111" s="11"/>
      <c r="M111" s="11"/>
      <c r="N111" s="11"/>
    </row>
    <row r="112" spans="1:28" s="4" customFormat="1" ht="15" customHeight="1" x14ac:dyDescent="0.15">
      <c r="A112" s="8"/>
      <c r="D112" s="23">
        <f>COUNTIF(D5:D108,4)</f>
        <v>80</v>
      </c>
      <c r="E112" s="23"/>
      <c r="F112" s="23"/>
      <c r="G112" s="25"/>
      <c r="H112" s="10"/>
      <c r="I112" s="10"/>
      <c r="J112" s="10"/>
      <c r="K112" s="11"/>
      <c r="L112" s="11"/>
      <c r="M112" s="11"/>
      <c r="N112" s="11"/>
    </row>
    <row r="113" spans="1:14" s="4" customFormat="1" ht="15" customHeight="1" x14ac:dyDescent="0.15">
      <c r="A113" s="8"/>
      <c r="D113" s="23">
        <f>COUNTIF(D5:D108,5)</f>
        <v>11</v>
      </c>
      <c r="E113" s="23"/>
      <c r="F113" s="23"/>
      <c r="G113" s="25"/>
      <c r="H113" s="10"/>
      <c r="I113" s="10"/>
      <c r="J113" s="10"/>
      <c r="K113" s="11"/>
      <c r="L113" s="11"/>
      <c r="M113" s="11"/>
      <c r="N113" s="11"/>
    </row>
    <row r="114" spans="1:14" s="4" customFormat="1" ht="15" customHeight="1" x14ac:dyDescent="0.15">
      <c r="A114" s="8"/>
      <c r="D114" s="23">
        <f>COUNTIF(D5:D108,6)</f>
        <v>3</v>
      </c>
      <c r="E114" s="23"/>
      <c r="F114" s="23"/>
      <c r="G114" s="25"/>
      <c r="H114" s="10"/>
      <c r="I114" s="10"/>
      <c r="J114" s="10"/>
      <c r="K114" s="11"/>
      <c r="L114" s="11"/>
      <c r="M114" s="11"/>
      <c r="N114" s="11"/>
    </row>
    <row r="115" spans="1:14" s="4" customFormat="1" ht="15" customHeight="1" x14ac:dyDescent="0.15">
      <c r="A115" s="8"/>
      <c r="D115" s="23"/>
      <c r="E115" s="23"/>
      <c r="F115" s="23"/>
      <c r="G115" s="9"/>
      <c r="H115" s="10"/>
      <c r="I115" s="10"/>
      <c r="J115" s="10"/>
      <c r="K115" s="11"/>
      <c r="L115" s="11"/>
      <c r="M115" s="11"/>
      <c r="N115" s="11"/>
    </row>
    <row r="116" spans="1:14" s="4" customFormat="1" ht="15" customHeight="1" x14ac:dyDescent="0.15">
      <c r="A116" s="8"/>
      <c r="D116" s="23"/>
      <c r="E116" s="23"/>
      <c r="F116" s="23"/>
      <c r="G116" s="9"/>
      <c r="H116" s="10"/>
      <c r="I116" s="10"/>
      <c r="J116" s="10"/>
      <c r="K116" s="11"/>
      <c r="L116" s="11"/>
      <c r="M116" s="11"/>
      <c r="N116" s="11"/>
    </row>
    <row r="117" spans="1:14" s="4" customFormat="1" ht="15" customHeight="1" x14ac:dyDescent="0.15">
      <c r="A117" s="8"/>
      <c r="D117" s="23"/>
      <c r="E117" s="23"/>
      <c r="F117" s="23"/>
      <c r="G117" s="9"/>
      <c r="H117" s="10"/>
      <c r="I117" s="10"/>
      <c r="J117" s="10"/>
      <c r="K117" s="11"/>
      <c r="L117" s="11"/>
      <c r="M117" s="11"/>
      <c r="N117" s="11"/>
    </row>
    <row r="118" spans="1:14" s="4" customFormat="1" ht="15" customHeight="1" x14ac:dyDescent="0.15">
      <c r="A118" s="8"/>
      <c r="G118" s="9"/>
      <c r="H118" s="10"/>
      <c r="I118" s="10"/>
      <c r="J118" s="10"/>
      <c r="K118" s="11"/>
      <c r="L118" s="11"/>
      <c r="M118" s="11"/>
      <c r="N118" s="11"/>
    </row>
    <row r="119" spans="1:14" s="4" customFormat="1" ht="15" customHeight="1" x14ac:dyDescent="0.15">
      <c r="A119" s="8"/>
      <c r="G119" s="9"/>
      <c r="H119" s="10"/>
      <c r="I119" s="10"/>
      <c r="J119" s="10"/>
      <c r="K119" s="11"/>
      <c r="L119" s="11"/>
      <c r="M119" s="11"/>
      <c r="N119" s="11"/>
    </row>
    <row r="120" spans="1:14" s="4" customFormat="1" ht="15" customHeight="1" x14ac:dyDescent="0.15">
      <c r="A120" s="8"/>
      <c r="G120" s="9"/>
      <c r="H120" s="10"/>
      <c r="I120" s="10"/>
      <c r="J120" s="10"/>
      <c r="K120" s="11"/>
      <c r="L120" s="11"/>
      <c r="M120" s="11"/>
      <c r="N120" s="11"/>
    </row>
    <row r="121" spans="1:14" s="4" customFormat="1" ht="15" customHeight="1" x14ac:dyDescent="0.15">
      <c r="A121" s="8"/>
      <c r="G121" s="9"/>
      <c r="H121" s="10"/>
      <c r="I121" s="10"/>
      <c r="J121" s="10"/>
      <c r="K121" s="11"/>
      <c r="L121" s="11"/>
      <c r="M121" s="11"/>
      <c r="N121" s="11"/>
    </row>
    <row r="122" spans="1:14" s="4" customFormat="1" ht="15" customHeight="1" x14ac:dyDescent="0.15">
      <c r="A122" s="8"/>
      <c r="G122" s="9"/>
      <c r="H122" s="10"/>
      <c r="I122" s="10"/>
      <c r="J122" s="10"/>
      <c r="K122" s="11"/>
      <c r="L122" s="11"/>
      <c r="M122" s="11"/>
      <c r="N122" s="11"/>
    </row>
    <row r="123" spans="1:14" s="4" customFormat="1" ht="15" customHeight="1" x14ac:dyDescent="0.15">
      <c r="A123" s="8"/>
      <c r="G123" s="9"/>
      <c r="H123" s="10"/>
      <c r="I123" s="10"/>
      <c r="J123" s="10"/>
      <c r="K123" s="11"/>
      <c r="L123" s="11"/>
      <c r="M123" s="11"/>
      <c r="N123" s="11"/>
    </row>
    <row r="124" spans="1:14" s="4" customFormat="1" ht="15" customHeight="1" x14ac:dyDescent="0.15">
      <c r="A124" s="8"/>
      <c r="G124" s="9"/>
      <c r="H124" s="10"/>
      <c r="I124" s="10"/>
      <c r="J124" s="10"/>
      <c r="K124" s="11"/>
      <c r="L124" s="11"/>
      <c r="M124" s="11"/>
      <c r="N124" s="11"/>
    </row>
    <row r="125" spans="1:14" s="4" customFormat="1" ht="15" customHeight="1" x14ac:dyDescent="0.15">
      <c r="A125" s="8"/>
      <c r="G125" s="9"/>
      <c r="H125" s="10"/>
      <c r="I125" s="10"/>
      <c r="J125" s="10"/>
      <c r="K125" s="11"/>
      <c r="L125" s="11"/>
      <c r="M125" s="11"/>
      <c r="N125" s="11"/>
    </row>
    <row r="126" spans="1:14" s="4" customFormat="1" ht="15" customHeight="1" x14ac:dyDescent="0.15">
      <c r="A126" s="8"/>
      <c r="G126" s="9"/>
      <c r="H126" s="10"/>
      <c r="I126" s="10"/>
      <c r="J126" s="10"/>
      <c r="K126" s="11"/>
      <c r="L126" s="11"/>
      <c r="M126" s="11"/>
      <c r="N126" s="11"/>
    </row>
    <row r="127" spans="1:14" s="4" customFormat="1" ht="15" customHeight="1" x14ac:dyDescent="0.15">
      <c r="A127" s="8"/>
      <c r="G127" s="9"/>
      <c r="H127" s="10"/>
      <c r="I127" s="10"/>
      <c r="J127" s="10"/>
      <c r="K127" s="11"/>
      <c r="L127" s="11"/>
      <c r="M127" s="11"/>
      <c r="N127" s="11"/>
    </row>
    <row r="128" spans="1:14" s="4" customFormat="1" ht="15" customHeight="1" x14ac:dyDescent="0.15">
      <c r="A128" s="8"/>
      <c r="G128" s="9"/>
      <c r="H128" s="10"/>
      <c r="I128" s="10"/>
      <c r="J128" s="10"/>
      <c r="K128" s="11"/>
      <c r="L128" s="11"/>
      <c r="M128" s="11"/>
      <c r="N128" s="11"/>
    </row>
    <row r="129" spans="1:14" s="4" customFormat="1" ht="15" customHeight="1" x14ac:dyDescent="0.15">
      <c r="A129" s="8"/>
      <c r="G129" s="9"/>
      <c r="H129" s="10"/>
      <c r="I129" s="10"/>
      <c r="J129" s="10"/>
      <c r="K129" s="11"/>
      <c r="L129" s="11"/>
      <c r="M129" s="11"/>
      <c r="N129" s="11"/>
    </row>
    <row r="130" spans="1:14" s="4" customFormat="1" ht="15" customHeight="1" x14ac:dyDescent="0.15">
      <c r="A130" s="8"/>
      <c r="G130" s="9"/>
      <c r="H130" s="10"/>
      <c r="I130" s="10"/>
      <c r="J130" s="10"/>
      <c r="K130" s="11"/>
      <c r="L130" s="11"/>
      <c r="M130" s="11"/>
      <c r="N130" s="11"/>
    </row>
    <row r="131" spans="1:14" s="4" customFormat="1" ht="15" customHeight="1" x14ac:dyDescent="0.15">
      <c r="A131" s="8"/>
      <c r="G131" s="9"/>
      <c r="H131" s="10"/>
      <c r="I131" s="10"/>
      <c r="J131" s="10"/>
      <c r="K131" s="11"/>
      <c r="L131" s="11"/>
      <c r="M131" s="11"/>
      <c r="N131" s="11"/>
    </row>
    <row r="132" spans="1:14" s="4" customFormat="1" ht="15" customHeight="1" x14ac:dyDescent="0.15">
      <c r="A132" s="8"/>
      <c r="G132" s="9"/>
      <c r="H132" s="10"/>
      <c r="I132" s="10"/>
      <c r="J132" s="10"/>
      <c r="K132" s="11"/>
      <c r="L132" s="11"/>
      <c r="M132" s="11"/>
      <c r="N132" s="11"/>
    </row>
    <row r="133" spans="1:14" s="4" customFormat="1" ht="15" customHeight="1" x14ac:dyDescent="0.15">
      <c r="A133" s="8"/>
      <c r="G133" s="9"/>
      <c r="H133" s="10"/>
      <c r="I133" s="10"/>
      <c r="J133" s="10"/>
      <c r="K133" s="11"/>
      <c r="L133" s="11"/>
      <c r="M133" s="11"/>
      <c r="N133" s="11"/>
    </row>
    <row r="134" spans="1:14" s="4" customFormat="1" ht="15" customHeight="1" x14ac:dyDescent="0.15">
      <c r="A134" s="8"/>
      <c r="G134" s="9"/>
      <c r="H134" s="10"/>
      <c r="I134" s="10"/>
      <c r="J134" s="10"/>
      <c r="K134" s="11"/>
      <c r="L134" s="11"/>
      <c r="M134" s="11"/>
      <c r="N134" s="11"/>
    </row>
    <row r="135" spans="1:14" s="4" customFormat="1" ht="15" customHeight="1" x14ac:dyDescent="0.15">
      <c r="A135" s="8"/>
      <c r="G135" s="9"/>
      <c r="H135" s="10"/>
      <c r="I135" s="10"/>
      <c r="J135" s="10"/>
      <c r="K135" s="11"/>
      <c r="L135" s="11"/>
      <c r="M135" s="11"/>
      <c r="N135" s="11"/>
    </row>
    <row r="136" spans="1:14" s="4" customFormat="1" ht="15" customHeight="1" x14ac:dyDescent="0.15">
      <c r="A136" s="8"/>
      <c r="G136" s="9"/>
      <c r="H136" s="10"/>
      <c r="I136" s="10"/>
      <c r="J136" s="10"/>
      <c r="K136" s="11"/>
      <c r="L136" s="11"/>
      <c r="M136" s="11"/>
      <c r="N136" s="11"/>
    </row>
    <row r="137" spans="1:14" s="4" customFormat="1" ht="15" customHeight="1" x14ac:dyDescent="0.15">
      <c r="A137" s="8"/>
      <c r="G137" s="9"/>
      <c r="H137" s="10"/>
      <c r="I137" s="10"/>
      <c r="J137" s="10"/>
      <c r="K137" s="11"/>
      <c r="L137" s="11"/>
      <c r="M137" s="11"/>
      <c r="N137" s="11"/>
    </row>
    <row r="138" spans="1:14" s="4" customFormat="1" ht="15" customHeight="1" x14ac:dyDescent="0.15">
      <c r="A138" s="8"/>
      <c r="G138" s="9"/>
      <c r="H138" s="10"/>
      <c r="I138" s="10"/>
      <c r="J138" s="10"/>
      <c r="K138" s="11"/>
      <c r="L138" s="11"/>
      <c r="M138" s="11"/>
      <c r="N138" s="11"/>
    </row>
    <row r="139" spans="1:14" s="4" customFormat="1" ht="15" customHeight="1" x14ac:dyDescent="0.15">
      <c r="A139" s="8"/>
      <c r="G139" s="9"/>
      <c r="H139" s="10"/>
      <c r="I139" s="10"/>
      <c r="J139" s="10"/>
      <c r="K139" s="11"/>
      <c r="L139" s="11"/>
      <c r="M139" s="11"/>
      <c r="N139" s="11"/>
    </row>
    <row r="140" spans="1:14" s="4" customFormat="1" ht="15" customHeight="1" x14ac:dyDescent="0.15">
      <c r="A140" s="8"/>
      <c r="G140" s="9"/>
      <c r="H140" s="10"/>
      <c r="I140" s="10"/>
      <c r="J140" s="10"/>
      <c r="K140" s="11"/>
      <c r="L140" s="11"/>
      <c r="M140" s="11"/>
      <c r="N140" s="11"/>
    </row>
    <row r="141" spans="1:14" s="4" customFormat="1" ht="15" customHeight="1" x14ac:dyDescent="0.15">
      <c r="A141" s="8"/>
      <c r="G141" s="9"/>
      <c r="H141" s="10"/>
      <c r="I141" s="10"/>
      <c r="J141" s="10"/>
      <c r="K141" s="11"/>
      <c r="L141" s="11"/>
      <c r="M141" s="11"/>
      <c r="N141" s="11"/>
    </row>
    <row r="142" spans="1:14" s="4" customFormat="1" ht="15" customHeight="1" x14ac:dyDescent="0.15">
      <c r="A142" s="8"/>
      <c r="G142" s="9"/>
      <c r="H142" s="10"/>
      <c r="I142" s="10"/>
      <c r="J142" s="10"/>
      <c r="K142" s="11"/>
      <c r="L142" s="11"/>
      <c r="M142" s="11"/>
      <c r="N142" s="11"/>
    </row>
    <row r="143" spans="1:14" s="4" customFormat="1" ht="15" customHeight="1" x14ac:dyDescent="0.15">
      <c r="A143" s="8"/>
      <c r="G143" s="9"/>
      <c r="H143" s="10"/>
      <c r="I143" s="10"/>
      <c r="J143" s="10"/>
      <c r="K143" s="11"/>
      <c r="L143" s="11"/>
      <c r="M143" s="11"/>
      <c r="N143" s="11"/>
    </row>
    <row r="144" spans="1:14" s="4" customFormat="1" ht="15" customHeight="1" x14ac:dyDescent="0.15">
      <c r="A144" s="8"/>
      <c r="G144" s="9"/>
      <c r="H144" s="10"/>
      <c r="I144" s="10"/>
      <c r="J144" s="10"/>
      <c r="K144" s="11"/>
      <c r="L144" s="11"/>
      <c r="M144" s="11"/>
      <c r="N144" s="11"/>
    </row>
    <row r="145" spans="1:14" s="4" customFormat="1" ht="15" customHeight="1" x14ac:dyDescent="0.15">
      <c r="A145" s="8"/>
      <c r="G145" s="9"/>
      <c r="H145" s="10"/>
      <c r="I145" s="10"/>
      <c r="J145" s="10"/>
      <c r="K145" s="11"/>
      <c r="L145" s="11"/>
      <c r="M145" s="11"/>
      <c r="N145" s="11"/>
    </row>
    <row r="146" spans="1:14" s="4" customFormat="1" ht="15" customHeight="1" x14ac:dyDescent="0.15">
      <c r="A146" s="8"/>
      <c r="G146" s="9"/>
      <c r="H146" s="10"/>
      <c r="I146" s="10"/>
      <c r="J146" s="10"/>
      <c r="K146" s="11"/>
      <c r="L146" s="11"/>
      <c r="M146" s="11"/>
      <c r="N146" s="11"/>
    </row>
    <row r="147" spans="1:14" s="4" customFormat="1" ht="15" customHeight="1" x14ac:dyDescent="0.15">
      <c r="A147" s="8"/>
      <c r="G147" s="9"/>
      <c r="H147" s="10"/>
      <c r="I147" s="10"/>
      <c r="J147" s="10"/>
      <c r="K147" s="11"/>
      <c r="L147" s="11"/>
      <c r="M147" s="11"/>
      <c r="N147" s="11"/>
    </row>
    <row r="148" spans="1:14" s="4" customFormat="1" ht="15" customHeight="1" x14ac:dyDescent="0.15">
      <c r="A148" s="8"/>
      <c r="G148" s="9"/>
      <c r="H148" s="10"/>
      <c r="I148" s="10"/>
      <c r="J148" s="10"/>
      <c r="K148" s="11"/>
      <c r="L148" s="11"/>
      <c r="M148" s="11"/>
      <c r="N148" s="11"/>
    </row>
    <row r="149" spans="1:14" s="4" customFormat="1" ht="15" customHeight="1" x14ac:dyDescent="0.15">
      <c r="A149" s="8"/>
      <c r="G149" s="9"/>
      <c r="H149" s="10"/>
      <c r="I149" s="10"/>
      <c r="J149" s="10"/>
      <c r="K149" s="11"/>
      <c r="L149" s="11"/>
      <c r="M149" s="11"/>
      <c r="N149" s="11"/>
    </row>
    <row r="150" spans="1:14" s="4" customFormat="1" ht="15" customHeight="1" x14ac:dyDescent="0.15">
      <c r="A150" s="8"/>
      <c r="G150" s="9"/>
      <c r="H150" s="10"/>
      <c r="I150" s="10"/>
      <c r="J150" s="10"/>
      <c r="K150" s="11"/>
      <c r="L150" s="11"/>
      <c r="M150" s="11"/>
      <c r="N150" s="11"/>
    </row>
    <row r="151" spans="1:14" s="4" customFormat="1" ht="15" customHeight="1" x14ac:dyDescent="0.15">
      <c r="A151" s="8"/>
      <c r="G151" s="9"/>
      <c r="H151" s="10"/>
      <c r="I151" s="10"/>
      <c r="J151" s="10"/>
      <c r="K151" s="11"/>
      <c r="L151" s="11"/>
      <c r="M151" s="11"/>
      <c r="N151" s="11"/>
    </row>
    <row r="152" spans="1:14" s="4" customFormat="1" ht="15" customHeight="1" x14ac:dyDescent="0.15">
      <c r="A152" s="8"/>
      <c r="G152" s="9"/>
      <c r="H152" s="10"/>
      <c r="I152" s="10"/>
      <c r="J152" s="10"/>
      <c r="K152" s="11"/>
      <c r="L152" s="11"/>
      <c r="M152" s="11"/>
      <c r="N152" s="11"/>
    </row>
    <row r="153" spans="1:14" s="4" customFormat="1" ht="15" customHeight="1" x14ac:dyDescent="0.15">
      <c r="A153" s="8"/>
      <c r="G153" s="9"/>
      <c r="H153" s="10"/>
      <c r="I153" s="10"/>
      <c r="J153" s="10"/>
      <c r="K153" s="11"/>
      <c r="L153" s="11"/>
      <c r="M153" s="11"/>
      <c r="N153" s="11"/>
    </row>
    <row r="154" spans="1:14" s="4" customFormat="1" ht="15" customHeight="1" x14ac:dyDescent="0.15">
      <c r="A154" s="8"/>
      <c r="G154" s="9"/>
      <c r="H154" s="10"/>
      <c r="I154" s="10"/>
      <c r="J154" s="10"/>
      <c r="K154" s="11"/>
      <c r="L154" s="11"/>
      <c r="M154" s="11"/>
      <c r="N154" s="11"/>
    </row>
    <row r="155" spans="1:14" s="4" customFormat="1" ht="15" customHeight="1" x14ac:dyDescent="0.15">
      <c r="A155" s="8"/>
      <c r="G155" s="9"/>
      <c r="H155" s="10"/>
      <c r="I155" s="10"/>
      <c r="J155" s="10"/>
      <c r="K155" s="11"/>
      <c r="L155" s="11"/>
      <c r="M155" s="11"/>
      <c r="N155" s="11"/>
    </row>
    <row r="156" spans="1:14" s="4" customFormat="1" ht="15" customHeight="1" x14ac:dyDescent="0.15">
      <c r="A156" s="8"/>
      <c r="G156" s="9"/>
      <c r="H156" s="10"/>
      <c r="I156" s="10"/>
      <c r="J156" s="10"/>
      <c r="K156" s="11"/>
      <c r="L156" s="11"/>
      <c r="M156" s="11"/>
      <c r="N156" s="11"/>
    </row>
    <row r="157" spans="1:14" s="4" customFormat="1" ht="15" customHeight="1" x14ac:dyDescent="0.15">
      <c r="A157" s="8"/>
      <c r="G157" s="9"/>
      <c r="H157" s="10"/>
      <c r="I157" s="10"/>
      <c r="J157" s="10"/>
      <c r="K157" s="11"/>
      <c r="L157" s="11"/>
      <c r="M157" s="11"/>
      <c r="N157" s="11"/>
    </row>
    <row r="158" spans="1:14" s="4" customFormat="1" ht="15" customHeight="1" x14ac:dyDescent="0.15">
      <c r="A158" s="8"/>
      <c r="G158" s="9"/>
      <c r="H158" s="10"/>
      <c r="I158" s="10"/>
      <c r="J158" s="10"/>
      <c r="K158" s="11"/>
      <c r="L158" s="11"/>
      <c r="M158" s="11"/>
      <c r="N158" s="11"/>
    </row>
    <row r="159" spans="1:14" s="4" customFormat="1" ht="15" customHeight="1" x14ac:dyDescent="0.15">
      <c r="A159" s="8"/>
      <c r="G159" s="9"/>
      <c r="H159" s="10"/>
      <c r="I159" s="10"/>
      <c r="J159" s="10"/>
      <c r="K159" s="11"/>
      <c r="L159" s="11"/>
      <c r="M159" s="11"/>
      <c r="N159" s="11"/>
    </row>
    <row r="160" spans="1:14" s="4" customFormat="1" ht="15" customHeight="1" x14ac:dyDescent="0.15">
      <c r="A160" s="8"/>
      <c r="G160" s="9"/>
      <c r="H160" s="10"/>
      <c r="I160" s="10"/>
      <c r="J160" s="10"/>
      <c r="K160" s="11"/>
      <c r="L160" s="11"/>
      <c r="M160" s="11"/>
      <c r="N160" s="11"/>
    </row>
    <row r="161" spans="1:14" s="4" customFormat="1" ht="15" customHeight="1" x14ac:dyDescent="0.15">
      <c r="A161" s="8"/>
      <c r="G161" s="9"/>
      <c r="H161" s="10"/>
      <c r="I161" s="10"/>
      <c r="J161" s="10"/>
      <c r="K161" s="11"/>
      <c r="L161" s="11"/>
      <c r="M161" s="11"/>
      <c r="N161" s="11"/>
    </row>
    <row r="162" spans="1:14" s="4" customFormat="1" ht="15" customHeight="1" x14ac:dyDescent="0.15">
      <c r="A162" s="8"/>
      <c r="G162" s="9"/>
      <c r="H162" s="10"/>
      <c r="I162" s="10"/>
      <c r="J162" s="10"/>
      <c r="K162" s="11"/>
      <c r="L162" s="11"/>
      <c r="M162" s="11"/>
      <c r="N162" s="11"/>
    </row>
    <row r="163" spans="1:14" s="4" customFormat="1" ht="15" customHeight="1" x14ac:dyDescent="0.15">
      <c r="A163" s="8"/>
      <c r="G163" s="9"/>
      <c r="H163" s="10"/>
      <c r="I163" s="10"/>
      <c r="J163" s="10"/>
      <c r="K163" s="11"/>
      <c r="L163" s="11"/>
      <c r="M163" s="11"/>
      <c r="N163" s="11"/>
    </row>
    <row r="164" spans="1:14" s="4" customFormat="1" ht="15" customHeight="1" x14ac:dyDescent="0.15">
      <c r="A164" s="8"/>
      <c r="G164" s="9"/>
      <c r="H164" s="10"/>
      <c r="I164" s="10"/>
      <c r="J164" s="10"/>
      <c r="K164" s="11"/>
      <c r="L164" s="11"/>
      <c r="M164" s="11"/>
      <c r="N164" s="11"/>
    </row>
    <row r="165" spans="1:14" s="4" customFormat="1" ht="15" customHeight="1" x14ac:dyDescent="0.15">
      <c r="A165" s="8"/>
      <c r="G165" s="9"/>
      <c r="H165" s="10"/>
      <c r="I165" s="10"/>
      <c r="J165" s="10"/>
      <c r="K165" s="11"/>
      <c r="L165" s="11"/>
      <c r="M165" s="11"/>
      <c r="N165" s="11"/>
    </row>
    <row r="166" spans="1:14" s="4" customFormat="1" ht="15" customHeight="1" x14ac:dyDescent="0.15">
      <c r="A166" s="8"/>
      <c r="G166" s="9"/>
      <c r="H166" s="10"/>
      <c r="I166" s="10"/>
      <c r="J166" s="10"/>
      <c r="K166" s="11"/>
      <c r="L166" s="11"/>
      <c r="M166" s="11"/>
      <c r="N166" s="11"/>
    </row>
    <row r="167" spans="1:14" s="4" customFormat="1" ht="15" customHeight="1" x14ac:dyDescent="0.15">
      <c r="A167" s="8"/>
      <c r="G167" s="9"/>
      <c r="H167" s="10"/>
      <c r="I167" s="10"/>
      <c r="J167" s="10"/>
      <c r="K167" s="11"/>
      <c r="L167" s="11"/>
      <c r="M167" s="11"/>
      <c r="N167" s="11"/>
    </row>
    <row r="168" spans="1:14" s="4" customFormat="1" ht="15" customHeight="1" x14ac:dyDescent="0.15">
      <c r="A168" s="8"/>
      <c r="G168" s="9"/>
      <c r="H168" s="10"/>
      <c r="I168" s="10"/>
      <c r="J168" s="10"/>
      <c r="K168" s="11"/>
      <c r="L168" s="11"/>
      <c r="M168" s="11"/>
      <c r="N168" s="11"/>
    </row>
    <row r="169" spans="1:14" s="4" customFormat="1" ht="15" customHeight="1" x14ac:dyDescent="0.15">
      <c r="A169" s="8"/>
      <c r="G169" s="9"/>
      <c r="H169" s="10"/>
      <c r="I169" s="10"/>
      <c r="J169" s="10"/>
      <c r="K169" s="11"/>
      <c r="L169" s="11"/>
      <c r="M169" s="11"/>
      <c r="N169" s="11"/>
    </row>
    <row r="170" spans="1:14" s="4" customFormat="1" ht="15" customHeight="1" x14ac:dyDescent="0.15">
      <c r="A170" s="8"/>
      <c r="G170" s="9"/>
      <c r="H170" s="10"/>
      <c r="I170" s="10"/>
      <c r="J170" s="10"/>
      <c r="K170" s="11"/>
      <c r="L170" s="11"/>
      <c r="M170" s="11"/>
      <c r="N170" s="11"/>
    </row>
    <row r="171" spans="1:14" s="4" customFormat="1" ht="15" customHeight="1" x14ac:dyDescent="0.15">
      <c r="A171" s="8"/>
      <c r="G171" s="9"/>
      <c r="H171" s="10"/>
      <c r="I171" s="10"/>
      <c r="J171" s="10"/>
      <c r="K171" s="11"/>
      <c r="L171" s="11"/>
      <c r="M171" s="11"/>
      <c r="N171" s="11"/>
    </row>
    <row r="172" spans="1:14" s="4" customFormat="1" ht="15" customHeight="1" x14ac:dyDescent="0.15">
      <c r="A172" s="8"/>
      <c r="G172" s="9"/>
      <c r="H172" s="10"/>
      <c r="I172" s="10"/>
      <c r="J172" s="10"/>
      <c r="K172" s="11"/>
      <c r="L172" s="11"/>
      <c r="M172" s="11"/>
      <c r="N172" s="11"/>
    </row>
    <row r="173" spans="1:14" s="4" customFormat="1" ht="15" customHeight="1" x14ac:dyDescent="0.15">
      <c r="A173" s="8"/>
      <c r="G173" s="9"/>
      <c r="H173" s="10"/>
      <c r="I173" s="10"/>
      <c r="J173" s="10"/>
      <c r="K173" s="11"/>
      <c r="L173" s="11"/>
      <c r="M173" s="11"/>
      <c r="N173" s="11"/>
    </row>
    <row r="174" spans="1:14" s="4" customFormat="1" ht="15" customHeight="1" x14ac:dyDescent="0.15">
      <c r="A174" s="8"/>
      <c r="G174" s="9"/>
      <c r="H174" s="10"/>
      <c r="I174" s="10"/>
      <c r="J174" s="10"/>
      <c r="K174" s="11"/>
      <c r="L174" s="11"/>
      <c r="M174" s="11"/>
      <c r="N174" s="11"/>
    </row>
    <row r="175" spans="1:14" s="4" customFormat="1" ht="15" customHeight="1" x14ac:dyDescent="0.15">
      <c r="A175" s="8"/>
      <c r="G175" s="9"/>
      <c r="H175" s="10"/>
      <c r="I175" s="10"/>
      <c r="J175" s="10"/>
      <c r="K175" s="11"/>
      <c r="L175" s="11"/>
      <c r="M175" s="11"/>
      <c r="N175" s="11"/>
    </row>
    <row r="176" spans="1:14" s="4" customFormat="1" ht="15" customHeight="1" x14ac:dyDescent="0.15">
      <c r="A176" s="8"/>
      <c r="G176" s="9"/>
      <c r="H176" s="10"/>
      <c r="I176" s="10"/>
      <c r="J176" s="10"/>
      <c r="K176" s="11"/>
      <c r="L176" s="11"/>
      <c r="M176" s="11"/>
      <c r="N176" s="11"/>
    </row>
    <row r="177" spans="1:14" s="4" customFormat="1" ht="15" customHeight="1" x14ac:dyDescent="0.15">
      <c r="A177" s="8"/>
      <c r="G177" s="9"/>
      <c r="H177" s="10"/>
      <c r="I177" s="10"/>
      <c r="J177" s="10"/>
      <c r="K177" s="11"/>
      <c r="L177" s="11"/>
      <c r="M177" s="11"/>
      <c r="N177" s="11"/>
    </row>
    <row r="178" spans="1:14" s="4" customFormat="1" ht="15" customHeight="1" x14ac:dyDescent="0.15">
      <c r="A178" s="8"/>
      <c r="G178" s="9"/>
      <c r="H178" s="10"/>
      <c r="I178" s="10"/>
      <c r="J178" s="10"/>
      <c r="K178" s="11"/>
      <c r="L178" s="11"/>
      <c r="M178" s="11"/>
      <c r="N178" s="11"/>
    </row>
    <row r="179" spans="1:14" s="4" customFormat="1" ht="15" customHeight="1" x14ac:dyDescent="0.15">
      <c r="A179" s="8"/>
      <c r="G179" s="9"/>
      <c r="H179" s="10"/>
      <c r="I179" s="10"/>
      <c r="J179" s="10"/>
      <c r="K179" s="11"/>
      <c r="L179" s="11"/>
      <c r="M179" s="11"/>
      <c r="N179" s="11"/>
    </row>
    <row r="180" spans="1:14" s="4" customFormat="1" ht="15" customHeight="1" x14ac:dyDescent="0.15">
      <c r="A180" s="8"/>
      <c r="G180" s="9"/>
      <c r="H180" s="10"/>
      <c r="I180" s="10"/>
      <c r="J180" s="10"/>
      <c r="K180" s="11"/>
      <c r="L180" s="11"/>
      <c r="M180" s="11"/>
      <c r="N180" s="11"/>
    </row>
    <row r="181" spans="1:14" s="4" customFormat="1" ht="15" customHeight="1" x14ac:dyDescent="0.15">
      <c r="A181" s="8"/>
      <c r="G181" s="9"/>
      <c r="H181" s="10"/>
      <c r="I181" s="10"/>
      <c r="J181" s="10"/>
      <c r="K181" s="11"/>
      <c r="L181" s="11"/>
      <c r="M181" s="11"/>
      <c r="N181" s="11"/>
    </row>
    <row r="182" spans="1:14" s="4" customFormat="1" ht="15" customHeight="1" x14ac:dyDescent="0.15">
      <c r="A182" s="8"/>
      <c r="G182" s="9"/>
      <c r="H182" s="10"/>
      <c r="I182" s="10"/>
      <c r="J182" s="10"/>
      <c r="K182" s="11"/>
      <c r="L182" s="11"/>
      <c r="M182" s="11"/>
      <c r="N182" s="11"/>
    </row>
    <row r="183" spans="1:14" s="4" customFormat="1" ht="15" customHeight="1" x14ac:dyDescent="0.15">
      <c r="A183" s="8"/>
      <c r="G183" s="9"/>
      <c r="H183" s="10"/>
      <c r="I183" s="10"/>
      <c r="J183" s="10"/>
      <c r="K183" s="11"/>
      <c r="L183" s="11"/>
      <c r="M183" s="11"/>
      <c r="N183" s="11"/>
    </row>
    <row r="184" spans="1:14" s="4" customFormat="1" ht="15" customHeight="1" x14ac:dyDescent="0.15">
      <c r="A184" s="8"/>
      <c r="G184" s="9"/>
      <c r="H184" s="10"/>
      <c r="I184" s="10"/>
      <c r="J184" s="10"/>
      <c r="K184" s="11"/>
      <c r="L184" s="11"/>
      <c r="M184" s="11"/>
      <c r="N184" s="11"/>
    </row>
    <row r="185" spans="1:14" s="4" customFormat="1" ht="15" customHeight="1" x14ac:dyDescent="0.15">
      <c r="A185" s="8"/>
      <c r="G185" s="9"/>
      <c r="H185" s="10"/>
      <c r="I185" s="10"/>
      <c r="J185" s="10"/>
      <c r="K185" s="11"/>
      <c r="L185" s="11"/>
      <c r="M185" s="11"/>
      <c r="N185" s="11"/>
    </row>
    <row r="186" spans="1:14" s="4" customFormat="1" ht="15" customHeight="1" x14ac:dyDescent="0.15">
      <c r="A186" s="8"/>
      <c r="G186" s="9"/>
      <c r="H186" s="10"/>
      <c r="I186" s="10"/>
      <c r="J186" s="10"/>
      <c r="K186" s="11"/>
      <c r="L186" s="11"/>
      <c r="M186" s="11"/>
      <c r="N186" s="11"/>
    </row>
    <row r="187" spans="1:14" s="4" customFormat="1" ht="15" customHeight="1" x14ac:dyDescent="0.15">
      <c r="A187" s="8"/>
      <c r="G187" s="9"/>
      <c r="H187" s="10"/>
      <c r="I187" s="10"/>
      <c r="J187" s="10"/>
      <c r="K187" s="11"/>
      <c r="L187" s="11"/>
      <c r="M187" s="11"/>
      <c r="N187" s="11"/>
    </row>
    <row r="188" spans="1:14" s="4" customFormat="1" ht="15" customHeight="1" x14ac:dyDescent="0.15">
      <c r="A188" s="8"/>
      <c r="G188" s="9"/>
      <c r="H188" s="10"/>
      <c r="I188" s="10"/>
      <c r="J188" s="10"/>
      <c r="K188" s="11"/>
      <c r="L188" s="11"/>
      <c r="M188" s="11"/>
      <c r="N188" s="11"/>
    </row>
    <row r="189" spans="1:14" s="4" customFormat="1" ht="15" customHeight="1" x14ac:dyDescent="0.15">
      <c r="A189" s="8"/>
      <c r="G189" s="9"/>
      <c r="H189" s="10"/>
      <c r="I189" s="10"/>
      <c r="J189" s="10"/>
      <c r="K189" s="11"/>
      <c r="L189" s="11"/>
      <c r="M189" s="11"/>
      <c r="N189" s="11"/>
    </row>
    <row r="190" spans="1:14" s="4" customFormat="1" ht="15" customHeight="1" x14ac:dyDescent="0.15">
      <c r="A190" s="8"/>
      <c r="G190" s="9"/>
      <c r="H190" s="10"/>
      <c r="I190" s="10"/>
      <c r="J190" s="10"/>
      <c r="K190" s="11"/>
      <c r="L190" s="11"/>
      <c r="M190" s="11"/>
      <c r="N190" s="11"/>
    </row>
    <row r="191" spans="1:14" s="4" customFormat="1" ht="15" customHeight="1" x14ac:dyDescent="0.15">
      <c r="A191" s="8"/>
      <c r="G191" s="9"/>
      <c r="H191" s="10"/>
      <c r="I191" s="10"/>
      <c r="J191" s="10"/>
      <c r="K191" s="11"/>
      <c r="L191" s="11"/>
      <c r="M191" s="11"/>
      <c r="N191" s="11"/>
    </row>
    <row r="192" spans="1:14" s="4" customFormat="1" ht="15" customHeight="1" x14ac:dyDescent="0.15">
      <c r="A192" s="8"/>
      <c r="G192" s="9"/>
      <c r="H192" s="10"/>
      <c r="I192" s="10"/>
      <c r="J192" s="10"/>
      <c r="K192" s="11"/>
      <c r="L192" s="11"/>
      <c r="M192" s="11"/>
      <c r="N192" s="11"/>
    </row>
    <row r="193" spans="1:14" s="4" customFormat="1" ht="15" customHeight="1" x14ac:dyDescent="0.15">
      <c r="A193" s="8"/>
      <c r="G193" s="9"/>
      <c r="H193" s="10"/>
      <c r="I193" s="10"/>
      <c r="J193" s="10"/>
      <c r="K193" s="11"/>
      <c r="L193" s="11"/>
      <c r="M193" s="11"/>
      <c r="N193" s="11"/>
    </row>
    <row r="194" spans="1:14" s="4" customFormat="1" ht="15" customHeight="1" x14ac:dyDescent="0.15">
      <c r="A194" s="8"/>
      <c r="G194" s="9"/>
      <c r="H194" s="10"/>
      <c r="I194" s="10"/>
      <c r="J194" s="10"/>
      <c r="K194" s="11"/>
      <c r="L194" s="11"/>
      <c r="M194" s="11"/>
      <c r="N194" s="11"/>
    </row>
    <row r="195" spans="1:14" s="4" customFormat="1" ht="15" customHeight="1" x14ac:dyDescent="0.15">
      <c r="A195" s="8"/>
      <c r="G195" s="9"/>
      <c r="H195" s="10"/>
      <c r="I195" s="10"/>
      <c r="J195" s="10"/>
      <c r="K195" s="11"/>
      <c r="L195" s="11"/>
      <c r="M195" s="11"/>
      <c r="N195" s="11"/>
    </row>
    <row r="196" spans="1:14" s="4" customFormat="1" ht="15" customHeight="1" x14ac:dyDescent="0.15">
      <c r="A196" s="8"/>
      <c r="G196" s="9"/>
      <c r="H196" s="10"/>
      <c r="I196" s="10"/>
      <c r="J196" s="10"/>
      <c r="K196" s="11"/>
      <c r="L196" s="11"/>
      <c r="M196" s="11"/>
      <c r="N196" s="11"/>
    </row>
    <row r="197" spans="1:14" s="4" customFormat="1" ht="15" customHeight="1" x14ac:dyDescent="0.15">
      <c r="A197" s="8"/>
      <c r="G197" s="9"/>
      <c r="H197" s="10"/>
      <c r="I197" s="10"/>
      <c r="J197" s="10"/>
      <c r="K197" s="11"/>
      <c r="L197" s="11"/>
      <c r="M197" s="11"/>
      <c r="N197" s="11"/>
    </row>
    <row r="198" spans="1:14" s="4" customFormat="1" ht="15" customHeight="1" x14ac:dyDescent="0.15">
      <c r="A198" s="8"/>
      <c r="G198" s="9"/>
      <c r="H198" s="10"/>
      <c r="I198" s="10"/>
      <c r="J198" s="10"/>
      <c r="K198" s="11"/>
      <c r="L198" s="11"/>
      <c r="M198" s="11"/>
      <c r="N198" s="11"/>
    </row>
    <row r="199" spans="1:14" s="4" customFormat="1" ht="15" customHeight="1" x14ac:dyDescent="0.15">
      <c r="A199" s="8"/>
      <c r="G199" s="9"/>
      <c r="H199" s="10"/>
      <c r="I199" s="10"/>
      <c r="J199" s="10"/>
      <c r="K199" s="11"/>
      <c r="L199" s="11"/>
      <c r="M199" s="11"/>
      <c r="N199" s="11"/>
    </row>
    <row r="200" spans="1:14" s="4" customFormat="1" ht="15" customHeight="1" x14ac:dyDescent="0.15">
      <c r="A200" s="8"/>
      <c r="G200" s="9"/>
      <c r="H200" s="10"/>
      <c r="I200" s="10"/>
      <c r="J200" s="10"/>
      <c r="K200" s="11"/>
      <c r="L200" s="11"/>
      <c r="M200" s="11"/>
      <c r="N200" s="11"/>
    </row>
    <row r="201" spans="1:14" s="4" customFormat="1" ht="15" customHeight="1" x14ac:dyDescent="0.15">
      <c r="A201" s="8"/>
      <c r="G201" s="9"/>
      <c r="H201" s="10"/>
      <c r="I201" s="10"/>
      <c r="J201" s="10"/>
      <c r="K201" s="11"/>
      <c r="L201" s="11"/>
      <c r="M201" s="11"/>
      <c r="N201" s="11"/>
    </row>
    <row r="202" spans="1:14" s="4" customFormat="1" ht="15" customHeight="1" x14ac:dyDescent="0.15">
      <c r="A202" s="8"/>
      <c r="G202" s="9"/>
      <c r="H202" s="10"/>
      <c r="I202" s="10"/>
      <c r="J202" s="10"/>
      <c r="K202" s="11"/>
      <c r="L202" s="11"/>
      <c r="M202" s="11"/>
      <c r="N202" s="11"/>
    </row>
    <row r="203" spans="1:14" s="4" customFormat="1" ht="15" customHeight="1" x14ac:dyDescent="0.15">
      <c r="A203" s="8"/>
      <c r="G203" s="9"/>
      <c r="H203" s="10"/>
      <c r="I203" s="10"/>
      <c r="J203" s="10"/>
      <c r="K203" s="11"/>
      <c r="L203" s="11"/>
      <c r="M203" s="11"/>
      <c r="N203" s="11"/>
    </row>
    <row r="204" spans="1:14" s="4" customFormat="1" ht="15" customHeight="1" x14ac:dyDescent="0.15">
      <c r="A204" s="8"/>
      <c r="G204" s="9"/>
      <c r="H204" s="10"/>
      <c r="I204" s="10"/>
      <c r="J204" s="10"/>
      <c r="K204" s="11"/>
      <c r="L204" s="11"/>
      <c r="M204" s="11"/>
      <c r="N204" s="11"/>
    </row>
    <row r="205" spans="1:14" s="4" customFormat="1" ht="15" customHeight="1" x14ac:dyDescent="0.15">
      <c r="A205" s="8"/>
      <c r="G205" s="9"/>
      <c r="H205" s="10"/>
      <c r="I205" s="10"/>
      <c r="J205" s="10"/>
      <c r="K205" s="11"/>
      <c r="L205" s="11"/>
      <c r="M205" s="11"/>
      <c r="N205" s="11"/>
    </row>
    <row r="206" spans="1:14" s="4" customFormat="1" ht="15" customHeight="1" x14ac:dyDescent="0.15">
      <c r="A206" s="8"/>
      <c r="G206" s="9"/>
      <c r="H206" s="10"/>
      <c r="I206" s="10"/>
      <c r="J206" s="10"/>
      <c r="K206" s="11"/>
      <c r="L206" s="11"/>
      <c r="M206" s="11"/>
      <c r="N206" s="11"/>
    </row>
    <row r="207" spans="1:14" s="4" customFormat="1" ht="15" customHeight="1" x14ac:dyDescent="0.15">
      <c r="A207" s="8"/>
      <c r="G207" s="9"/>
      <c r="H207" s="10"/>
      <c r="I207" s="10"/>
      <c r="J207" s="10"/>
      <c r="K207" s="11"/>
      <c r="L207" s="11"/>
      <c r="M207" s="11"/>
      <c r="N207" s="11"/>
    </row>
    <row r="208" spans="1:14" s="4" customFormat="1" ht="15" customHeight="1" x14ac:dyDescent="0.15">
      <c r="A208" s="8"/>
      <c r="G208" s="9"/>
      <c r="H208" s="10"/>
      <c r="I208" s="10"/>
      <c r="J208" s="10"/>
      <c r="K208" s="11"/>
      <c r="L208" s="11"/>
      <c r="M208" s="11"/>
      <c r="N208" s="11"/>
    </row>
    <row r="209" spans="1:14" s="4" customFormat="1" ht="15" customHeight="1" x14ac:dyDescent="0.15">
      <c r="A209" s="8"/>
      <c r="G209" s="9"/>
      <c r="H209" s="10"/>
      <c r="I209" s="10"/>
      <c r="J209" s="10"/>
      <c r="K209" s="11"/>
      <c r="L209" s="11"/>
      <c r="M209" s="11"/>
      <c r="N209" s="11"/>
    </row>
    <row r="210" spans="1:14" s="4" customFormat="1" ht="15" customHeight="1" x14ac:dyDescent="0.15">
      <c r="A210" s="8"/>
      <c r="G210" s="9"/>
      <c r="H210" s="10"/>
      <c r="I210" s="10"/>
      <c r="J210" s="10"/>
      <c r="K210" s="11"/>
      <c r="L210" s="11"/>
      <c r="M210" s="11"/>
      <c r="N210" s="11"/>
    </row>
    <row r="211" spans="1:14" s="4" customFormat="1" ht="15" customHeight="1" x14ac:dyDescent="0.15">
      <c r="A211" s="8"/>
      <c r="G211" s="9"/>
      <c r="H211" s="10"/>
      <c r="I211" s="10"/>
      <c r="J211" s="10"/>
      <c r="K211" s="11"/>
      <c r="L211" s="11"/>
      <c r="M211" s="11"/>
      <c r="N211" s="11"/>
    </row>
    <row r="212" spans="1:14" s="4" customFormat="1" ht="15" customHeight="1" x14ac:dyDescent="0.15">
      <c r="A212" s="8"/>
      <c r="G212" s="9"/>
      <c r="H212" s="10"/>
      <c r="I212" s="10"/>
      <c r="J212" s="10"/>
      <c r="K212" s="11"/>
      <c r="L212" s="11"/>
      <c r="M212" s="11"/>
      <c r="N212" s="11"/>
    </row>
    <row r="213" spans="1:14" s="4" customFormat="1" ht="15" customHeight="1" x14ac:dyDescent="0.15">
      <c r="A213" s="8"/>
      <c r="G213" s="9"/>
      <c r="H213" s="10"/>
      <c r="I213" s="10"/>
      <c r="J213" s="10"/>
      <c r="K213" s="11"/>
      <c r="L213" s="11"/>
      <c r="M213" s="11"/>
      <c r="N213" s="11"/>
    </row>
    <row r="214" spans="1:14" s="4" customFormat="1" ht="15" customHeight="1" x14ac:dyDescent="0.15">
      <c r="A214" s="8"/>
      <c r="G214" s="9"/>
      <c r="H214" s="10"/>
      <c r="I214" s="10"/>
      <c r="J214" s="10"/>
      <c r="K214" s="11"/>
      <c r="L214" s="11"/>
      <c r="M214" s="11"/>
      <c r="N214" s="11"/>
    </row>
    <row r="215" spans="1:14" s="4" customFormat="1" ht="15" customHeight="1" x14ac:dyDescent="0.15">
      <c r="A215" s="8"/>
      <c r="G215" s="9"/>
      <c r="H215" s="10"/>
      <c r="I215" s="10"/>
      <c r="J215" s="10"/>
      <c r="K215" s="11"/>
      <c r="L215" s="11"/>
      <c r="M215" s="11"/>
      <c r="N215" s="11"/>
    </row>
    <row r="216" spans="1:14" s="4" customFormat="1" ht="15" customHeight="1" x14ac:dyDescent="0.15">
      <c r="A216" s="8"/>
      <c r="G216" s="9"/>
      <c r="H216" s="10"/>
      <c r="I216" s="10"/>
      <c r="J216" s="10"/>
      <c r="K216" s="11"/>
      <c r="L216" s="11"/>
      <c r="M216" s="11"/>
      <c r="N216" s="11"/>
    </row>
    <row r="217" spans="1:14" s="4" customFormat="1" ht="15" customHeight="1" x14ac:dyDescent="0.15">
      <c r="A217" s="8"/>
      <c r="G217" s="9"/>
      <c r="H217" s="10"/>
      <c r="I217" s="10"/>
      <c r="J217" s="10"/>
      <c r="K217" s="11"/>
      <c r="L217" s="11"/>
      <c r="M217" s="11"/>
      <c r="N217" s="11"/>
    </row>
    <row r="218" spans="1:14" s="4" customFormat="1" ht="15" customHeight="1" x14ac:dyDescent="0.15">
      <c r="A218" s="8"/>
      <c r="G218" s="9"/>
      <c r="H218" s="10"/>
      <c r="I218" s="10"/>
      <c r="J218" s="10"/>
      <c r="K218" s="11"/>
      <c r="L218" s="11"/>
      <c r="M218" s="11"/>
      <c r="N218" s="11"/>
    </row>
    <row r="219" spans="1:14" s="4" customFormat="1" ht="15" customHeight="1" x14ac:dyDescent="0.15">
      <c r="A219" s="8"/>
      <c r="G219" s="9"/>
      <c r="H219" s="10"/>
      <c r="I219" s="10"/>
      <c r="J219" s="10"/>
      <c r="K219" s="11"/>
      <c r="L219" s="11"/>
      <c r="M219" s="11"/>
      <c r="N219" s="11"/>
    </row>
    <row r="220" spans="1:14" s="4" customFormat="1" ht="15" customHeight="1" x14ac:dyDescent="0.15">
      <c r="A220" s="8"/>
      <c r="G220" s="9"/>
      <c r="H220" s="10"/>
      <c r="I220" s="10"/>
      <c r="J220" s="10"/>
      <c r="K220" s="11"/>
      <c r="L220" s="11"/>
      <c r="M220" s="11"/>
      <c r="N220" s="11"/>
    </row>
    <row r="221" spans="1:14" s="4" customFormat="1" ht="15" customHeight="1" x14ac:dyDescent="0.15">
      <c r="A221" s="8"/>
      <c r="G221" s="9"/>
      <c r="H221" s="10"/>
      <c r="I221" s="10"/>
      <c r="J221" s="10"/>
      <c r="K221" s="11"/>
      <c r="L221" s="11"/>
      <c r="M221" s="11"/>
      <c r="N221" s="11"/>
    </row>
    <row r="222" spans="1:14" s="4" customFormat="1" ht="15" customHeight="1" x14ac:dyDescent="0.15">
      <c r="A222" s="8"/>
      <c r="G222" s="9"/>
      <c r="H222" s="10"/>
      <c r="I222" s="10"/>
      <c r="J222" s="10"/>
      <c r="K222" s="11"/>
      <c r="L222" s="11"/>
      <c r="M222" s="11"/>
      <c r="N222" s="11"/>
    </row>
    <row r="223" spans="1:14" s="4" customFormat="1" ht="15" customHeight="1" x14ac:dyDescent="0.15">
      <c r="A223" s="8"/>
      <c r="G223" s="9"/>
      <c r="H223" s="10"/>
      <c r="I223" s="10"/>
      <c r="J223" s="10"/>
      <c r="K223" s="11"/>
      <c r="L223" s="11"/>
      <c r="M223" s="11"/>
      <c r="N223" s="11"/>
    </row>
    <row r="224" spans="1:14" s="4" customFormat="1" ht="15" customHeight="1" x14ac:dyDescent="0.15">
      <c r="A224" s="8"/>
      <c r="G224" s="9"/>
      <c r="H224" s="10"/>
      <c r="I224" s="10"/>
      <c r="J224" s="10"/>
      <c r="K224" s="11"/>
      <c r="L224" s="11"/>
      <c r="M224" s="11"/>
      <c r="N224" s="11"/>
    </row>
    <row r="225" spans="1:14" s="4" customFormat="1" ht="15" customHeight="1" x14ac:dyDescent="0.15">
      <c r="A225" s="8"/>
      <c r="G225" s="9"/>
      <c r="H225" s="10"/>
      <c r="I225" s="10"/>
      <c r="J225" s="10"/>
      <c r="K225" s="11"/>
      <c r="L225" s="11"/>
      <c r="M225" s="11"/>
      <c r="N225" s="11"/>
    </row>
    <row r="226" spans="1:14" s="4" customFormat="1" ht="15" customHeight="1" x14ac:dyDescent="0.15">
      <c r="A226" s="8"/>
      <c r="G226" s="9"/>
      <c r="H226" s="10"/>
      <c r="I226" s="10"/>
      <c r="J226" s="10"/>
      <c r="K226" s="11"/>
      <c r="L226" s="11"/>
      <c r="M226" s="11"/>
      <c r="N226" s="11"/>
    </row>
    <row r="227" spans="1:14" s="4" customFormat="1" ht="15" customHeight="1" x14ac:dyDescent="0.15">
      <c r="A227" s="8"/>
      <c r="G227" s="9"/>
      <c r="H227" s="10"/>
      <c r="I227" s="10"/>
      <c r="J227" s="10"/>
      <c r="K227" s="11"/>
      <c r="L227" s="11"/>
      <c r="M227" s="11"/>
      <c r="N227" s="11"/>
    </row>
    <row r="228" spans="1:14" s="4" customFormat="1" ht="15" customHeight="1" x14ac:dyDescent="0.15">
      <c r="A228" s="8"/>
      <c r="G228" s="9"/>
      <c r="H228" s="10"/>
      <c r="I228" s="10"/>
      <c r="J228" s="10"/>
      <c r="K228" s="11"/>
      <c r="L228" s="11"/>
      <c r="M228" s="11"/>
      <c r="N228" s="11"/>
    </row>
    <row r="229" spans="1:14" s="4" customFormat="1" ht="15" customHeight="1" x14ac:dyDescent="0.15">
      <c r="A229" s="8"/>
      <c r="G229" s="9"/>
      <c r="H229" s="10"/>
      <c r="I229" s="10"/>
      <c r="J229" s="10"/>
      <c r="K229" s="11"/>
      <c r="L229" s="11"/>
      <c r="M229" s="11"/>
      <c r="N229" s="11"/>
    </row>
    <row r="230" spans="1:14" s="4" customFormat="1" ht="15" customHeight="1" x14ac:dyDescent="0.15">
      <c r="A230" s="8"/>
      <c r="G230" s="9"/>
      <c r="H230" s="10"/>
      <c r="I230" s="10"/>
      <c r="J230" s="10"/>
      <c r="K230" s="11"/>
      <c r="L230" s="11"/>
      <c r="M230" s="11"/>
      <c r="N230" s="11"/>
    </row>
    <row r="231" spans="1:14" s="4" customFormat="1" ht="15" customHeight="1" x14ac:dyDescent="0.15">
      <c r="A231" s="8"/>
      <c r="G231" s="9"/>
      <c r="H231" s="10"/>
      <c r="I231" s="10"/>
      <c r="J231" s="10"/>
      <c r="K231" s="11"/>
      <c r="L231" s="11"/>
      <c r="M231" s="11"/>
      <c r="N231" s="11"/>
    </row>
    <row r="232" spans="1:14" s="4" customFormat="1" ht="15" customHeight="1" x14ac:dyDescent="0.15">
      <c r="A232" s="8"/>
      <c r="G232" s="9"/>
      <c r="H232" s="10"/>
      <c r="I232" s="10"/>
      <c r="J232" s="10"/>
      <c r="K232" s="11"/>
      <c r="L232" s="11"/>
      <c r="M232" s="11"/>
      <c r="N232" s="11"/>
    </row>
    <row r="233" spans="1:14" s="4" customFormat="1" ht="15" customHeight="1" x14ac:dyDescent="0.15">
      <c r="A233" s="8"/>
      <c r="G233" s="9"/>
      <c r="H233" s="10"/>
      <c r="I233" s="10"/>
      <c r="J233" s="10"/>
      <c r="K233" s="11"/>
      <c r="L233" s="11"/>
      <c r="M233" s="11"/>
      <c r="N233" s="11"/>
    </row>
    <row r="234" spans="1:14" s="4" customFormat="1" ht="15" customHeight="1" x14ac:dyDescent="0.15">
      <c r="A234" s="8"/>
      <c r="G234" s="9"/>
      <c r="H234" s="10"/>
      <c r="I234" s="10"/>
      <c r="J234" s="10"/>
      <c r="K234" s="11"/>
      <c r="L234" s="11"/>
      <c r="M234" s="11"/>
      <c r="N234" s="11"/>
    </row>
    <row r="235" spans="1:14" s="4" customFormat="1" ht="15" customHeight="1" x14ac:dyDescent="0.15">
      <c r="A235" s="8"/>
      <c r="G235" s="9"/>
      <c r="H235" s="10"/>
      <c r="I235" s="10"/>
      <c r="J235" s="10"/>
      <c r="K235" s="11"/>
      <c r="L235" s="11"/>
      <c r="M235" s="11"/>
      <c r="N235" s="11"/>
    </row>
    <row r="236" spans="1:14" s="4" customFormat="1" ht="15" customHeight="1" x14ac:dyDescent="0.15">
      <c r="A236" s="8"/>
      <c r="G236" s="9"/>
      <c r="H236" s="10"/>
      <c r="I236" s="10"/>
      <c r="J236" s="10"/>
      <c r="K236" s="11"/>
      <c r="L236" s="11"/>
      <c r="M236" s="11"/>
      <c r="N236" s="11"/>
    </row>
    <row r="237" spans="1:14" s="4" customFormat="1" ht="15" customHeight="1" x14ac:dyDescent="0.15">
      <c r="A237" s="8"/>
      <c r="G237" s="9"/>
      <c r="H237" s="10"/>
      <c r="I237" s="10"/>
      <c r="J237" s="10"/>
      <c r="K237" s="11"/>
      <c r="L237" s="11"/>
      <c r="M237" s="11"/>
      <c r="N237" s="11"/>
    </row>
    <row r="238" spans="1:14" s="4" customFormat="1" ht="15" customHeight="1" x14ac:dyDescent="0.15">
      <c r="A238" s="8"/>
      <c r="G238" s="9"/>
      <c r="H238" s="10"/>
      <c r="I238" s="10"/>
      <c r="J238" s="10"/>
      <c r="K238" s="11"/>
      <c r="L238" s="11"/>
      <c r="M238" s="11"/>
      <c r="N238" s="11"/>
    </row>
    <row r="239" spans="1:14" s="4" customFormat="1" ht="15" customHeight="1" x14ac:dyDescent="0.15">
      <c r="A239" s="8"/>
      <c r="G239" s="9"/>
      <c r="H239" s="10"/>
      <c r="I239" s="10"/>
      <c r="J239" s="10"/>
      <c r="K239" s="11"/>
      <c r="L239" s="11"/>
      <c r="M239" s="11"/>
      <c r="N239" s="11"/>
    </row>
    <row r="240" spans="1:14" s="4" customFormat="1" ht="15" customHeight="1" x14ac:dyDescent="0.15">
      <c r="A240" s="8"/>
      <c r="G240" s="9"/>
      <c r="H240" s="10"/>
      <c r="I240" s="10"/>
      <c r="J240" s="10"/>
      <c r="K240" s="11"/>
      <c r="L240" s="11"/>
      <c r="M240" s="11"/>
      <c r="N240" s="11"/>
    </row>
    <row r="241" spans="1:14" s="4" customFormat="1" ht="15" customHeight="1" x14ac:dyDescent="0.15">
      <c r="A241" s="8"/>
      <c r="G241" s="9"/>
      <c r="H241" s="10"/>
      <c r="I241" s="10"/>
      <c r="J241" s="10"/>
      <c r="K241" s="11"/>
      <c r="L241" s="11"/>
      <c r="M241" s="11"/>
      <c r="N241" s="11"/>
    </row>
    <row r="242" spans="1:14" s="4" customFormat="1" ht="15" customHeight="1" x14ac:dyDescent="0.15">
      <c r="A242" s="8"/>
      <c r="G242" s="9"/>
      <c r="H242" s="10"/>
      <c r="I242" s="10"/>
      <c r="J242" s="10"/>
      <c r="K242" s="11"/>
      <c r="L242" s="11"/>
      <c r="M242" s="11"/>
      <c r="N242" s="11"/>
    </row>
    <row r="243" spans="1:14" s="4" customFormat="1" ht="15" customHeight="1" x14ac:dyDescent="0.15">
      <c r="A243" s="8"/>
      <c r="G243" s="9"/>
      <c r="H243" s="10"/>
      <c r="I243" s="10"/>
      <c r="J243" s="10"/>
      <c r="K243" s="11"/>
      <c r="L243" s="11"/>
      <c r="M243" s="11"/>
      <c r="N243" s="11"/>
    </row>
    <row r="244" spans="1:14" s="4" customFormat="1" ht="15" customHeight="1" x14ac:dyDescent="0.15">
      <c r="A244" s="8"/>
      <c r="G244" s="9"/>
      <c r="H244" s="10"/>
      <c r="I244" s="10"/>
      <c r="J244" s="10"/>
      <c r="K244" s="11"/>
      <c r="L244" s="11"/>
      <c r="M244" s="11"/>
      <c r="N244" s="11"/>
    </row>
    <row r="245" spans="1:14" s="4" customFormat="1" ht="15" customHeight="1" x14ac:dyDescent="0.15">
      <c r="A245" s="8"/>
      <c r="G245" s="9"/>
      <c r="H245" s="10"/>
      <c r="I245" s="10"/>
      <c r="J245" s="10"/>
      <c r="K245" s="11"/>
      <c r="L245" s="11"/>
      <c r="M245" s="11"/>
      <c r="N245" s="11"/>
    </row>
    <row r="246" spans="1:14" s="4" customFormat="1" ht="15" customHeight="1" x14ac:dyDescent="0.15">
      <c r="A246" s="8"/>
      <c r="G246" s="9"/>
      <c r="H246" s="10"/>
      <c r="I246" s="10"/>
      <c r="J246" s="10"/>
      <c r="K246" s="11"/>
      <c r="L246" s="11"/>
      <c r="M246" s="11"/>
      <c r="N246" s="11"/>
    </row>
    <row r="247" spans="1:14" s="4" customFormat="1" ht="15" customHeight="1" x14ac:dyDescent="0.15">
      <c r="A247" s="8"/>
      <c r="G247" s="9"/>
      <c r="H247" s="10"/>
      <c r="I247" s="10"/>
      <c r="J247" s="10"/>
      <c r="K247" s="11"/>
      <c r="L247" s="11"/>
      <c r="M247" s="11"/>
      <c r="N247" s="11"/>
    </row>
    <row r="248" spans="1:14" s="4" customFormat="1" ht="15" customHeight="1" x14ac:dyDescent="0.15">
      <c r="A248" s="8"/>
      <c r="G248" s="9"/>
      <c r="H248" s="10"/>
      <c r="I248" s="10"/>
      <c r="J248" s="10"/>
      <c r="K248" s="11"/>
      <c r="L248" s="11"/>
      <c r="M248" s="11"/>
      <c r="N248" s="11"/>
    </row>
    <row r="249" spans="1:14" s="4" customFormat="1" ht="15" customHeight="1" x14ac:dyDescent="0.15">
      <c r="A249" s="8"/>
      <c r="G249" s="9"/>
      <c r="H249" s="10"/>
      <c r="I249" s="10"/>
      <c r="J249" s="10"/>
      <c r="K249" s="11"/>
      <c r="L249" s="11"/>
      <c r="M249" s="11"/>
      <c r="N249" s="11"/>
    </row>
    <row r="250" spans="1:14" s="4" customFormat="1" ht="15" customHeight="1" x14ac:dyDescent="0.15">
      <c r="A250" s="8"/>
      <c r="G250" s="9"/>
      <c r="H250" s="10"/>
      <c r="I250" s="10"/>
      <c r="J250" s="10"/>
      <c r="K250" s="11"/>
      <c r="L250" s="11"/>
      <c r="M250" s="11"/>
      <c r="N250" s="11"/>
    </row>
    <row r="251" spans="1:14" s="4" customFormat="1" ht="15" customHeight="1" x14ac:dyDescent="0.15">
      <c r="A251" s="8"/>
      <c r="G251" s="9"/>
      <c r="H251" s="10"/>
      <c r="I251" s="10"/>
      <c r="J251" s="10"/>
      <c r="K251" s="11"/>
      <c r="L251" s="11"/>
      <c r="M251" s="11"/>
      <c r="N251" s="11"/>
    </row>
    <row r="252" spans="1:14" s="4" customFormat="1" ht="15" customHeight="1" x14ac:dyDescent="0.15">
      <c r="A252" s="8"/>
      <c r="G252" s="9"/>
      <c r="H252" s="10"/>
      <c r="I252" s="10"/>
      <c r="J252" s="10"/>
      <c r="K252" s="11"/>
      <c r="L252" s="11"/>
      <c r="M252" s="11"/>
      <c r="N252" s="11"/>
    </row>
    <row r="253" spans="1:14" s="4" customFormat="1" ht="15" customHeight="1" x14ac:dyDescent="0.15">
      <c r="A253" s="8"/>
      <c r="G253" s="9"/>
      <c r="H253" s="10"/>
      <c r="I253" s="10"/>
      <c r="J253" s="10"/>
      <c r="K253" s="11"/>
      <c r="L253" s="11"/>
      <c r="M253" s="11"/>
      <c r="N253" s="11"/>
    </row>
    <row r="254" spans="1:14" s="4" customFormat="1" ht="15" customHeight="1" x14ac:dyDescent="0.15">
      <c r="A254" s="8"/>
      <c r="G254" s="9"/>
      <c r="H254" s="10"/>
      <c r="I254" s="10"/>
      <c r="J254" s="10"/>
      <c r="K254" s="11"/>
      <c r="L254" s="11"/>
      <c r="M254" s="11"/>
      <c r="N254" s="11"/>
    </row>
    <row r="255" spans="1:14" s="4" customFormat="1" ht="15" customHeight="1" x14ac:dyDescent="0.15">
      <c r="A255" s="8"/>
      <c r="G255" s="9"/>
      <c r="H255" s="10"/>
      <c r="I255" s="10"/>
      <c r="J255" s="10"/>
      <c r="K255" s="11"/>
      <c r="L255" s="11"/>
      <c r="M255" s="11"/>
      <c r="N255" s="11"/>
    </row>
    <row r="256" spans="1:14" s="4" customFormat="1" ht="15" customHeight="1" x14ac:dyDescent="0.15">
      <c r="A256" s="8"/>
      <c r="G256" s="9"/>
      <c r="H256" s="10"/>
      <c r="I256" s="10"/>
      <c r="J256" s="10"/>
      <c r="K256" s="11"/>
      <c r="L256" s="11"/>
      <c r="M256" s="11"/>
      <c r="N256" s="11"/>
    </row>
    <row r="257" spans="1:14" s="4" customFormat="1" ht="15" customHeight="1" x14ac:dyDescent="0.15">
      <c r="A257" s="8"/>
      <c r="G257" s="9"/>
      <c r="H257" s="10"/>
      <c r="I257" s="10"/>
      <c r="J257" s="10"/>
      <c r="K257" s="11"/>
      <c r="L257" s="11"/>
      <c r="M257" s="11"/>
      <c r="N257" s="11"/>
    </row>
    <row r="258" spans="1:14" s="4" customFormat="1" ht="15" customHeight="1" x14ac:dyDescent="0.15">
      <c r="A258" s="8"/>
      <c r="G258" s="9"/>
      <c r="H258" s="10"/>
      <c r="I258" s="10"/>
      <c r="J258" s="10"/>
      <c r="K258" s="11"/>
      <c r="L258" s="11"/>
      <c r="M258" s="11"/>
      <c r="N258" s="11"/>
    </row>
    <row r="259" spans="1:14" s="4" customFormat="1" ht="15" customHeight="1" x14ac:dyDescent="0.15">
      <c r="A259" s="8"/>
      <c r="G259" s="9"/>
      <c r="H259" s="10"/>
      <c r="I259" s="10"/>
      <c r="J259" s="10"/>
      <c r="K259" s="11"/>
      <c r="L259" s="11"/>
      <c r="M259" s="11"/>
      <c r="N259" s="11"/>
    </row>
    <row r="260" spans="1:14" s="4" customFormat="1" ht="15" customHeight="1" x14ac:dyDescent="0.15">
      <c r="A260" s="8"/>
      <c r="G260" s="9"/>
      <c r="H260" s="10"/>
      <c r="I260" s="10"/>
      <c r="J260" s="10"/>
      <c r="K260" s="11"/>
      <c r="L260" s="11"/>
      <c r="M260" s="11"/>
      <c r="N260" s="11"/>
    </row>
    <row r="261" spans="1:14" s="4" customFormat="1" ht="15" customHeight="1" x14ac:dyDescent="0.15">
      <c r="A261" s="8"/>
      <c r="G261" s="9"/>
      <c r="H261" s="10"/>
      <c r="I261" s="10"/>
      <c r="J261" s="10"/>
      <c r="K261" s="11"/>
      <c r="L261" s="11"/>
      <c r="M261" s="11"/>
      <c r="N261" s="11"/>
    </row>
    <row r="262" spans="1:14" s="4" customFormat="1" ht="15" customHeight="1" x14ac:dyDescent="0.15">
      <c r="A262" s="8"/>
      <c r="G262" s="9"/>
      <c r="H262" s="10"/>
      <c r="I262" s="10"/>
      <c r="J262" s="10"/>
      <c r="K262" s="11"/>
      <c r="L262" s="11"/>
      <c r="M262" s="11"/>
      <c r="N262" s="11"/>
    </row>
    <row r="263" spans="1:14" s="4" customFormat="1" ht="15" customHeight="1" x14ac:dyDescent="0.15">
      <c r="A263" s="8"/>
      <c r="G263" s="9"/>
      <c r="H263" s="10"/>
      <c r="I263" s="10"/>
      <c r="J263" s="10"/>
      <c r="K263" s="11"/>
      <c r="L263" s="11"/>
      <c r="M263" s="11"/>
      <c r="N263" s="11"/>
    </row>
    <row r="264" spans="1:14" s="4" customFormat="1" ht="15" customHeight="1" x14ac:dyDescent="0.15">
      <c r="A264" s="8"/>
      <c r="G264" s="9"/>
      <c r="H264" s="10"/>
      <c r="I264" s="10"/>
      <c r="J264" s="10"/>
      <c r="K264" s="11"/>
      <c r="L264" s="11"/>
      <c r="M264" s="11"/>
      <c r="N264" s="11"/>
    </row>
    <row r="265" spans="1:14" s="4" customFormat="1" ht="15" customHeight="1" x14ac:dyDescent="0.15">
      <c r="A265" s="8"/>
      <c r="G265" s="9"/>
      <c r="H265" s="10"/>
      <c r="I265" s="10"/>
      <c r="J265" s="10"/>
      <c r="K265" s="11"/>
      <c r="L265" s="11"/>
      <c r="M265" s="11"/>
      <c r="N265" s="11"/>
    </row>
    <row r="266" spans="1:14" s="4" customFormat="1" ht="15" customHeight="1" x14ac:dyDescent="0.15">
      <c r="A266" s="8"/>
      <c r="G266" s="9"/>
      <c r="H266" s="10"/>
      <c r="I266" s="10"/>
      <c r="J266" s="10"/>
      <c r="K266" s="11"/>
      <c r="L266" s="11"/>
      <c r="M266" s="11"/>
      <c r="N266" s="11"/>
    </row>
    <row r="267" spans="1:14" s="4" customFormat="1" ht="15" customHeight="1" x14ac:dyDescent="0.15">
      <c r="A267" s="8"/>
      <c r="G267" s="9"/>
      <c r="H267" s="10"/>
      <c r="I267" s="10"/>
      <c r="J267" s="10"/>
      <c r="K267" s="11"/>
      <c r="L267" s="11"/>
      <c r="M267" s="11"/>
      <c r="N267" s="11"/>
    </row>
    <row r="268" spans="1:14" s="4" customFormat="1" ht="15" customHeight="1" x14ac:dyDescent="0.15">
      <c r="A268" s="8"/>
      <c r="G268" s="9"/>
      <c r="H268" s="10"/>
      <c r="I268" s="10"/>
      <c r="J268" s="10"/>
      <c r="K268" s="11"/>
      <c r="L268" s="11"/>
      <c r="M268" s="11"/>
      <c r="N268" s="11"/>
    </row>
    <row r="269" spans="1:14" s="4" customFormat="1" ht="15" customHeight="1" x14ac:dyDescent="0.15">
      <c r="A269" s="8"/>
      <c r="G269" s="9"/>
      <c r="H269" s="10"/>
      <c r="I269" s="10"/>
      <c r="J269" s="10"/>
      <c r="K269" s="11"/>
      <c r="L269" s="11"/>
      <c r="M269" s="11"/>
      <c r="N269" s="11"/>
    </row>
    <row r="270" spans="1:14" s="4" customFormat="1" ht="15" customHeight="1" x14ac:dyDescent="0.15">
      <c r="A270" s="8"/>
      <c r="G270" s="9"/>
      <c r="H270" s="10"/>
      <c r="I270" s="10"/>
      <c r="J270" s="10"/>
      <c r="K270" s="11"/>
      <c r="L270" s="11"/>
      <c r="M270" s="11"/>
      <c r="N270" s="11"/>
    </row>
    <row r="271" spans="1:14" ht="15" customHeight="1" x14ac:dyDescent="0.15"/>
    <row r="272" spans="1:14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</sheetData>
  <autoFilter ref="A4:AB114"/>
  <mergeCells count="15">
    <mergeCell ref="Q3:S3"/>
    <mergeCell ref="Q2:U2"/>
    <mergeCell ref="T3:U3"/>
    <mergeCell ref="A2:A4"/>
    <mergeCell ref="B2:B4"/>
    <mergeCell ref="P2:P4"/>
    <mergeCell ref="I3:K3"/>
    <mergeCell ref="L3:N3"/>
    <mergeCell ref="H2:N2"/>
    <mergeCell ref="O2:O4"/>
    <mergeCell ref="G2:G4"/>
    <mergeCell ref="C2:C4"/>
    <mergeCell ref="E2:E4"/>
    <mergeCell ref="D2:D4"/>
    <mergeCell ref="F2:F4"/>
  </mergeCells>
  <phoneticPr fontId="2"/>
  <dataValidations count="4">
    <dataValidation imeMode="on" allowBlank="1" showInputMessage="1" showErrorMessage="1" sqref="G41:G44 G77:G80 G5:G13 G30:G37 G17:G20"/>
    <dataValidation type="custom" errorStyle="warning" allowBlank="1" showInputMessage="1" showErrorMessage="1" sqref="M5">
      <formula1>J5=M5</formula1>
    </dataValidation>
    <dataValidation type="list" allowBlank="1" showInputMessage="1" showErrorMessage="1" sqref="Q5:R108 O5:O108 T5:T108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08">
      <formula1>$V$5:$V$34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W680"/>
  <sheetViews>
    <sheetView view="pageBreakPreview" zoomScale="80" zoomScaleNormal="100" zoomScaleSheetLayoutView="80" workbookViewId="0">
      <pane ySplit="4" topLeftCell="A5" activePane="bottomLeft" state="frozen"/>
      <selection activeCell="B1" sqref="B1"/>
      <selection pane="bottomLeft" activeCell="J27" sqref="J27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5" width="8.375" style="4" customWidth="1"/>
    <col min="6" max="6" width="25.625" style="4" customWidth="1"/>
    <col min="7" max="7" width="38.625" style="2" customWidth="1"/>
    <col min="8" max="8" width="6.75" style="6" customWidth="1"/>
    <col min="9" max="10" width="13.375" style="6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5" width="8.5" style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3" s="4" customFormat="1" ht="30" customHeight="1" thickBot="1" x14ac:dyDescent="0.2">
      <c r="A1" s="8"/>
      <c r="B1" s="82" t="s">
        <v>25</v>
      </c>
      <c r="G1" s="9"/>
      <c r="H1" s="10"/>
      <c r="I1" s="10"/>
      <c r="J1" s="10"/>
      <c r="K1" s="11"/>
      <c r="L1" s="11"/>
      <c r="M1" s="11"/>
      <c r="N1" s="11"/>
    </row>
    <row r="2" spans="1:23" s="4" customFormat="1" ht="16.5" customHeight="1" thickBot="1" x14ac:dyDescent="0.2">
      <c r="A2" s="161"/>
      <c r="B2" s="164" t="s">
        <v>11</v>
      </c>
      <c r="C2" s="164" t="s">
        <v>12</v>
      </c>
      <c r="D2" s="171" t="s">
        <v>13</v>
      </c>
      <c r="E2" s="171" t="s">
        <v>14</v>
      </c>
      <c r="F2" s="171" t="s">
        <v>15</v>
      </c>
      <c r="G2" s="164" t="s">
        <v>16</v>
      </c>
      <c r="H2" s="170" t="s">
        <v>42</v>
      </c>
      <c r="I2" s="170"/>
      <c r="J2" s="170"/>
      <c r="K2" s="170"/>
      <c r="L2" s="170"/>
      <c r="M2" s="170"/>
      <c r="N2" s="170"/>
      <c r="O2" s="159" t="s">
        <v>20</v>
      </c>
      <c r="P2" s="159" t="s">
        <v>31</v>
      </c>
      <c r="Q2" s="159" t="s">
        <v>3</v>
      </c>
      <c r="R2" s="159"/>
      <c r="S2" s="159"/>
      <c r="T2" s="159"/>
      <c r="U2" s="159"/>
      <c r="V2" s="61"/>
    </row>
    <row r="3" spans="1:23" s="4" customFormat="1" ht="36.75" customHeight="1" thickBot="1" x14ac:dyDescent="0.2">
      <c r="A3" s="162"/>
      <c r="B3" s="164"/>
      <c r="C3" s="164"/>
      <c r="D3" s="171"/>
      <c r="E3" s="171"/>
      <c r="F3" s="171"/>
      <c r="G3" s="164"/>
      <c r="H3" s="88"/>
      <c r="I3" s="167" t="s">
        <v>1</v>
      </c>
      <c r="J3" s="168"/>
      <c r="K3" s="168"/>
      <c r="L3" s="169" t="s">
        <v>0</v>
      </c>
      <c r="M3" s="169"/>
      <c r="N3" s="169"/>
      <c r="O3" s="165"/>
      <c r="P3" s="165"/>
      <c r="Q3" s="159" t="s">
        <v>4</v>
      </c>
      <c r="R3" s="159"/>
      <c r="S3" s="159"/>
      <c r="T3" s="160" t="s">
        <v>5</v>
      </c>
      <c r="U3" s="160"/>
    </row>
    <row r="4" spans="1:23" s="8" customFormat="1" ht="38.25" customHeight="1" thickBot="1" x14ac:dyDescent="0.2">
      <c r="A4" s="163"/>
      <c r="B4" s="164"/>
      <c r="C4" s="164"/>
      <c r="D4" s="171"/>
      <c r="E4" s="171"/>
      <c r="F4" s="171"/>
      <c r="G4" s="164"/>
      <c r="H4" s="89" t="s">
        <v>17</v>
      </c>
      <c r="I4" s="90" t="s">
        <v>18</v>
      </c>
      <c r="J4" s="91" t="s">
        <v>33</v>
      </c>
      <c r="K4" s="92" t="s">
        <v>34</v>
      </c>
      <c r="L4" s="93" t="s">
        <v>19</v>
      </c>
      <c r="M4" s="94" t="s">
        <v>35</v>
      </c>
      <c r="N4" s="95" t="s">
        <v>36</v>
      </c>
      <c r="O4" s="166"/>
      <c r="P4" s="166"/>
      <c r="Q4" s="96" t="s">
        <v>32</v>
      </c>
      <c r="R4" s="97" t="s">
        <v>41</v>
      </c>
      <c r="S4" s="97" t="s">
        <v>37</v>
      </c>
      <c r="T4" s="98" t="s">
        <v>39</v>
      </c>
      <c r="U4" s="99" t="s">
        <v>38</v>
      </c>
    </row>
    <row r="5" spans="1:23" s="4" customFormat="1" ht="27" customHeight="1" x14ac:dyDescent="0.15">
      <c r="A5" s="7"/>
      <c r="B5" s="103" t="s">
        <v>43</v>
      </c>
      <c r="C5" s="140" t="s">
        <v>232</v>
      </c>
      <c r="D5" s="104">
        <v>4</v>
      </c>
      <c r="E5" s="104">
        <v>4040001090891</v>
      </c>
      <c r="F5" s="155" t="s">
        <v>44</v>
      </c>
      <c r="G5" s="100" t="s">
        <v>45</v>
      </c>
      <c r="H5" s="63">
        <v>20</v>
      </c>
      <c r="I5" s="105">
        <v>58</v>
      </c>
      <c r="J5" s="106">
        <v>1159260</v>
      </c>
      <c r="K5" s="107">
        <v>19987.241379310344</v>
      </c>
      <c r="L5" s="108">
        <v>2334</v>
      </c>
      <c r="M5" s="106">
        <v>1159260</v>
      </c>
      <c r="N5" s="107">
        <v>496.68380462724934</v>
      </c>
      <c r="O5" s="30"/>
      <c r="P5" s="87"/>
      <c r="Q5" s="85" t="s">
        <v>228</v>
      </c>
      <c r="R5" s="85" t="s">
        <v>228</v>
      </c>
      <c r="S5" s="83">
        <v>0</v>
      </c>
      <c r="T5" s="109"/>
      <c r="U5" s="141"/>
      <c r="V5" s="80">
        <v>1</v>
      </c>
      <c r="W5" s="57" t="s">
        <v>6</v>
      </c>
    </row>
    <row r="6" spans="1:23" s="4" customFormat="1" ht="27" customHeight="1" x14ac:dyDescent="0.15">
      <c r="A6" s="7"/>
      <c r="B6" s="111" t="s">
        <v>43</v>
      </c>
      <c r="C6" s="142" t="s">
        <v>233</v>
      </c>
      <c r="D6" s="112">
        <v>4</v>
      </c>
      <c r="E6" s="112">
        <v>4040001090891</v>
      </c>
      <c r="F6" s="149" t="s">
        <v>44</v>
      </c>
      <c r="G6" s="55" t="s">
        <v>46</v>
      </c>
      <c r="H6" s="63">
        <v>20</v>
      </c>
      <c r="I6" s="105">
        <v>60</v>
      </c>
      <c r="J6" s="106">
        <v>1517025</v>
      </c>
      <c r="K6" s="115">
        <v>25283.75</v>
      </c>
      <c r="L6" s="108">
        <v>2563</v>
      </c>
      <c r="M6" s="106">
        <v>1517025</v>
      </c>
      <c r="N6" s="115">
        <v>591.89426453374949</v>
      </c>
      <c r="O6" s="30"/>
      <c r="P6" s="63"/>
      <c r="Q6" s="42" t="s">
        <v>228</v>
      </c>
      <c r="R6" s="42" t="s">
        <v>228</v>
      </c>
      <c r="S6" s="64">
        <v>0</v>
      </c>
      <c r="T6" s="117"/>
      <c r="U6" s="143"/>
      <c r="V6" s="57">
        <v>2</v>
      </c>
      <c r="W6" s="58" t="s">
        <v>7</v>
      </c>
    </row>
    <row r="7" spans="1:23" s="4" customFormat="1" ht="27" customHeight="1" x14ac:dyDescent="0.15">
      <c r="A7" s="7"/>
      <c r="B7" s="111" t="s">
        <v>43</v>
      </c>
      <c r="C7" s="142" t="s">
        <v>234</v>
      </c>
      <c r="D7" s="112">
        <v>2</v>
      </c>
      <c r="E7" s="112">
        <v>5040005001976</v>
      </c>
      <c r="F7" s="149" t="s">
        <v>195</v>
      </c>
      <c r="G7" s="36" t="s">
        <v>196</v>
      </c>
      <c r="H7" s="63">
        <v>7</v>
      </c>
      <c r="I7" s="105">
        <v>84</v>
      </c>
      <c r="J7" s="106">
        <v>386588</v>
      </c>
      <c r="K7" s="115">
        <v>4602.2380952380954</v>
      </c>
      <c r="L7" s="108">
        <v>8404</v>
      </c>
      <c r="M7" s="106">
        <v>386588</v>
      </c>
      <c r="N7" s="115">
        <v>46.000475963826752</v>
      </c>
      <c r="O7" s="30"/>
      <c r="P7" s="63"/>
      <c r="Q7" s="44"/>
      <c r="R7" s="44"/>
      <c r="S7" s="64"/>
      <c r="T7" s="109"/>
      <c r="U7" s="143"/>
      <c r="V7" s="57">
        <v>3</v>
      </c>
      <c r="W7" s="58" t="s">
        <v>8</v>
      </c>
    </row>
    <row r="8" spans="1:23" s="4" customFormat="1" ht="27" customHeight="1" x14ac:dyDescent="0.15">
      <c r="A8" s="7"/>
      <c r="B8" s="111" t="s">
        <v>43</v>
      </c>
      <c r="C8" s="142" t="s">
        <v>235</v>
      </c>
      <c r="D8" s="112">
        <v>5</v>
      </c>
      <c r="E8" s="112">
        <v>2040005002250</v>
      </c>
      <c r="F8" s="149" t="s">
        <v>214</v>
      </c>
      <c r="G8" s="36" t="s">
        <v>215</v>
      </c>
      <c r="H8" s="63">
        <v>5</v>
      </c>
      <c r="I8" s="105">
        <v>65</v>
      </c>
      <c r="J8" s="106">
        <v>1991294</v>
      </c>
      <c r="K8" s="115">
        <v>30635.292307692307</v>
      </c>
      <c r="L8" s="108">
        <v>4250</v>
      </c>
      <c r="M8" s="106">
        <v>1991294</v>
      </c>
      <c r="N8" s="115">
        <v>468.53976470588236</v>
      </c>
      <c r="O8" s="30"/>
      <c r="P8" s="63"/>
      <c r="Q8" s="42" t="s">
        <v>228</v>
      </c>
      <c r="R8" s="42"/>
      <c r="S8" s="64"/>
      <c r="T8" s="117"/>
      <c r="U8" s="143"/>
      <c r="V8" s="57">
        <v>4</v>
      </c>
      <c r="W8" s="58" t="s">
        <v>21</v>
      </c>
    </row>
    <row r="9" spans="1:23" s="4" customFormat="1" ht="27" customHeight="1" x14ac:dyDescent="0.15">
      <c r="A9" s="7"/>
      <c r="B9" s="111"/>
      <c r="C9" s="142"/>
      <c r="D9" s="112"/>
      <c r="E9" s="112"/>
      <c r="F9" s="111"/>
      <c r="G9" s="36"/>
      <c r="H9" s="63"/>
      <c r="I9" s="105"/>
      <c r="J9" s="106"/>
      <c r="K9" s="115">
        <f t="shared" ref="K9:K18" si="0">IF(AND(I9&gt;0,J9&gt;0),J9/I9,0)</f>
        <v>0</v>
      </c>
      <c r="L9" s="108"/>
      <c r="M9" s="106"/>
      <c r="N9" s="115">
        <f t="shared" ref="N9:N18" si="1">IF(AND(L9&gt;0,M9&gt;0),M9/L9,0)</f>
        <v>0</v>
      </c>
      <c r="O9" s="30"/>
      <c r="P9" s="63"/>
      <c r="Q9" s="44"/>
      <c r="R9" s="44"/>
      <c r="S9" s="64"/>
      <c r="T9" s="109"/>
      <c r="U9" s="143"/>
      <c r="V9" s="57">
        <v>5</v>
      </c>
      <c r="W9" s="58" t="s">
        <v>10</v>
      </c>
    </row>
    <row r="10" spans="1:23" s="4" customFormat="1" ht="27" customHeight="1" x14ac:dyDescent="0.15">
      <c r="A10" s="7"/>
      <c r="B10" s="111"/>
      <c r="C10" s="142"/>
      <c r="D10" s="112"/>
      <c r="E10" s="112"/>
      <c r="F10" s="111"/>
      <c r="G10" s="36"/>
      <c r="H10" s="63"/>
      <c r="I10" s="105"/>
      <c r="J10" s="106"/>
      <c r="K10" s="115">
        <f t="shared" si="0"/>
        <v>0</v>
      </c>
      <c r="L10" s="108"/>
      <c r="M10" s="106"/>
      <c r="N10" s="115">
        <f t="shared" si="1"/>
        <v>0</v>
      </c>
      <c r="O10" s="30"/>
      <c r="P10" s="63"/>
      <c r="Q10" s="42"/>
      <c r="R10" s="42"/>
      <c r="S10" s="64"/>
      <c r="T10" s="117"/>
      <c r="U10" s="143"/>
      <c r="V10" s="57">
        <v>6</v>
      </c>
      <c r="W10" s="59" t="s">
        <v>9</v>
      </c>
    </row>
    <row r="11" spans="1:23" s="4" customFormat="1" ht="27" customHeight="1" x14ac:dyDescent="0.15">
      <c r="A11" s="7"/>
      <c r="B11" s="111"/>
      <c r="C11" s="142"/>
      <c r="D11" s="112"/>
      <c r="E11" s="112"/>
      <c r="F11" s="111"/>
      <c r="G11" s="36"/>
      <c r="H11" s="63"/>
      <c r="I11" s="105"/>
      <c r="J11" s="106"/>
      <c r="K11" s="115">
        <f t="shared" si="0"/>
        <v>0</v>
      </c>
      <c r="L11" s="108"/>
      <c r="M11" s="106"/>
      <c r="N11" s="115">
        <f t="shared" si="1"/>
        <v>0</v>
      </c>
      <c r="O11" s="30"/>
      <c r="P11" s="63"/>
      <c r="Q11" s="44"/>
      <c r="R11" s="44"/>
      <c r="S11" s="64"/>
      <c r="T11" s="109"/>
      <c r="U11" s="143"/>
      <c r="V11" s="57"/>
      <c r="W11" s="59"/>
    </row>
    <row r="12" spans="1:23" s="4" customFormat="1" ht="27" customHeight="1" x14ac:dyDescent="0.15">
      <c r="A12" s="7"/>
      <c r="B12" s="54"/>
      <c r="C12" s="111"/>
      <c r="D12" s="112"/>
      <c r="E12" s="112"/>
      <c r="F12" s="54"/>
      <c r="G12" s="54"/>
      <c r="H12" s="63"/>
      <c r="I12" s="105"/>
      <c r="J12" s="106"/>
      <c r="K12" s="115">
        <f t="shared" si="0"/>
        <v>0</v>
      </c>
      <c r="L12" s="108"/>
      <c r="M12" s="106"/>
      <c r="N12" s="115">
        <f t="shared" si="1"/>
        <v>0</v>
      </c>
      <c r="O12" s="30"/>
      <c r="P12" s="63"/>
      <c r="Q12" s="42"/>
      <c r="R12" s="42"/>
      <c r="S12" s="64"/>
      <c r="T12" s="117"/>
      <c r="U12" s="143"/>
      <c r="V12" s="57"/>
      <c r="W12" s="58"/>
    </row>
    <row r="13" spans="1:23" s="4" customFormat="1" ht="27" customHeight="1" x14ac:dyDescent="0.15">
      <c r="A13" s="7"/>
      <c r="B13" s="54"/>
      <c r="C13" s="111"/>
      <c r="D13" s="112"/>
      <c r="E13" s="112"/>
      <c r="F13" s="54"/>
      <c r="G13" s="55"/>
      <c r="H13" s="63"/>
      <c r="I13" s="105"/>
      <c r="J13" s="106"/>
      <c r="K13" s="115">
        <f t="shared" si="0"/>
        <v>0</v>
      </c>
      <c r="L13" s="108"/>
      <c r="M13" s="106"/>
      <c r="N13" s="115">
        <f t="shared" si="1"/>
        <v>0</v>
      </c>
      <c r="O13" s="30"/>
      <c r="P13" s="63"/>
      <c r="Q13" s="44"/>
      <c r="R13" s="44"/>
      <c r="S13" s="64"/>
      <c r="T13" s="109"/>
      <c r="U13" s="143"/>
      <c r="V13" s="57"/>
      <c r="W13" s="59"/>
    </row>
    <row r="14" spans="1:23" s="4" customFormat="1" ht="27" customHeight="1" x14ac:dyDescent="0.15">
      <c r="A14" s="7"/>
      <c r="B14" s="37"/>
      <c r="C14" s="33"/>
      <c r="D14" s="32"/>
      <c r="E14" s="32"/>
      <c r="F14" s="37"/>
      <c r="G14" s="55"/>
      <c r="H14" s="26"/>
      <c r="I14" s="27"/>
      <c r="J14" s="28"/>
      <c r="K14" s="15">
        <f t="shared" si="0"/>
        <v>0</v>
      </c>
      <c r="L14" s="29"/>
      <c r="M14" s="28"/>
      <c r="N14" s="15">
        <f t="shared" si="1"/>
        <v>0</v>
      </c>
      <c r="O14" s="30"/>
      <c r="P14" s="63"/>
      <c r="Q14" s="42"/>
      <c r="R14" s="42"/>
      <c r="S14" s="64"/>
      <c r="T14" s="43"/>
      <c r="U14" s="66"/>
    </row>
    <row r="15" spans="1:23" s="4" customFormat="1" ht="27" customHeight="1" x14ac:dyDescent="0.15">
      <c r="A15" s="7"/>
      <c r="B15" s="37"/>
      <c r="C15" s="33"/>
      <c r="D15" s="32"/>
      <c r="E15" s="32"/>
      <c r="F15" s="37"/>
      <c r="G15" s="55"/>
      <c r="H15" s="26"/>
      <c r="I15" s="27"/>
      <c r="J15" s="28"/>
      <c r="K15" s="15">
        <f t="shared" si="0"/>
        <v>0</v>
      </c>
      <c r="L15" s="29"/>
      <c r="M15" s="28"/>
      <c r="N15" s="15">
        <f t="shared" si="1"/>
        <v>0</v>
      </c>
      <c r="O15" s="30"/>
      <c r="P15" s="63"/>
      <c r="Q15" s="44"/>
      <c r="R15" s="44"/>
      <c r="S15" s="64"/>
      <c r="T15" s="45"/>
      <c r="U15" s="66"/>
    </row>
    <row r="16" spans="1:23" s="4" customFormat="1" ht="27" customHeight="1" x14ac:dyDescent="0.15">
      <c r="A16" s="7"/>
      <c r="B16" s="37"/>
      <c r="C16" s="33"/>
      <c r="D16" s="32"/>
      <c r="E16" s="32"/>
      <c r="F16" s="37"/>
      <c r="G16" s="55"/>
      <c r="H16" s="26"/>
      <c r="I16" s="27"/>
      <c r="J16" s="28"/>
      <c r="K16" s="15">
        <f t="shared" si="0"/>
        <v>0</v>
      </c>
      <c r="L16" s="29"/>
      <c r="M16" s="28"/>
      <c r="N16" s="15">
        <f t="shared" si="1"/>
        <v>0</v>
      </c>
      <c r="O16" s="30"/>
      <c r="P16" s="63"/>
      <c r="Q16" s="42"/>
      <c r="R16" s="42"/>
      <c r="S16" s="64"/>
      <c r="T16" s="43"/>
      <c r="U16" s="66"/>
    </row>
    <row r="17" spans="1:21" s="4" customFormat="1" ht="27" customHeight="1" x14ac:dyDescent="0.15">
      <c r="A17" s="7"/>
      <c r="B17" s="37"/>
      <c r="C17" s="33"/>
      <c r="D17" s="32"/>
      <c r="E17" s="32"/>
      <c r="F17" s="37"/>
      <c r="G17" s="55"/>
      <c r="H17" s="26"/>
      <c r="I17" s="27"/>
      <c r="J17" s="28"/>
      <c r="K17" s="15">
        <f t="shared" si="0"/>
        <v>0</v>
      </c>
      <c r="L17" s="29"/>
      <c r="M17" s="28"/>
      <c r="N17" s="15">
        <f t="shared" si="1"/>
        <v>0</v>
      </c>
      <c r="O17" s="30"/>
      <c r="P17" s="63"/>
      <c r="Q17" s="44"/>
      <c r="R17" s="44"/>
      <c r="S17" s="64"/>
      <c r="T17" s="45"/>
      <c r="U17" s="66"/>
    </row>
    <row r="18" spans="1:21" s="4" customFormat="1" ht="27" customHeight="1" thickBot="1" x14ac:dyDescent="0.2">
      <c r="A18" s="7"/>
      <c r="B18" s="74"/>
      <c r="C18" s="74"/>
      <c r="D18" s="32"/>
      <c r="E18" s="75"/>
      <c r="F18" s="74"/>
      <c r="G18" s="71"/>
      <c r="H18" s="72"/>
      <c r="I18" s="16"/>
      <c r="J18" s="17"/>
      <c r="K18" s="20">
        <f t="shared" si="0"/>
        <v>0</v>
      </c>
      <c r="L18" s="18"/>
      <c r="M18" s="19"/>
      <c r="N18" s="20">
        <f t="shared" si="1"/>
        <v>0</v>
      </c>
      <c r="O18" s="69"/>
      <c r="P18" s="70"/>
      <c r="Q18" s="46"/>
      <c r="R18" s="44"/>
      <c r="S18" s="68"/>
      <c r="T18" s="45"/>
      <c r="U18" s="67"/>
    </row>
    <row r="19" spans="1:21" s="4" customFormat="1" ht="15" customHeight="1" x14ac:dyDescent="0.15">
      <c r="A19" s="8"/>
      <c r="B19" s="13" t="s">
        <v>2</v>
      </c>
      <c r="D19" s="76">
        <f>COUNTIF(D5:D18,1)</f>
        <v>0</v>
      </c>
      <c r="E19" s="23"/>
      <c r="F19" s="13"/>
      <c r="G19" s="73">
        <f>COUNTA(G5:G18)</f>
        <v>4</v>
      </c>
      <c r="H19" s="10">
        <f>SUM(H5:H18)</f>
        <v>52</v>
      </c>
      <c r="I19" s="10">
        <f>SUM(I5:I18)</f>
        <v>267</v>
      </c>
      <c r="J19" s="10">
        <f>SUM(J5:J18)</f>
        <v>5054167</v>
      </c>
      <c r="K19" s="12">
        <f>IF(AND(I19&gt;0,J19&gt;0),J19/I19,0)</f>
        <v>18929.464419475655</v>
      </c>
      <c r="L19" s="10">
        <f>SUM(L5:L18)</f>
        <v>17551</v>
      </c>
      <c r="M19" s="10">
        <f>SUM(M5:M18)</f>
        <v>5054167</v>
      </c>
      <c r="N19" s="12">
        <f>IF(AND(L19&gt;0,M19&gt;0),M19/L19,0)</f>
        <v>287.97031508176173</v>
      </c>
      <c r="P19" s="4">
        <f>COUNTIF(P5:P8,"未")</f>
        <v>0</v>
      </c>
      <c r="Q19" s="4">
        <f>COUNTIF(Q5:Q8,"○")</f>
        <v>3</v>
      </c>
      <c r="R19" s="51"/>
      <c r="S19" s="52"/>
      <c r="T19" s="53"/>
      <c r="U19" s="56"/>
    </row>
    <row r="20" spans="1:21" s="4" customFormat="1" ht="15" customHeight="1" x14ac:dyDescent="0.15">
      <c r="A20" s="8"/>
      <c r="D20" s="23">
        <f>COUNTIF(D5:D18,2)</f>
        <v>1</v>
      </c>
      <c r="E20" s="23"/>
      <c r="G20" s="9"/>
      <c r="H20" s="10"/>
      <c r="I20" s="10"/>
      <c r="J20" s="10"/>
      <c r="K20" s="11"/>
      <c r="L20" s="11"/>
      <c r="M20" s="11"/>
      <c r="N20" s="11"/>
      <c r="Q20" s="48"/>
      <c r="R20" s="48"/>
      <c r="S20" s="49"/>
      <c r="T20" s="50"/>
      <c r="U20" s="47"/>
    </row>
    <row r="21" spans="1:21" s="4" customFormat="1" ht="15" customHeight="1" x14ac:dyDescent="0.15">
      <c r="A21" s="8"/>
      <c r="D21" s="23">
        <f>COUNTIF(D5:D18,3)</f>
        <v>0</v>
      </c>
      <c r="E21" s="23"/>
      <c r="G21" s="9"/>
      <c r="H21" s="10">
        <f>COUNTA(H5:H18)</f>
        <v>4</v>
      </c>
      <c r="I21" s="10"/>
      <c r="J21" s="10"/>
      <c r="K21" s="11"/>
      <c r="L21" s="11"/>
      <c r="M21" s="11"/>
      <c r="N21" s="11"/>
      <c r="Q21" s="48"/>
      <c r="R21" s="48"/>
      <c r="S21" s="49"/>
      <c r="T21" s="50"/>
      <c r="U21" s="47"/>
    </row>
    <row r="22" spans="1:21" s="4" customFormat="1" ht="15" customHeight="1" x14ac:dyDescent="0.15">
      <c r="A22" s="8"/>
      <c r="D22" s="23">
        <f>COUNTIF(D5:D18,4)</f>
        <v>2</v>
      </c>
      <c r="E22" s="23"/>
      <c r="G22" s="9"/>
      <c r="H22" s="10"/>
      <c r="I22" s="10"/>
      <c r="J22" s="10"/>
      <c r="K22" s="11"/>
      <c r="L22" s="11"/>
      <c r="M22" s="11"/>
      <c r="N22" s="11"/>
      <c r="Q22" s="48"/>
      <c r="R22" s="48"/>
      <c r="S22" s="49"/>
      <c r="T22" s="50"/>
      <c r="U22" s="47"/>
    </row>
    <row r="23" spans="1:21" s="4" customFormat="1" ht="15" customHeight="1" x14ac:dyDescent="0.15">
      <c r="A23" s="8"/>
      <c r="D23" s="23">
        <f>COUNTIF(D5:D18,5)</f>
        <v>1</v>
      </c>
      <c r="E23" s="23"/>
      <c r="G23" s="9"/>
      <c r="H23" s="10"/>
      <c r="I23" s="10"/>
      <c r="J23" s="10"/>
      <c r="K23" s="11"/>
      <c r="L23" s="11"/>
      <c r="M23" s="11"/>
      <c r="N23" s="11"/>
      <c r="Q23" s="48"/>
      <c r="R23" s="48"/>
      <c r="S23" s="49"/>
      <c r="T23" s="50"/>
      <c r="U23" s="47"/>
    </row>
    <row r="24" spans="1:21" s="4" customFormat="1" ht="15" customHeight="1" x14ac:dyDescent="0.15">
      <c r="A24" s="8"/>
      <c r="D24" s="23">
        <f>COUNTIF(D5:D18,6)</f>
        <v>0</v>
      </c>
      <c r="E24" s="23"/>
      <c r="G24" s="9"/>
      <c r="H24" s="10"/>
      <c r="I24" s="10"/>
      <c r="J24" s="10"/>
      <c r="K24" s="11"/>
      <c r="L24" s="11"/>
      <c r="M24" s="11"/>
      <c r="N24" s="11"/>
      <c r="Q24" s="48"/>
      <c r="R24" s="48"/>
      <c r="S24" s="49"/>
      <c r="T24" s="50"/>
      <c r="U24" s="47"/>
    </row>
    <row r="25" spans="1:21" s="4" customFormat="1" ht="15" customHeight="1" x14ac:dyDescent="0.15">
      <c r="A25" s="8"/>
      <c r="D25" s="23"/>
      <c r="E25" s="23"/>
      <c r="G25" s="9"/>
      <c r="H25" s="10"/>
      <c r="I25" s="10"/>
      <c r="J25" s="10"/>
      <c r="K25" s="11"/>
      <c r="L25" s="11"/>
      <c r="M25" s="11"/>
      <c r="N25" s="11"/>
      <c r="Q25" s="48"/>
      <c r="R25" s="48"/>
      <c r="S25" s="49"/>
      <c r="T25" s="50"/>
      <c r="U25" s="47"/>
    </row>
    <row r="26" spans="1:21" s="4" customFormat="1" ht="15" customHeight="1" x14ac:dyDescent="0.15">
      <c r="A26" s="8"/>
      <c r="D26" s="23"/>
      <c r="E26" s="23"/>
      <c r="G26" s="9"/>
      <c r="H26" s="10"/>
      <c r="I26" s="10"/>
      <c r="J26" s="10"/>
      <c r="K26" s="11"/>
      <c r="L26" s="11"/>
      <c r="M26" s="11"/>
      <c r="N26" s="11"/>
      <c r="Q26" s="47"/>
      <c r="R26" s="47"/>
      <c r="S26" s="47"/>
      <c r="T26" s="47"/>
      <c r="U26" s="47"/>
    </row>
    <row r="27" spans="1:21" s="4" customFormat="1" ht="15" customHeight="1" x14ac:dyDescent="0.15">
      <c r="A27" s="8"/>
      <c r="D27" s="23"/>
      <c r="E27" s="23"/>
      <c r="G27" s="9"/>
      <c r="H27" s="10"/>
      <c r="I27" s="10"/>
      <c r="J27" s="10"/>
      <c r="K27" s="11"/>
      <c r="L27" s="11"/>
      <c r="M27" s="11"/>
      <c r="N27" s="11"/>
      <c r="Q27" s="47"/>
      <c r="R27" s="47"/>
      <c r="S27" s="47"/>
      <c r="T27" s="47"/>
      <c r="U27" s="47"/>
    </row>
    <row r="28" spans="1:21" s="4" customFormat="1" ht="15" customHeight="1" x14ac:dyDescent="0.15">
      <c r="A28" s="8"/>
      <c r="D28" s="23"/>
      <c r="E28" s="23"/>
      <c r="G28" s="9"/>
      <c r="H28" s="10"/>
      <c r="I28" s="10"/>
      <c r="J28" s="10"/>
      <c r="K28" s="11"/>
      <c r="L28" s="11"/>
      <c r="M28" s="11"/>
      <c r="N28" s="11"/>
    </row>
    <row r="29" spans="1:21" s="4" customFormat="1" ht="15" customHeight="1" x14ac:dyDescent="0.15">
      <c r="A29" s="8"/>
      <c r="G29" s="9"/>
      <c r="H29" s="10"/>
      <c r="I29" s="10"/>
      <c r="J29" s="10"/>
      <c r="K29" s="11"/>
      <c r="L29" s="11"/>
      <c r="M29" s="11"/>
      <c r="N29" s="11"/>
    </row>
    <row r="30" spans="1:21" s="4" customFormat="1" ht="15" customHeight="1" x14ac:dyDescent="0.15">
      <c r="A30" s="8"/>
      <c r="G30" s="9"/>
      <c r="H30" s="10"/>
      <c r="I30" s="10"/>
      <c r="J30" s="10"/>
      <c r="K30" s="11"/>
      <c r="L30" s="11"/>
      <c r="M30" s="11"/>
      <c r="N30" s="11"/>
    </row>
    <row r="31" spans="1:21" s="4" customFormat="1" ht="15" customHeight="1" x14ac:dyDescent="0.15">
      <c r="A31" s="8"/>
      <c r="G31" s="9"/>
      <c r="H31" s="10"/>
      <c r="I31" s="10"/>
      <c r="J31" s="10"/>
      <c r="K31" s="11"/>
      <c r="L31" s="11"/>
      <c r="M31" s="11"/>
      <c r="N31" s="11"/>
    </row>
    <row r="32" spans="1:21" s="4" customFormat="1" ht="15" customHeight="1" x14ac:dyDescent="0.15">
      <c r="A32" s="8"/>
      <c r="G32" s="9"/>
      <c r="H32" s="10"/>
      <c r="I32" s="10"/>
      <c r="J32" s="10"/>
      <c r="K32" s="11"/>
      <c r="L32" s="11"/>
      <c r="M32" s="11"/>
      <c r="N32" s="11"/>
    </row>
    <row r="33" spans="1:14" s="4" customFormat="1" ht="15" customHeight="1" x14ac:dyDescent="0.15">
      <c r="A33" s="8"/>
      <c r="G33" s="9"/>
      <c r="H33" s="10"/>
      <c r="I33" s="10"/>
      <c r="J33" s="10"/>
      <c r="K33" s="11"/>
      <c r="L33" s="11"/>
      <c r="M33" s="11"/>
      <c r="N33" s="11"/>
    </row>
    <row r="34" spans="1:14" s="4" customFormat="1" ht="15" customHeight="1" x14ac:dyDescent="0.15">
      <c r="A34" s="8"/>
      <c r="G34" s="9"/>
      <c r="H34" s="10"/>
      <c r="I34" s="10"/>
      <c r="J34" s="10"/>
      <c r="K34" s="11"/>
      <c r="L34" s="11"/>
      <c r="M34" s="11"/>
      <c r="N34" s="11"/>
    </row>
    <row r="35" spans="1:14" s="4" customFormat="1" ht="15" customHeight="1" x14ac:dyDescent="0.15">
      <c r="A35" s="8"/>
      <c r="G35" s="9"/>
      <c r="H35" s="10"/>
      <c r="I35" s="10"/>
      <c r="J35" s="10"/>
      <c r="K35" s="11"/>
      <c r="L35" s="11"/>
      <c r="M35" s="11"/>
      <c r="N35" s="11"/>
    </row>
    <row r="36" spans="1:14" s="4" customFormat="1" ht="15" customHeight="1" x14ac:dyDescent="0.15">
      <c r="A36" s="8"/>
      <c r="G36" s="9"/>
      <c r="H36" s="10"/>
      <c r="I36" s="10"/>
      <c r="J36" s="10"/>
      <c r="K36" s="11"/>
      <c r="L36" s="11"/>
      <c r="M36" s="11"/>
      <c r="N36" s="11"/>
    </row>
    <row r="37" spans="1:14" s="4" customFormat="1" ht="15" customHeight="1" x14ac:dyDescent="0.15">
      <c r="A37" s="8"/>
      <c r="G37" s="9"/>
      <c r="H37" s="10"/>
      <c r="I37" s="10"/>
      <c r="J37" s="10"/>
      <c r="K37" s="11"/>
      <c r="L37" s="11"/>
      <c r="M37" s="11"/>
      <c r="N37" s="11"/>
    </row>
    <row r="38" spans="1:14" s="4" customFormat="1" ht="15" customHeight="1" x14ac:dyDescent="0.15">
      <c r="A38" s="8"/>
      <c r="G38" s="9"/>
      <c r="H38" s="10"/>
      <c r="I38" s="10"/>
      <c r="J38" s="10"/>
      <c r="K38" s="11"/>
      <c r="L38" s="11"/>
      <c r="M38" s="11"/>
      <c r="N38" s="11"/>
    </row>
    <row r="39" spans="1:14" s="4" customFormat="1" ht="15" customHeight="1" x14ac:dyDescent="0.15">
      <c r="A39" s="8"/>
      <c r="G39" s="9"/>
      <c r="H39" s="10"/>
      <c r="I39" s="10"/>
      <c r="J39" s="10"/>
      <c r="K39" s="11"/>
      <c r="L39" s="11"/>
      <c r="M39" s="11"/>
      <c r="N39" s="11"/>
    </row>
    <row r="40" spans="1:14" s="4" customFormat="1" ht="15" customHeight="1" x14ac:dyDescent="0.15">
      <c r="A40" s="8"/>
      <c r="G40" s="9"/>
      <c r="H40" s="10"/>
      <c r="I40" s="10"/>
      <c r="J40" s="10"/>
      <c r="K40" s="11"/>
      <c r="L40" s="11"/>
      <c r="M40" s="11"/>
      <c r="N40" s="11"/>
    </row>
    <row r="41" spans="1:14" s="4" customFormat="1" ht="15" customHeight="1" x14ac:dyDescent="0.15">
      <c r="A41" s="8"/>
      <c r="G41" s="9"/>
      <c r="H41" s="10"/>
      <c r="I41" s="10"/>
      <c r="J41" s="10"/>
      <c r="K41" s="11"/>
      <c r="L41" s="11"/>
      <c r="M41" s="11"/>
      <c r="N41" s="11"/>
    </row>
    <row r="42" spans="1:14" s="4" customFormat="1" ht="15" customHeight="1" x14ac:dyDescent="0.15">
      <c r="A42" s="8"/>
      <c r="G42" s="9"/>
      <c r="H42" s="10"/>
      <c r="I42" s="10"/>
      <c r="J42" s="10"/>
      <c r="K42" s="11"/>
      <c r="L42" s="11"/>
      <c r="M42" s="11"/>
      <c r="N42" s="11"/>
    </row>
    <row r="43" spans="1:14" s="4" customFormat="1" ht="15" customHeight="1" x14ac:dyDescent="0.15">
      <c r="A43" s="8"/>
      <c r="G43" s="9"/>
      <c r="H43" s="10"/>
      <c r="I43" s="10"/>
      <c r="J43" s="10"/>
      <c r="K43" s="11"/>
      <c r="L43" s="11"/>
      <c r="M43" s="11"/>
      <c r="N43" s="11"/>
    </row>
    <row r="44" spans="1:14" s="4" customFormat="1" ht="15" customHeight="1" x14ac:dyDescent="0.15">
      <c r="A44" s="8"/>
      <c r="G44" s="9"/>
      <c r="H44" s="10"/>
      <c r="I44" s="10"/>
      <c r="J44" s="10"/>
      <c r="K44" s="11"/>
      <c r="L44" s="11"/>
      <c r="M44" s="11"/>
      <c r="N44" s="11"/>
    </row>
    <row r="45" spans="1:14" s="4" customFormat="1" ht="15" customHeight="1" x14ac:dyDescent="0.15">
      <c r="A45" s="8"/>
      <c r="G45" s="9"/>
      <c r="H45" s="10"/>
      <c r="I45" s="10"/>
      <c r="J45" s="10"/>
      <c r="K45" s="11"/>
      <c r="L45" s="11"/>
      <c r="M45" s="11"/>
      <c r="N45" s="11"/>
    </row>
    <row r="46" spans="1:14" s="4" customFormat="1" ht="15" customHeight="1" x14ac:dyDescent="0.15">
      <c r="A46" s="8"/>
      <c r="G46" s="9"/>
      <c r="H46" s="10"/>
      <c r="I46" s="10"/>
      <c r="J46" s="10"/>
      <c r="K46" s="11"/>
      <c r="L46" s="11"/>
      <c r="M46" s="11"/>
      <c r="N46" s="11"/>
    </row>
    <row r="47" spans="1:14" s="4" customFormat="1" ht="15" customHeight="1" x14ac:dyDescent="0.15">
      <c r="A47" s="8"/>
      <c r="G47" s="9"/>
      <c r="H47" s="10"/>
      <c r="I47" s="10"/>
      <c r="J47" s="10"/>
      <c r="K47" s="11"/>
      <c r="L47" s="11"/>
      <c r="M47" s="11"/>
      <c r="N47" s="11"/>
    </row>
    <row r="48" spans="1:14" s="4" customFormat="1" ht="15" customHeight="1" x14ac:dyDescent="0.15">
      <c r="A48" s="8"/>
      <c r="G48" s="9"/>
      <c r="H48" s="10"/>
      <c r="I48" s="10"/>
      <c r="J48" s="10"/>
      <c r="K48" s="11"/>
      <c r="L48" s="11"/>
      <c r="M48" s="11"/>
      <c r="N48" s="11"/>
    </row>
    <row r="49" spans="1:14" s="4" customFormat="1" ht="15" customHeight="1" x14ac:dyDescent="0.15">
      <c r="A49" s="8"/>
      <c r="G49" s="9"/>
      <c r="H49" s="10"/>
      <c r="I49" s="10"/>
      <c r="J49" s="10"/>
      <c r="K49" s="11"/>
      <c r="L49" s="11"/>
      <c r="M49" s="11"/>
      <c r="N49" s="11"/>
    </row>
    <row r="50" spans="1:14" s="4" customFormat="1" ht="15" customHeight="1" x14ac:dyDescent="0.15">
      <c r="A50" s="8"/>
      <c r="G50" s="9"/>
      <c r="H50" s="10"/>
      <c r="I50" s="10"/>
      <c r="J50" s="10"/>
      <c r="K50" s="11"/>
      <c r="L50" s="11"/>
      <c r="M50" s="11"/>
      <c r="N50" s="11"/>
    </row>
    <row r="51" spans="1:14" s="4" customFormat="1" ht="15" customHeight="1" x14ac:dyDescent="0.15">
      <c r="A51" s="8"/>
      <c r="G51" s="9"/>
      <c r="H51" s="10"/>
      <c r="I51" s="10"/>
      <c r="J51" s="10"/>
      <c r="K51" s="11"/>
      <c r="L51" s="11"/>
      <c r="M51" s="11"/>
      <c r="N51" s="11"/>
    </row>
    <row r="52" spans="1:14" s="4" customFormat="1" ht="15" customHeight="1" x14ac:dyDescent="0.15">
      <c r="A52" s="8"/>
      <c r="G52" s="9"/>
      <c r="H52" s="10"/>
      <c r="I52" s="10"/>
      <c r="J52" s="10"/>
      <c r="K52" s="11"/>
      <c r="L52" s="11"/>
      <c r="M52" s="11"/>
      <c r="N52" s="11"/>
    </row>
    <row r="53" spans="1:14" s="4" customFormat="1" ht="15" customHeight="1" x14ac:dyDescent="0.15">
      <c r="A53" s="8"/>
      <c r="G53" s="9"/>
      <c r="H53" s="10"/>
      <c r="I53" s="10"/>
      <c r="J53" s="10"/>
      <c r="K53" s="11"/>
      <c r="L53" s="11"/>
      <c r="M53" s="11"/>
      <c r="N53" s="11"/>
    </row>
    <row r="54" spans="1:14" s="4" customFormat="1" ht="15" customHeight="1" x14ac:dyDescent="0.15">
      <c r="A54" s="8"/>
      <c r="G54" s="9"/>
      <c r="H54" s="10"/>
      <c r="I54" s="10"/>
      <c r="J54" s="10"/>
      <c r="K54" s="11"/>
      <c r="L54" s="11"/>
      <c r="M54" s="11"/>
      <c r="N54" s="11"/>
    </row>
    <row r="55" spans="1:14" s="4" customFormat="1" ht="15" customHeight="1" x14ac:dyDescent="0.15">
      <c r="A55" s="8"/>
      <c r="G55" s="9"/>
      <c r="H55" s="10"/>
      <c r="I55" s="10"/>
      <c r="J55" s="10"/>
      <c r="K55" s="11"/>
      <c r="L55" s="11"/>
      <c r="M55" s="11"/>
      <c r="N55" s="11"/>
    </row>
    <row r="56" spans="1:14" s="4" customFormat="1" ht="15" customHeight="1" x14ac:dyDescent="0.15">
      <c r="A56" s="8"/>
      <c r="G56" s="9"/>
      <c r="H56" s="10"/>
      <c r="I56" s="10"/>
      <c r="J56" s="10"/>
      <c r="K56" s="11"/>
      <c r="L56" s="11"/>
      <c r="M56" s="11"/>
      <c r="N56" s="11"/>
    </row>
    <row r="57" spans="1:14" s="4" customFormat="1" ht="15" customHeight="1" x14ac:dyDescent="0.15">
      <c r="A57" s="8"/>
      <c r="G57" s="9"/>
      <c r="H57" s="10"/>
      <c r="I57" s="10"/>
      <c r="J57" s="10"/>
      <c r="K57" s="11"/>
      <c r="L57" s="11"/>
      <c r="M57" s="11"/>
      <c r="N57" s="11"/>
    </row>
    <row r="58" spans="1:14" s="4" customFormat="1" ht="15" customHeight="1" x14ac:dyDescent="0.15">
      <c r="A58" s="8"/>
      <c r="G58" s="9"/>
      <c r="H58" s="10"/>
      <c r="I58" s="10"/>
      <c r="J58" s="10"/>
      <c r="K58" s="11"/>
      <c r="L58" s="11"/>
      <c r="M58" s="11"/>
      <c r="N58" s="11"/>
    </row>
    <row r="59" spans="1:14" s="4" customFormat="1" ht="15" customHeight="1" x14ac:dyDescent="0.15">
      <c r="A59" s="8"/>
      <c r="G59" s="9"/>
      <c r="H59" s="10"/>
      <c r="I59" s="10"/>
      <c r="J59" s="10"/>
      <c r="K59" s="11"/>
      <c r="L59" s="11"/>
      <c r="M59" s="11"/>
      <c r="N59" s="11"/>
    </row>
    <row r="60" spans="1:14" s="4" customFormat="1" ht="15" customHeight="1" x14ac:dyDescent="0.15">
      <c r="A60" s="8"/>
      <c r="G60" s="9"/>
      <c r="H60" s="10"/>
      <c r="I60" s="10"/>
      <c r="J60" s="10"/>
      <c r="K60" s="11"/>
      <c r="L60" s="11"/>
      <c r="M60" s="11"/>
      <c r="N60" s="11"/>
    </row>
    <row r="61" spans="1:14" s="4" customFormat="1" ht="15" customHeight="1" x14ac:dyDescent="0.15">
      <c r="A61" s="8"/>
      <c r="G61" s="9"/>
      <c r="H61" s="10"/>
      <c r="I61" s="10"/>
      <c r="J61" s="10"/>
      <c r="K61" s="11"/>
      <c r="L61" s="11"/>
      <c r="M61" s="11"/>
      <c r="N61" s="11"/>
    </row>
    <row r="62" spans="1:14" s="4" customFormat="1" ht="15" customHeight="1" x14ac:dyDescent="0.15">
      <c r="A62" s="8"/>
      <c r="G62" s="9"/>
      <c r="H62" s="10"/>
      <c r="I62" s="10"/>
      <c r="J62" s="10"/>
      <c r="K62" s="11"/>
      <c r="L62" s="11"/>
      <c r="M62" s="11"/>
      <c r="N62" s="11"/>
    </row>
    <row r="63" spans="1:14" s="4" customFormat="1" ht="15" customHeight="1" x14ac:dyDescent="0.15">
      <c r="A63" s="8"/>
      <c r="G63" s="9"/>
      <c r="H63" s="10"/>
      <c r="I63" s="10"/>
      <c r="J63" s="10"/>
      <c r="K63" s="11"/>
      <c r="L63" s="11"/>
      <c r="M63" s="11"/>
      <c r="N63" s="11"/>
    </row>
    <row r="64" spans="1:14" s="4" customFormat="1" ht="15" customHeight="1" x14ac:dyDescent="0.15">
      <c r="A64" s="8"/>
      <c r="G64" s="9"/>
      <c r="H64" s="10"/>
      <c r="I64" s="10"/>
      <c r="J64" s="10"/>
      <c r="K64" s="11"/>
      <c r="L64" s="11"/>
      <c r="M64" s="11"/>
      <c r="N64" s="11"/>
    </row>
    <row r="65" spans="1:14" s="4" customFormat="1" ht="15" customHeight="1" x14ac:dyDescent="0.15">
      <c r="A65" s="8"/>
      <c r="G65" s="9"/>
      <c r="H65" s="10"/>
      <c r="I65" s="10"/>
      <c r="J65" s="10"/>
      <c r="K65" s="11"/>
      <c r="L65" s="11"/>
      <c r="M65" s="11"/>
      <c r="N65" s="11"/>
    </row>
    <row r="66" spans="1:14" s="4" customFormat="1" ht="15" customHeight="1" x14ac:dyDescent="0.15">
      <c r="A66" s="8"/>
      <c r="G66" s="9"/>
      <c r="H66" s="10"/>
      <c r="I66" s="10"/>
      <c r="J66" s="10"/>
      <c r="K66" s="11"/>
      <c r="L66" s="11"/>
      <c r="M66" s="11"/>
      <c r="N66" s="11"/>
    </row>
    <row r="67" spans="1:14" s="4" customFormat="1" ht="15" customHeight="1" x14ac:dyDescent="0.15">
      <c r="A67" s="8"/>
      <c r="G67" s="9"/>
      <c r="H67" s="10"/>
      <c r="I67" s="10"/>
      <c r="J67" s="10"/>
      <c r="K67" s="11"/>
      <c r="L67" s="11"/>
      <c r="M67" s="11"/>
      <c r="N67" s="11"/>
    </row>
    <row r="68" spans="1:14" s="4" customFormat="1" ht="15" customHeight="1" x14ac:dyDescent="0.15">
      <c r="A68" s="8"/>
      <c r="G68" s="9"/>
      <c r="H68" s="10"/>
      <c r="I68" s="10"/>
      <c r="J68" s="10"/>
      <c r="K68" s="11"/>
      <c r="L68" s="11"/>
      <c r="M68" s="11"/>
      <c r="N68" s="11"/>
    </row>
    <row r="69" spans="1:14" s="4" customFormat="1" ht="15" customHeight="1" x14ac:dyDescent="0.15">
      <c r="A69" s="8"/>
      <c r="G69" s="9"/>
      <c r="H69" s="10"/>
      <c r="I69" s="10"/>
      <c r="J69" s="10"/>
      <c r="K69" s="11"/>
      <c r="L69" s="11"/>
      <c r="M69" s="11"/>
      <c r="N69" s="11"/>
    </row>
    <row r="70" spans="1:14" s="4" customFormat="1" ht="15" customHeight="1" x14ac:dyDescent="0.15">
      <c r="A70" s="8"/>
      <c r="G70" s="9"/>
      <c r="H70" s="10"/>
      <c r="I70" s="10"/>
      <c r="J70" s="10"/>
      <c r="K70" s="11"/>
      <c r="L70" s="11"/>
      <c r="M70" s="11"/>
      <c r="N70" s="11"/>
    </row>
    <row r="71" spans="1:14" s="4" customFormat="1" ht="15" customHeight="1" x14ac:dyDescent="0.15">
      <c r="A71" s="8"/>
      <c r="G71" s="9"/>
      <c r="H71" s="10"/>
      <c r="I71" s="10"/>
      <c r="J71" s="10"/>
      <c r="K71" s="11"/>
      <c r="L71" s="11"/>
      <c r="M71" s="11"/>
      <c r="N71" s="11"/>
    </row>
    <row r="72" spans="1:14" s="4" customFormat="1" ht="15" customHeight="1" x14ac:dyDescent="0.15">
      <c r="A72" s="8"/>
      <c r="G72" s="9"/>
      <c r="H72" s="10"/>
      <c r="I72" s="10"/>
      <c r="J72" s="10"/>
      <c r="K72" s="11"/>
      <c r="L72" s="11"/>
      <c r="M72" s="11"/>
      <c r="N72" s="11"/>
    </row>
    <row r="73" spans="1:14" s="4" customFormat="1" ht="15" customHeight="1" x14ac:dyDescent="0.15">
      <c r="A73" s="8"/>
      <c r="G73" s="9"/>
      <c r="H73" s="10"/>
      <c r="I73" s="10"/>
      <c r="J73" s="10"/>
      <c r="K73" s="11"/>
      <c r="L73" s="11"/>
      <c r="M73" s="11"/>
      <c r="N73" s="11"/>
    </row>
    <row r="74" spans="1:14" s="4" customFormat="1" ht="15" customHeight="1" x14ac:dyDescent="0.15">
      <c r="A74" s="8"/>
      <c r="G74" s="9"/>
      <c r="H74" s="10"/>
      <c r="I74" s="10"/>
      <c r="J74" s="10"/>
      <c r="K74" s="11"/>
      <c r="L74" s="11"/>
      <c r="M74" s="11"/>
      <c r="N74" s="11"/>
    </row>
    <row r="75" spans="1:14" s="4" customFormat="1" ht="15" customHeight="1" x14ac:dyDescent="0.15">
      <c r="A75" s="8"/>
      <c r="G75" s="9"/>
      <c r="H75" s="10"/>
      <c r="I75" s="10"/>
      <c r="J75" s="10"/>
      <c r="K75" s="11"/>
      <c r="L75" s="11"/>
      <c r="M75" s="11"/>
      <c r="N75" s="11"/>
    </row>
    <row r="76" spans="1:14" s="4" customFormat="1" ht="15" customHeight="1" x14ac:dyDescent="0.15">
      <c r="A76" s="8"/>
      <c r="G76" s="9"/>
      <c r="H76" s="10"/>
      <c r="I76" s="10"/>
      <c r="J76" s="10"/>
      <c r="K76" s="11"/>
      <c r="L76" s="11"/>
      <c r="M76" s="11"/>
      <c r="N76" s="11"/>
    </row>
    <row r="77" spans="1:14" s="4" customFormat="1" ht="15" customHeight="1" x14ac:dyDescent="0.15">
      <c r="A77" s="8"/>
      <c r="G77" s="9"/>
      <c r="H77" s="10"/>
      <c r="I77" s="10"/>
      <c r="J77" s="10"/>
      <c r="K77" s="11"/>
      <c r="L77" s="11"/>
      <c r="M77" s="11"/>
      <c r="N77" s="11"/>
    </row>
    <row r="78" spans="1:14" s="4" customFormat="1" ht="15" customHeight="1" x14ac:dyDescent="0.15">
      <c r="A78" s="8"/>
      <c r="G78" s="9"/>
      <c r="H78" s="10"/>
      <c r="I78" s="10"/>
      <c r="J78" s="10"/>
      <c r="K78" s="11"/>
      <c r="L78" s="11"/>
      <c r="M78" s="11"/>
      <c r="N78" s="11"/>
    </row>
    <row r="79" spans="1:14" s="4" customFormat="1" ht="15" customHeight="1" x14ac:dyDescent="0.15">
      <c r="A79" s="8"/>
      <c r="G79" s="9"/>
      <c r="H79" s="10"/>
      <c r="I79" s="10"/>
      <c r="J79" s="10"/>
      <c r="K79" s="11"/>
      <c r="L79" s="11"/>
      <c r="M79" s="11"/>
      <c r="N79" s="11"/>
    </row>
    <row r="80" spans="1:14" s="4" customFormat="1" ht="15" customHeight="1" x14ac:dyDescent="0.15">
      <c r="A80" s="8"/>
      <c r="G80" s="9"/>
      <c r="H80" s="10"/>
      <c r="I80" s="10"/>
      <c r="J80" s="10"/>
      <c r="K80" s="11"/>
      <c r="L80" s="11"/>
      <c r="M80" s="11"/>
      <c r="N80" s="11"/>
    </row>
    <row r="81" spans="1:14" s="4" customFormat="1" ht="15" customHeight="1" x14ac:dyDescent="0.15">
      <c r="A81" s="8"/>
      <c r="G81" s="9"/>
      <c r="H81" s="10"/>
      <c r="I81" s="10"/>
      <c r="J81" s="10"/>
      <c r="K81" s="11"/>
      <c r="L81" s="11"/>
      <c r="M81" s="11"/>
      <c r="N81" s="11"/>
    </row>
    <row r="82" spans="1:14" s="4" customFormat="1" ht="15" customHeight="1" x14ac:dyDescent="0.15">
      <c r="A82" s="8"/>
      <c r="G82" s="9"/>
      <c r="H82" s="10"/>
      <c r="I82" s="10"/>
      <c r="J82" s="10"/>
      <c r="K82" s="11"/>
      <c r="L82" s="11"/>
      <c r="M82" s="11"/>
      <c r="N82" s="11"/>
    </row>
    <row r="83" spans="1:14" s="4" customFormat="1" ht="15" customHeight="1" x14ac:dyDescent="0.15">
      <c r="A83" s="8"/>
      <c r="G83" s="9"/>
      <c r="H83" s="10"/>
      <c r="I83" s="10"/>
      <c r="J83" s="10"/>
      <c r="K83" s="11"/>
      <c r="L83" s="11"/>
      <c r="M83" s="11"/>
      <c r="N83" s="11"/>
    </row>
    <row r="84" spans="1:14" s="4" customFormat="1" ht="15" customHeight="1" x14ac:dyDescent="0.15">
      <c r="A84" s="8"/>
      <c r="G84" s="9"/>
      <c r="H84" s="10"/>
      <c r="I84" s="10"/>
      <c r="J84" s="10"/>
      <c r="K84" s="11"/>
      <c r="L84" s="11"/>
      <c r="M84" s="11"/>
      <c r="N84" s="11"/>
    </row>
    <row r="85" spans="1:14" s="4" customFormat="1" ht="15" customHeight="1" x14ac:dyDescent="0.15">
      <c r="A85" s="8"/>
      <c r="G85" s="9"/>
      <c r="H85" s="10"/>
      <c r="I85" s="10"/>
      <c r="J85" s="10"/>
      <c r="K85" s="11"/>
      <c r="L85" s="11"/>
      <c r="M85" s="11"/>
      <c r="N85" s="11"/>
    </row>
    <row r="86" spans="1:14" s="4" customFormat="1" ht="15" customHeight="1" x14ac:dyDescent="0.15">
      <c r="A86" s="8"/>
      <c r="G86" s="9"/>
      <c r="H86" s="10"/>
      <c r="I86" s="10"/>
      <c r="J86" s="10"/>
      <c r="K86" s="11"/>
      <c r="L86" s="11"/>
      <c r="M86" s="11"/>
      <c r="N86" s="11"/>
    </row>
    <row r="87" spans="1:14" s="4" customFormat="1" ht="15" customHeight="1" x14ac:dyDescent="0.15">
      <c r="A87" s="8"/>
      <c r="G87" s="9"/>
      <c r="H87" s="10"/>
      <c r="I87" s="10"/>
      <c r="J87" s="10"/>
      <c r="K87" s="11"/>
      <c r="L87" s="11"/>
      <c r="M87" s="11"/>
      <c r="N87" s="11"/>
    </row>
    <row r="88" spans="1:14" s="4" customFormat="1" ht="15" customHeight="1" x14ac:dyDescent="0.15">
      <c r="A88" s="8"/>
      <c r="G88" s="9"/>
      <c r="H88" s="10"/>
      <c r="I88" s="10"/>
      <c r="J88" s="10"/>
      <c r="K88" s="11"/>
      <c r="L88" s="11"/>
      <c r="M88" s="11"/>
      <c r="N88" s="11"/>
    </row>
    <row r="89" spans="1:14" s="4" customFormat="1" ht="15" customHeight="1" x14ac:dyDescent="0.15">
      <c r="A89" s="8"/>
      <c r="G89" s="9"/>
      <c r="H89" s="10"/>
      <c r="I89" s="10"/>
      <c r="J89" s="10"/>
      <c r="K89" s="11"/>
      <c r="L89" s="11"/>
      <c r="M89" s="11"/>
      <c r="N89" s="11"/>
    </row>
    <row r="90" spans="1:14" s="4" customFormat="1" ht="15" customHeight="1" x14ac:dyDescent="0.15">
      <c r="A90" s="8"/>
      <c r="G90" s="9"/>
      <c r="H90" s="10"/>
      <c r="I90" s="10"/>
      <c r="J90" s="10"/>
      <c r="K90" s="11"/>
      <c r="L90" s="11"/>
      <c r="M90" s="11"/>
      <c r="N90" s="11"/>
    </row>
    <row r="91" spans="1:14" s="4" customFormat="1" ht="15" customHeight="1" x14ac:dyDescent="0.15">
      <c r="A91" s="8"/>
      <c r="G91" s="9"/>
      <c r="H91" s="10"/>
      <c r="I91" s="10"/>
      <c r="J91" s="10"/>
      <c r="K91" s="11"/>
      <c r="L91" s="11"/>
      <c r="M91" s="11"/>
      <c r="N91" s="11"/>
    </row>
    <row r="92" spans="1:14" s="4" customFormat="1" ht="15" customHeight="1" x14ac:dyDescent="0.15">
      <c r="A92" s="8"/>
      <c r="G92" s="9"/>
      <c r="H92" s="10"/>
      <c r="I92" s="10"/>
      <c r="J92" s="10"/>
      <c r="K92" s="11"/>
      <c r="L92" s="11"/>
      <c r="M92" s="11"/>
      <c r="N92" s="11"/>
    </row>
    <row r="93" spans="1:14" s="4" customFormat="1" ht="15" customHeight="1" x14ac:dyDescent="0.15">
      <c r="A93" s="8"/>
      <c r="G93" s="9"/>
      <c r="H93" s="10"/>
      <c r="I93" s="10"/>
      <c r="J93" s="10"/>
      <c r="K93" s="11"/>
      <c r="L93" s="11"/>
      <c r="M93" s="11"/>
      <c r="N93" s="11"/>
    </row>
    <row r="94" spans="1:14" s="4" customFormat="1" ht="15" customHeight="1" x14ac:dyDescent="0.15">
      <c r="A94" s="8"/>
      <c r="G94" s="9"/>
      <c r="H94" s="10"/>
      <c r="I94" s="10"/>
      <c r="J94" s="10"/>
      <c r="K94" s="11"/>
      <c r="L94" s="11"/>
      <c r="M94" s="11"/>
      <c r="N94" s="11"/>
    </row>
    <row r="95" spans="1:14" s="4" customFormat="1" ht="15" customHeight="1" x14ac:dyDescent="0.15">
      <c r="A95" s="8"/>
      <c r="G95" s="9"/>
      <c r="H95" s="10"/>
      <c r="I95" s="10"/>
      <c r="J95" s="10"/>
      <c r="K95" s="11"/>
      <c r="L95" s="11"/>
      <c r="M95" s="11"/>
      <c r="N95" s="11"/>
    </row>
    <row r="96" spans="1:14" s="4" customFormat="1" ht="15" customHeight="1" x14ac:dyDescent="0.15">
      <c r="A96" s="8"/>
      <c r="G96" s="9"/>
      <c r="H96" s="10"/>
      <c r="I96" s="10"/>
      <c r="J96" s="10"/>
      <c r="K96" s="11"/>
      <c r="L96" s="11"/>
      <c r="M96" s="11"/>
      <c r="N96" s="11"/>
    </row>
    <row r="97" spans="1:14" s="4" customFormat="1" ht="15" customHeight="1" x14ac:dyDescent="0.15">
      <c r="A97" s="8"/>
      <c r="G97" s="9"/>
      <c r="H97" s="10"/>
      <c r="I97" s="10"/>
      <c r="J97" s="10"/>
      <c r="K97" s="11"/>
      <c r="L97" s="11"/>
      <c r="M97" s="11"/>
      <c r="N97" s="11"/>
    </row>
    <row r="98" spans="1:14" s="4" customFormat="1" ht="15" customHeight="1" x14ac:dyDescent="0.15">
      <c r="A98" s="8"/>
      <c r="G98" s="9"/>
      <c r="H98" s="10"/>
      <c r="I98" s="10"/>
      <c r="J98" s="10"/>
      <c r="K98" s="11"/>
      <c r="L98" s="11"/>
      <c r="M98" s="11"/>
      <c r="N98" s="11"/>
    </row>
    <row r="99" spans="1:14" s="4" customFormat="1" ht="15" customHeight="1" x14ac:dyDescent="0.15">
      <c r="A99" s="8"/>
      <c r="G99" s="9"/>
      <c r="H99" s="10"/>
      <c r="I99" s="10"/>
      <c r="J99" s="10"/>
      <c r="K99" s="11"/>
      <c r="L99" s="11"/>
      <c r="M99" s="11"/>
      <c r="N99" s="11"/>
    </row>
    <row r="100" spans="1:14" s="4" customFormat="1" ht="15" customHeight="1" x14ac:dyDescent="0.15">
      <c r="A100" s="8"/>
      <c r="G100" s="9"/>
      <c r="H100" s="10"/>
      <c r="I100" s="10"/>
      <c r="J100" s="10"/>
      <c r="K100" s="11"/>
      <c r="L100" s="11"/>
      <c r="M100" s="11"/>
      <c r="N100" s="11"/>
    </row>
    <row r="101" spans="1:14" s="4" customFormat="1" ht="15" customHeight="1" x14ac:dyDescent="0.15">
      <c r="A101" s="8"/>
      <c r="G101" s="9"/>
      <c r="H101" s="10"/>
      <c r="I101" s="10"/>
      <c r="J101" s="10"/>
      <c r="K101" s="11"/>
      <c r="L101" s="11"/>
      <c r="M101" s="11"/>
      <c r="N101" s="11"/>
    </row>
    <row r="102" spans="1:14" s="4" customFormat="1" ht="15" customHeight="1" x14ac:dyDescent="0.15">
      <c r="A102" s="8"/>
      <c r="G102" s="9"/>
      <c r="H102" s="10"/>
      <c r="I102" s="10"/>
      <c r="J102" s="10"/>
      <c r="K102" s="11"/>
      <c r="L102" s="11"/>
      <c r="M102" s="11"/>
      <c r="N102" s="11"/>
    </row>
    <row r="103" spans="1:14" s="4" customFormat="1" ht="15" customHeight="1" x14ac:dyDescent="0.15">
      <c r="A103" s="8"/>
      <c r="G103" s="9"/>
      <c r="H103" s="10"/>
      <c r="I103" s="10"/>
      <c r="J103" s="10"/>
      <c r="K103" s="11"/>
      <c r="L103" s="11"/>
      <c r="M103" s="11"/>
      <c r="N103" s="11"/>
    </row>
    <row r="104" spans="1:14" s="4" customFormat="1" ht="15" customHeight="1" x14ac:dyDescent="0.15">
      <c r="A104" s="8"/>
      <c r="G104" s="9"/>
      <c r="H104" s="10"/>
      <c r="I104" s="10"/>
      <c r="J104" s="10"/>
      <c r="K104" s="11"/>
      <c r="L104" s="11"/>
      <c r="M104" s="11"/>
      <c r="N104" s="11"/>
    </row>
    <row r="105" spans="1:14" s="4" customFormat="1" ht="15" customHeight="1" x14ac:dyDescent="0.15">
      <c r="A105" s="8"/>
      <c r="G105" s="9"/>
      <c r="H105" s="10"/>
      <c r="I105" s="10"/>
      <c r="J105" s="10"/>
      <c r="K105" s="11"/>
      <c r="L105" s="11"/>
      <c r="M105" s="11"/>
      <c r="N105" s="11"/>
    </row>
    <row r="106" spans="1:14" s="4" customFormat="1" ht="15" customHeight="1" x14ac:dyDescent="0.15">
      <c r="A106" s="8"/>
      <c r="G106" s="9"/>
      <c r="H106" s="10"/>
      <c r="I106" s="10"/>
      <c r="J106" s="10"/>
      <c r="K106" s="11"/>
      <c r="L106" s="11"/>
      <c r="M106" s="11"/>
      <c r="N106" s="11"/>
    </row>
    <row r="107" spans="1:14" s="4" customFormat="1" ht="15" customHeight="1" x14ac:dyDescent="0.15">
      <c r="A107" s="8"/>
      <c r="G107" s="9"/>
      <c r="H107" s="10"/>
      <c r="I107" s="10"/>
      <c r="J107" s="10"/>
      <c r="K107" s="11"/>
      <c r="L107" s="11"/>
      <c r="M107" s="11"/>
      <c r="N107" s="11"/>
    </row>
    <row r="108" spans="1:14" s="4" customFormat="1" ht="15" customHeight="1" x14ac:dyDescent="0.15">
      <c r="A108" s="8"/>
      <c r="G108" s="9"/>
      <c r="H108" s="10"/>
      <c r="I108" s="10"/>
      <c r="J108" s="10"/>
      <c r="K108" s="11"/>
      <c r="L108" s="11"/>
      <c r="M108" s="11"/>
      <c r="N108" s="11"/>
    </row>
    <row r="109" spans="1:14" s="4" customFormat="1" ht="15" customHeight="1" x14ac:dyDescent="0.15">
      <c r="A109" s="8"/>
      <c r="G109" s="9"/>
      <c r="H109" s="10"/>
      <c r="I109" s="10"/>
      <c r="J109" s="10"/>
      <c r="K109" s="11"/>
      <c r="L109" s="11"/>
      <c r="M109" s="11"/>
      <c r="N109" s="11"/>
    </row>
    <row r="110" spans="1:14" s="4" customFormat="1" ht="15" customHeight="1" x14ac:dyDescent="0.15">
      <c r="A110" s="8"/>
      <c r="G110" s="9"/>
      <c r="H110" s="10"/>
      <c r="I110" s="10"/>
      <c r="J110" s="10"/>
      <c r="K110" s="11"/>
      <c r="L110" s="11"/>
      <c r="M110" s="11"/>
      <c r="N110" s="11"/>
    </row>
    <row r="111" spans="1:14" s="4" customFormat="1" ht="15" customHeight="1" x14ac:dyDescent="0.15">
      <c r="A111" s="8"/>
      <c r="G111" s="9"/>
      <c r="H111" s="10"/>
      <c r="I111" s="10"/>
      <c r="J111" s="10"/>
      <c r="K111" s="11"/>
      <c r="L111" s="11"/>
      <c r="M111" s="11"/>
      <c r="N111" s="11"/>
    </row>
    <row r="112" spans="1:14" s="4" customFormat="1" ht="15" customHeight="1" x14ac:dyDescent="0.15">
      <c r="A112" s="8"/>
      <c r="G112" s="9"/>
      <c r="H112" s="10"/>
      <c r="I112" s="10"/>
      <c r="J112" s="10"/>
      <c r="K112" s="11"/>
      <c r="L112" s="11"/>
      <c r="M112" s="11"/>
      <c r="N112" s="11"/>
    </row>
    <row r="113" spans="1:14" s="4" customFormat="1" ht="15" customHeight="1" x14ac:dyDescent="0.15">
      <c r="A113" s="8"/>
      <c r="G113" s="9"/>
      <c r="H113" s="10"/>
      <c r="I113" s="10"/>
      <c r="J113" s="10"/>
      <c r="K113" s="11"/>
      <c r="L113" s="11"/>
      <c r="M113" s="11"/>
      <c r="N113" s="11"/>
    </row>
    <row r="114" spans="1:14" s="4" customFormat="1" ht="15" customHeight="1" x14ac:dyDescent="0.15">
      <c r="A114" s="8"/>
      <c r="G114" s="9"/>
      <c r="H114" s="10"/>
      <c r="I114" s="10"/>
      <c r="J114" s="10"/>
      <c r="K114" s="11"/>
      <c r="L114" s="11"/>
      <c r="M114" s="11"/>
      <c r="N114" s="11"/>
    </row>
    <row r="115" spans="1:14" s="4" customFormat="1" ht="15" customHeight="1" x14ac:dyDescent="0.15">
      <c r="A115" s="8"/>
      <c r="G115" s="9"/>
      <c r="H115" s="10"/>
      <c r="I115" s="10"/>
      <c r="J115" s="10"/>
      <c r="K115" s="11"/>
      <c r="L115" s="11"/>
      <c r="M115" s="11"/>
      <c r="N115" s="11"/>
    </row>
    <row r="116" spans="1:14" s="4" customFormat="1" ht="15" customHeight="1" x14ac:dyDescent="0.15">
      <c r="A116" s="8"/>
      <c r="G116" s="9"/>
      <c r="H116" s="10"/>
      <c r="I116" s="10"/>
      <c r="J116" s="10"/>
      <c r="K116" s="11"/>
      <c r="L116" s="11"/>
      <c r="M116" s="11"/>
      <c r="N116" s="11"/>
    </row>
    <row r="117" spans="1:14" s="4" customFormat="1" ht="15" customHeight="1" x14ac:dyDescent="0.15">
      <c r="A117" s="8"/>
      <c r="G117" s="9"/>
      <c r="H117" s="10"/>
      <c r="I117" s="10"/>
      <c r="J117" s="10"/>
      <c r="K117" s="11"/>
      <c r="L117" s="11"/>
      <c r="M117" s="11"/>
      <c r="N117" s="11"/>
    </row>
    <row r="118" spans="1:14" s="4" customFormat="1" ht="15" customHeight="1" x14ac:dyDescent="0.15">
      <c r="A118" s="8"/>
      <c r="G118" s="9"/>
      <c r="H118" s="10"/>
      <c r="I118" s="10"/>
      <c r="J118" s="10"/>
      <c r="K118" s="11"/>
      <c r="L118" s="11"/>
      <c r="M118" s="11"/>
      <c r="N118" s="11"/>
    </row>
    <row r="119" spans="1:14" s="4" customFormat="1" ht="15" customHeight="1" x14ac:dyDescent="0.15">
      <c r="A119" s="8"/>
      <c r="G119" s="9"/>
      <c r="H119" s="10"/>
      <c r="I119" s="10"/>
      <c r="J119" s="10"/>
      <c r="K119" s="11"/>
      <c r="L119" s="11"/>
      <c r="M119" s="11"/>
      <c r="N119" s="11"/>
    </row>
    <row r="120" spans="1:14" s="4" customFormat="1" ht="15" customHeight="1" x14ac:dyDescent="0.15">
      <c r="A120" s="8"/>
      <c r="G120" s="9"/>
      <c r="H120" s="10"/>
      <c r="I120" s="10"/>
      <c r="J120" s="10"/>
      <c r="K120" s="11"/>
      <c r="L120" s="11"/>
      <c r="M120" s="11"/>
      <c r="N120" s="11"/>
    </row>
    <row r="121" spans="1:14" s="4" customFormat="1" ht="15" customHeight="1" x14ac:dyDescent="0.15">
      <c r="A121" s="8"/>
      <c r="G121" s="9"/>
      <c r="H121" s="10"/>
      <c r="I121" s="10"/>
      <c r="J121" s="10"/>
      <c r="K121" s="11"/>
      <c r="L121" s="11"/>
      <c r="M121" s="11"/>
      <c r="N121" s="11"/>
    </row>
    <row r="122" spans="1:14" s="4" customFormat="1" ht="15" customHeight="1" x14ac:dyDescent="0.15">
      <c r="A122" s="8"/>
      <c r="G122" s="9"/>
      <c r="H122" s="10"/>
      <c r="I122" s="10"/>
      <c r="J122" s="10"/>
      <c r="K122" s="11"/>
      <c r="L122" s="11"/>
      <c r="M122" s="11"/>
      <c r="N122" s="11"/>
    </row>
    <row r="123" spans="1:14" s="4" customFormat="1" ht="15" customHeight="1" x14ac:dyDescent="0.15">
      <c r="A123" s="8"/>
      <c r="G123" s="9"/>
      <c r="H123" s="10"/>
      <c r="I123" s="10"/>
      <c r="J123" s="10"/>
      <c r="K123" s="11"/>
      <c r="L123" s="11"/>
      <c r="M123" s="11"/>
      <c r="N123" s="11"/>
    </row>
    <row r="124" spans="1:14" s="4" customFormat="1" ht="15" customHeight="1" x14ac:dyDescent="0.15">
      <c r="A124" s="8"/>
      <c r="G124" s="9"/>
      <c r="H124" s="10"/>
      <c r="I124" s="10"/>
      <c r="J124" s="10"/>
      <c r="K124" s="11"/>
      <c r="L124" s="11"/>
      <c r="M124" s="11"/>
      <c r="N124" s="11"/>
    </row>
    <row r="125" spans="1:14" s="4" customFormat="1" ht="15" customHeight="1" x14ac:dyDescent="0.15">
      <c r="A125" s="8"/>
      <c r="G125" s="9"/>
      <c r="H125" s="10"/>
      <c r="I125" s="10"/>
      <c r="J125" s="10"/>
      <c r="K125" s="11"/>
      <c r="L125" s="11"/>
      <c r="M125" s="11"/>
      <c r="N125" s="11"/>
    </row>
    <row r="126" spans="1:14" s="4" customFormat="1" ht="15" customHeight="1" x14ac:dyDescent="0.15">
      <c r="A126" s="8"/>
      <c r="G126" s="9"/>
      <c r="H126" s="10"/>
      <c r="I126" s="10"/>
      <c r="J126" s="10"/>
      <c r="K126" s="11"/>
      <c r="L126" s="11"/>
      <c r="M126" s="11"/>
      <c r="N126" s="11"/>
    </row>
    <row r="127" spans="1:14" s="4" customFormat="1" ht="15" customHeight="1" x14ac:dyDescent="0.15">
      <c r="A127" s="8"/>
      <c r="G127" s="9"/>
      <c r="H127" s="10"/>
      <c r="I127" s="10"/>
      <c r="J127" s="10"/>
      <c r="K127" s="11"/>
      <c r="L127" s="11"/>
      <c r="M127" s="11"/>
      <c r="N127" s="11"/>
    </row>
    <row r="128" spans="1:14" s="4" customFormat="1" ht="15" customHeight="1" x14ac:dyDescent="0.15">
      <c r="A128" s="8"/>
      <c r="G128" s="9"/>
      <c r="H128" s="10"/>
      <c r="I128" s="10"/>
      <c r="J128" s="10"/>
      <c r="K128" s="11"/>
      <c r="L128" s="11"/>
      <c r="M128" s="11"/>
      <c r="N128" s="11"/>
    </row>
    <row r="129" spans="1:14" s="4" customFormat="1" ht="15" customHeight="1" x14ac:dyDescent="0.15">
      <c r="A129" s="8"/>
      <c r="G129" s="9"/>
      <c r="H129" s="10"/>
      <c r="I129" s="10"/>
      <c r="J129" s="10"/>
      <c r="K129" s="11"/>
      <c r="L129" s="11"/>
      <c r="M129" s="11"/>
      <c r="N129" s="11"/>
    </row>
    <row r="130" spans="1:14" s="4" customFormat="1" ht="15" customHeight="1" x14ac:dyDescent="0.15">
      <c r="A130" s="8"/>
      <c r="G130" s="9"/>
      <c r="H130" s="10"/>
      <c r="I130" s="10"/>
      <c r="J130" s="10"/>
      <c r="K130" s="11"/>
      <c r="L130" s="11"/>
      <c r="M130" s="11"/>
      <c r="N130" s="11"/>
    </row>
    <row r="131" spans="1:14" s="4" customFormat="1" ht="15" customHeight="1" x14ac:dyDescent="0.15">
      <c r="A131" s="8"/>
      <c r="G131" s="9"/>
      <c r="H131" s="10"/>
      <c r="I131" s="10"/>
      <c r="J131" s="10"/>
      <c r="K131" s="11"/>
      <c r="L131" s="11"/>
      <c r="M131" s="11"/>
      <c r="N131" s="11"/>
    </row>
    <row r="132" spans="1:14" s="4" customFormat="1" ht="15" customHeight="1" x14ac:dyDescent="0.15">
      <c r="A132" s="8"/>
      <c r="G132" s="9"/>
      <c r="H132" s="10"/>
      <c r="I132" s="10"/>
      <c r="J132" s="10"/>
      <c r="K132" s="11"/>
      <c r="L132" s="11"/>
      <c r="M132" s="11"/>
      <c r="N132" s="11"/>
    </row>
    <row r="133" spans="1:14" s="4" customFormat="1" ht="15" customHeight="1" x14ac:dyDescent="0.15">
      <c r="A133" s="8"/>
      <c r="G133" s="9"/>
      <c r="H133" s="10"/>
      <c r="I133" s="10"/>
      <c r="J133" s="10"/>
      <c r="K133" s="11"/>
      <c r="L133" s="11"/>
      <c r="M133" s="11"/>
      <c r="N133" s="11"/>
    </row>
    <row r="134" spans="1:14" s="4" customFormat="1" ht="15" customHeight="1" x14ac:dyDescent="0.15">
      <c r="A134" s="8"/>
      <c r="G134" s="9"/>
      <c r="H134" s="10"/>
      <c r="I134" s="10"/>
      <c r="J134" s="10"/>
      <c r="K134" s="11"/>
      <c r="L134" s="11"/>
      <c r="M134" s="11"/>
      <c r="N134" s="11"/>
    </row>
    <row r="135" spans="1:14" s="4" customFormat="1" ht="15" customHeight="1" x14ac:dyDescent="0.15">
      <c r="A135" s="8"/>
      <c r="G135" s="9"/>
      <c r="H135" s="10"/>
      <c r="I135" s="10"/>
      <c r="J135" s="10"/>
      <c r="K135" s="11"/>
      <c r="L135" s="11"/>
      <c r="M135" s="11"/>
      <c r="N135" s="11"/>
    </row>
    <row r="136" spans="1:14" s="4" customFormat="1" ht="15" customHeight="1" x14ac:dyDescent="0.15">
      <c r="A136" s="8"/>
      <c r="G136" s="9"/>
      <c r="H136" s="10"/>
      <c r="I136" s="10"/>
      <c r="J136" s="10"/>
      <c r="K136" s="11"/>
      <c r="L136" s="11"/>
      <c r="M136" s="11"/>
      <c r="N136" s="11"/>
    </row>
    <row r="137" spans="1:14" s="4" customFormat="1" ht="15" customHeight="1" x14ac:dyDescent="0.15">
      <c r="A137" s="8"/>
      <c r="G137" s="9"/>
      <c r="H137" s="10"/>
      <c r="I137" s="10"/>
      <c r="J137" s="10"/>
      <c r="K137" s="11"/>
      <c r="L137" s="11"/>
      <c r="M137" s="11"/>
      <c r="N137" s="11"/>
    </row>
    <row r="138" spans="1:14" s="4" customFormat="1" ht="15" customHeight="1" x14ac:dyDescent="0.15">
      <c r="A138" s="8"/>
      <c r="G138" s="9"/>
      <c r="H138" s="10"/>
      <c r="I138" s="10"/>
      <c r="J138" s="10"/>
      <c r="K138" s="11"/>
      <c r="L138" s="11"/>
      <c r="M138" s="11"/>
      <c r="N138" s="11"/>
    </row>
    <row r="139" spans="1:14" s="4" customFormat="1" ht="15" customHeight="1" x14ac:dyDescent="0.15">
      <c r="A139" s="8"/>
      <c r="G139" s="9"/>
      <c r="H139" s="10"/>
      <c r="I139" s="10"/>
      <c r="J139" s="10"/>
      <c r="K139" s="11"/>
      <c r="L139" s="11"/>
      <c r="M139" s="11"/>
      <c r="N139" s="11"/>
    </row>
    <row r="140" spans="1:14" s="4" customFormat="1" ht="15" customHeight="1" x14ac:dyDescent="0.15">
      <c r="A140" s="8"/>
      <c r="G140" s="9"/>
      <c r="H140" s="10"/>
      <c r="I140" s="10"/>
      <c r="J140" s="10"/>
      <c r="K140" s="11"/>
      <c r="L140" s="11"/>
      <c r="M140" s="11"/>
      <c r="N140" s="11"/>
    </row>
    <row r="141" spans="1:14" s="4" customFormat="1" ht="15" customHeight="1" x14ac:dyDescent="0.15">
      <c r="A141" s="8"/>
      <c r="G141" s="9"/>
      <c r="H141" s="10"/>
      <c r="I141" s="10"/>
      <c r="J141" s="10"/>
      <c r="K141" s="11"/>
      <c r="L141" s="11"/>
      <c r="M141" s="11"/>
      <c r="N141" s="11"/>
    </row>
    <row r="142" spans="1:14" s="4" customFormat="1" ht="15" customHeight="1" x14ac:dyDescent="0.15">
      <c r="A142" s="8"/>
      <c r="G142" s="9"/>
      <c r="H142" s="10"/>
      <c r="I142" s="10"/>
      <c r="J142" s="10"/>
      <c r="K142" s="11"/>
      <c r="L142" s="11"/>
      <c r="M142" s="11"/>
      <c r="N142" s="11"/>
    </row>
    <row r="143" spans="1:14" s="4" customFormat="1" ht="15" customHeight="1" x14ac:dyDescent="0.15">
      <c r="A143" s="8"/>
      <c r="G143" s="9"/>
      <c r="H143" s="10"/>
      <c r="I143" s="10"/>
      <c r="J143" s="10"/>
      <c r="K143" s="11"/>
      <c r="L143" s="11"/>
      <c r="M143" s="11"/>
      <c r="N143" s="11"/>
    </row>
    <row r="144" spans="1:14" s="4" customFormat="1" ht="15" customHeight="1" x14ac:dyDescent="0.15">
      <c r="A144" s="8"/>
      <c r="G144" s="9"/>
      <c r="H144" s="10"/>
      <c r="I144" s="10"/>
      <c r="J144" s="10"/>
      <c r="K144" s="11"/>
      <c r="L144" s="11"/>
      <c r="M144" s="11"/>
      <c r="N144" s="11"/>
    </row>
    <row r="145" spans="1:14" s="4" customFormat="1" ht="15" customHeight="1" x14ac:dyDescent="0.15">
      <c r="A145" s="8"/>
      <c r="G145" s="9"/>
      <c r="H145" s="10"/>
      <c r="I145" s="10"/>
      <c r="J145" s="10"/>
      <c r="K145" s="11"/>
      <c r="L145" s="11"/>
      <c r="M145" s="11"/>
      <c r="N145" s="11"/>
    </row>
    <row r="146" spans="1:14" s="4" customFormat="1" ht="15" customHeight="1" x14ac:dyDescent="0.15">
      <c r="A146" s="8"/>
      <c r="G146" s="9"/>
      <c r="H146" s="10"/>
      <c r="I146" s="10"/>
      <c r="J146" s="10"/>
      <c r="K146" s="11"/>
      <c r="L146" s="11"/>
      <c r="M146" s="11"/>
      <c r="N146" s="11"/>
    </row>
    <row r="147" spans="1:14" s="4" customFormat="1" ht="15" customHeight="1" x14ac:dyDescent="0.15">
      <c r="A147" s="8"/>
      <c r="G147" s="9"/>
      <c r="H147" s="10"/>
      <c r="I147" s="10"/>
      <c r="J147" s="10"/>
      <c r="K147" s="11"/>
      <c r="L147" s="11"/>
      <c r="M147" s="11"/>
      <c r="N147" s="11"/>
    </row>
    <row r="148" spans="1:14" s="4" customFormat="1" ht="15" customHeight="1" x14ac:dyDescent="0.15">
      <c r="A148" s="8"/>
      <c r="G148" s="9"/>
      <c r="H148" s="10"/>
      <c r="I148" s="10"/>
      <c r="J148" s="10"/>
      <c r="K148" s="11"/>
      <c r="L148" s="11"/>
      <c r="M148" s="11"/>
      <c r="N148" s="11"/>
    </row>
    <row r="149" spans="1:14" s="4" customFormat="1" ht="15" customHeight="1" x14ac:dyDescent="0.15">
      <c r="A149" s="8"/>
      <c r="G149" s="9"/>
      <c r="H149" s="10"/>
      <c r="I149" s="10"/>
      <c r="J149" s="10"/>
      <c r="K149" s="11"/>
      <c r="L149" s="11"/>
      <c r="M149" s="11"/>
      <c r="N149" s="11"/>
    </row>
    <row r="150" spans="1:14" s="4" customFormat="1" ht="15" customHeight="1" x14ac:dyDescent="0.15">
      <c r="A150" s="8"/>
      <c r="G150" s="9"/>
      <c r="H150" s="10"/>
      <c r="I150" s="10"/>
      <c r="J150" s="10"/>
      <c r="K150" s="11"/>
      <c r="L150" s="11"/>
      <c r="M150" s="11"/>
      <c r="N150" s="11"/>
    </row>
    <row r="151" spans="1:14" s="4" customFormat="1" ht="15" customHeight="1" x14ac:dyDescent="0.15">
      <c r="A151" s="8"/>
      <c r="G151" s="9"/>
      <c r="H151" s="10"/>
      <c r="I151" s="10"/>
      <c r="J151" s="10"/>
      <c r="K151" s="11"/>
      <c r="L151" s="11"/>
      <c r="M151" s="11"/>
      <c r="N151" s="11"/>
    </row>
    <row r="152" spans="1:14" s="4" customFormat="1" ht="15" customHeight="1" x14ac:dyDescent="0.15">
      <c r="A152" s="8"/>
      <c r="G152" s="9"/>
      <c r="H152" s="10"/>
      <c r="I152" s="10"/>
      <c r="J152" s="10"/>
      <c r="K152" s="11"/>
      <c r="L152" s="11"/>
      <c r="M152" s="11"/>
      <c r="N152" s="11"/>
    </row>
    <row r="153" spans="1:14" s="4" customFormat="1" ht="15" customHeight="1" x14ac:dyDescent="0.15">
      <c r="A153" s="8"/>
      <c r="G153" s="9"/>
      <c r="H153" s="10"/>
      <c r="I153" s="10"/>
      <c r="J153" s="10"/>
      <c r="K153" s="11"/>
      <c r="L153" s="11"/>
      <c r="M153" s="11"/>
      <c r="N153" s="11"/>
    </row>
    <row r="154" spans="1:14" s="4" customFormat="1" ht="15" customHeight="1" x14ac:dyDescent="0.15">
      <c r="A154" s="8"/>
      <c r="G154" s="9"/>
      <c r="H154" s="10"/>
      <c r="I154" s="10"/>
      <c r="J154" s="10"/>
      <c r="K154" s="11"/>
      <c r="L154" s="11"/>
      <c r="M154" s="11"/>
      <c r="N154" s="11"/>
    </row>
    <row r="155" spans="1:14" s="4" customFormat="1" ht="15" customHeight="1" x14ac:dyDescent="0.15">
      <c r="A155" s="8"/>
      <c r="G155" s="9"/>
      <c r="H155" s="10"/>
      <c r="I155" s="10"/>
      <c r="J155" s="10"/>
      <c r="K155" s="11"/>
      <c r="L155" s="11"/>
      <c r="M155" s="11"/>
      <c r="N155" s="11"/>
    </row>
    <row r="156" spans="1:14" s="4" customFormat="1" ht="15" customHeight="1" x14ac:dyDescent="0.15">
      <c r="A156" s="8"/>
      <c r="G156" s="9"/>
      <c r="H156" s="10"/>
      <c r="I156" s="10"/>
      <c r="J156" s="10"/>
      <c r="K156" s="11"/>
      <c r="L156" s="11"/>
      <c r="M156" s="11"/>
      <c r="N156" s="11"/>
    </row>
    <row r="157" spans="1:14" s="4" customFormat="1" ht="15" customHeight="1" x14ac:dyDescent="0.15">
      <c r="A157" s="8"/>
      <c r="G157" s="9"/>
      <c r="H157" s="10"/>
      <c r="I157" s="10"/>
      <c r="J157" s="10"/>
      <c r="K157" s="11"/>
      <c r="L157" s="11"/>
      <c r="M157" s="11"/>
      <c r="N157" s="11"/>
    </row>
    <row r="158" spans="1:14" s="4" customFormat="1" ht="15" customHeight="1" x14ac:dyDescent="0.15">
      <c r="A158" s="8"/>
      <c r="G158" s="9"/>
      <c r="H158" s="10"/>
      <c r="I158" s="10"/>
      <c r="J158" s="10"/>
      <c r="K158" s="11"/>
      <c r="L158" s="11"/>
      <c r="M158" s="11"/>
      <c r="N158" s="11"/>
    </row>
    <row r="159" spans="1:14" s="4" customFormat="1" ht="15" customHeight="1" x14ac:dyDescent="0.15">
      <c r="A159" s="8"/>
      <c r="G159" s="9"/>
      <c r="H159" s="10"/>
      <c r="I159" s="10"/>
      <c r="J159" s="10"/>
      <c r="K159" s="11"/>
      <c r="L159" s="11"/>
      <c r="M159" s="11"/>
      <c r="N159" s="11"/>
    </row>
    <row r="160" spans="1:14" s="4" customFormat="1" ht="15" customHeight="1" x14ac:dyDescent="0.15">
      <c r="A160" s="8"/>
      <c r="G160" s="9"/>
      <c r="H160" s="10"/>
      <c r="I160" s="10"/>
      <c r="J160" s="10"/>
      <c r="K160" s="11"/>
      <c r="L160" s="11"/>
      <c r="M160" s="11"/>
      <c r="N160" s="11"/>
    </row>
    <row r="161" spans="1:14" s="4" customFormat="1" ht="15" customHeight="1" x14ac:dyDescent="0.15">
      <c r="A161" s="8"/>
      <c r="G161" s="9"/>
      <c r="H161" s="10"/>
      <c r="I161" s="10"/>
      <c r="J161" s="10"/>
      <c r="K161" s="11"/>
      <c r="L161" s="11"/>
      <c r="M161" s="11"/>
      <c r="N161" s="11"/>
    </row>
    <row r="162" spans="1:14" s="4" customFormat="1" ht="15" customHeight="1" x14ac:dyDescent="0.15">
      <c r="A162" s="8"/>
      <c r="G162" s="9"/>
      <c r="H162" s="10"/>
      <c r="I162" s="10"/>
      <c r="J162" s="10"/>
      <c r="K162" s="11"/>
      <c r="L162" s="11"/>
      <c r="M162" s="11"/>
      <c r="N162" s="11"/>
    </row>
    <row r="163" spans="1:14" s="4" customFormat="1" ht="15" customHeight="1" x14ac:dyDescent="0.15">
      <c r="A163" s="8"/>
      <c r="G163" s="9"/>
      <c r="H163" s="10"/>
      <c r="I163" s="10"/>
      <c r="J163" s="10"/>
      <c r="K163" s="11"/>
      <c r="L163" s="11"/>
      <c r="M163" s="11"/>
      <c r="N163" s="11"/>
    </row>
    <row r="164" spans="1:14" s="4" customFormat="1" ht="15" customHeight="1" x14ac:dyDescent="0.15">
      <c r="A164" s="8"/>
      <c r="G164" s="9"/>
      <c r="H164" s="10"/>
      <c r="I164" s="10"/>
      <c r="J164" s="10"/>
      <c r="K164" s="11"/>
      <c r="L164" s="11"/>
      <c r="M164" s="11"/>
      <c r="N164" s="11"/>
    </row>
    <row r="165" spans="1:14" s="4" customFormat="1" ht="15" customHeight="1" x14ac:dyDescent="0.15">
      <c r="A165" s="8"/>
      <c r="G165" s="9"/>
      <c r="H165" s="10"/>
      <c r="I165" s="10"/>
      <c r="J165" s="10"/>
      <c r="K165" s="11"/>
      <c r="L165" s="11"/>
      <c r="M165" s="11"/>
      <c r="N165" s="11"/>
    </row>
    <row r="166" spans="1:14" s="4" customFormat="1" ht="15" customHeight="1" x14ac:dyDescent="0.15">
      <c r="A166" s="8"/>
      <c r="G166" s="9"/>
      <c r="H166" s="10"/>
      <c r="I166" s="10"/>
      <c r="J166" s="10"/>
      <c r="K166" s="11"/>
      <c r="L166" s="11"/>
      <c r="M166" s="11"/>
      <c r="N166" s="11"/>
    </row>
    <row r="167" spans="1:14" s="4" customFormat="1" ht="15" customHeight="1" x14ac:dyDescent="0.15">
      <c r="A167" s="8"/>
      <c r="G167" s="9"/>
      <c r="H167" s="10"/>
      <c r="I167" s="10"/>
      <c r="J167" s="10"/>
      <c r="K167" s="11"/>
      <c r="L167" s="11"/>
      <c r="M167" s="11"/>
      <c r="N167" s="11"/>
    </row>
    <row r="168" spans="1:14" s="4" customFormat="1" ht="15" customHeight="1" x14ac:dyDescent="0.15">
      <c r="A168" s="8"/>
      <c r="G168" s="9"/>
      <c r="H168" s="10"/>
      <c r="I168" s="10"/>
      <c r="J168" s="10"/>
      <c r="K168" s="11"/>
      <c r="L168" s="11"/>
      <c r="M168" s="11"/>
      <c r="N168" s="11"/>
    </row>
    <row r="169" spans="1:14" s="4" customFormat="1" ht="15" customHeight="1" x14ac:dyDescent="0.15">
      <c r="A169" s="8"/>
      <c r="G169" s="9"/>
      <c r="H169" s="10"/>
      <c r="I169" s="10"/>
      <c r="J169" s="10"/>
      <c r="K169" s="11"/>
      <c r="L169" s="11"/>
      <c r="M169" s="11"/>
      <c r="N169" s="11"/>
    </row>
    <row r="170" spans="1:14" s="4" customFormat="1" ht="15" customHeight="1" x14ac:dyDescent="0.15">
      <c r="A170" s="8"/>
      <c r="G170" s="9"/>
      <c r="H170" s="10"/>
      <c r="I170" s="10"/>
      <c r="J170" s="10"/>
      <c r="K170" s="11"/>
      <c r="L170" s="11"/>
      <c r="M170" s="11"/>
      <c r="N170" s="11"/>
    </row>
    <row r="171" spans="1:14" s="4" customFormat="1" ht="15" customHeight="1" x14ac:dyDescent="0.15">
      <c r="A171" s="8"/>
      <c r="G171" s="9"/>
      <c r="H171" s="10"/>
      <c r="I171" s="10"/>
      <c r="J171" s="10"/>
      <c r="K171" s="11"/>
      <c r="L171" s="11"/>
      <c r="M171" s="11"/>
      <c r="N171" s="11"/>
    </row>
    <row r="172" spans="1:14" s="4" customFormat="1" ht="15" customHeight="1" x14ac:dyDescent="0.15">
      <c r="A172" s="8"/>
      <c r="G172" s="9"/>
      <c r="H172" s="10"/>
      <c r="I172" s="10"/>
      <c r="J172" s="10"/>
      <c r="K172" s="11"/>
      <c r="L172" s="11"/>
      <c r="M172" s="11"/>
      <c r="N172" s="11"/>
    </row>
    <row r="173" spans="1:14" s="4" customFormat="1" ht="15" customHeight="1" x14ac:dyDescent="0.15">
      <c r="A173" s="8"/>
      <c r="G173" s="9"/>
      <c r="H173" s="10"/>
      <c r="I173" s="10"/>
      <c r="J173" s="10"/>
      <c r="K173" s="11"/>
      <c r="L173" s="11"/>
      <c r="M173" s="11"/>
      <c r="N173" s="11"/>
    </row>
    <row r="174" spans="1:14" s="4" customFormat="1" ht="15" customHeight="1" x14ac:dyDescent="0.15">
      <c r="A174" s="8"/>
      <c r="G174" s="9"/>
      <c r="H174" s="10"/>
      <c r="I174" s="10"/>
      <c r="J174" s="10"/>
      <c r="K174" s="11"/>
      <c r="L174" s="11"/>
      <c r="M174" s="11"/>
      <c r="N174" s="11"/>
    </row>
    <row r="175" spans="1:14" s="4" customFormat="1" ht="15" customHeight="1" x14ac:dyDescent="0.15">
      <c r="A175" s="8"/>
      <c r="G175" s="9"/>
      <c r="H175" s="10"/>
      <c r="I175" s="10"/>
      <c r="J175" s="10"/>
      <c r="K175" s="11"/>
      <c r="L175" s="11"/>
      <c r="M175" s="11"/>
      <c r="N175" s="11"/>
    </row>
    <row r="176" spans="1:14" s="4" customFormat="1" ht="15" customHeight="1" x14ac:dyDescent="0.15">
      <c r="A176" s="8"/>
      <c r="G176" s="9"/>
      <c r="H176" s="10"/>
      <c r="I176" s="10"/>
      <c r="J176" s="10"/>
      <c r="K176" s="11"/>
      <c r="L176" s="11"/>
      <c r="M176" s="11"/>
      <c r="N176" s="11"/>
    </row>
    <row r="177" spans="1:14" s="4" customFormat="1" ht="15" customHeight="1" x14ac:dyDescent="0.15">
      <c r="A177" s="8"/>
      <c r="G177" s="9"/>
      <c r="H177" s="10"/>
      <c r="I177" s="10"/>
      <c r="J177" s="10"/>
      <c r="K177" s="11"/>
      <c r="L177" s="11"/>
      <c r="M177" s="11"/>
      <c r="N177" s="11"/>
    </row>
    <row r="178" spans="1:14" s="4" customFormat="1" ht="15" customHeight="1" x14ac:dyDescent="0.15">
      <c r="A178" s="8"/>
      <c r="G178" s="9"/>
      <c r="H178" s="10"/>
      <c r="I178" s="10"/>
      <c r="J178" s="10"/>
      <c r="K178" s="11"/>
      <c r="L178" s="11"/>
      <c r="M178" s="11"/>
      <c r="N178" s="11"/>
    </row>
    <row r="179" spans="1:14" s="4" customFormat="1" ht="15" customHeight="1" x14ac:dyDescent="0.15">
      <c r="A179" s="8"/>
      <c r="G179" s="9"/>
      <c r="H179" s="10"/>
      <c r="I179" s="10"/>
      <c r="J179" s="10"/>
      <c r="K179" s="11"/>
      <c r="L179" s="11"/>
      <c r="M179" s="11"/>
      <c r="N179" s="11"/>
    </row>
    <row r="180" spans="1:14" s="4" customFormat="1" ht="15" customHeight="1" x14ac:dyDescent="0.15">
      <c r="A180" s="8"/>
      <c r="G180" s="9"/>
      <c r="H180" s="10"/>
      <c r="I180" s="10"/>
      <c r="J180" s="10"/>
      <c r="K180" s="11"/>
      <c r="L180" s="11"/>
      <c r="M180" s="11"/>
      <c r="N180" s="11"/>
    </row>
    <row r="181" spans="1:14" ht="15" customHeight="1" x14ac:dyDescent="0.15"/>
    <row r="182" spans="1:14" ht="15" customHeight="1" x14ac:dyDescent="0.15"/>
    <row r="183" spans="1:14" ht="15" customHeight="1" x14ac:dyDescent="0.15"/>
    <row r="184" spans="1:14" ht="15" customHeight="1" x14ac:dyDescent="0.15"/>
    <row r="185" spans="1:14" ht="15" customHeight="1" x14ac:dyDescent="0.15"/>
    <row r="186" spans="1:14" ht="15" customHeight="1" x14ac:dyDescent="0.15"/>
    <row r="187" spans="1:14" ht="15" customHeight="1" x14ac:dyDescent="0.15"/>
    <row r="188" spans="1:14" ht="15" customHeight="1" x14ac:dyDescent="0.15"/>
    <row r="189" spans="1:14" ht="15" customHeight="1" x14ac:dyDescent="0.15"/>
    <row r="190" spans="1:14" ht="15" customHeight="1" x14ac:dyDescent="0.15"/>
    <row r="191" spans="1:14" ht="15" customHeight="1" x14ac:dyDescent="0.15"/>
    <row r="192" spans="1:14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</sheetData>
  <autoFilter ref="A4:W4"/>
  <mergeCells count="15">
    <mergeCell ref="O2:O4"/>
    <mergeCell ref="P2:P4"/>
    <mergeCell ref="Q2:U2"/>
    <mergeCell ref="T3:U3"/>
    <mergeCell ref="Q3:S3"/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</mergeCells>
  <phoneticPr fontId="2"/>
  <dataValidations count="3">
    <dataValidation imeMode="on" allowBlank="1" showInputMessage="1" showErrorMessage="1" sqref="G18"/>
    <dataValidation type="list" allowBlank="1" showInputMessage="1" showErrorMessage="1" sqref="Q20:Q25 Q5:Q18 R5:R25 O5:O18 T5:T25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8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B1107"/>
  <sheetViews>
    <sheetView tabSelected="1" view="pageBreakPreview" topLeftCell="B1" zoomScale="80" zoomScaleNormal="100" zoomScaleSheetLayoutView="80" workbookViewId="0">
      <pane ySplit="4" topLeftCell="A5" activePane="bottomLeft" state="frozen"/>
      <selection activeCell="B1" sqref="B1"/>
      <selection pane="bottomLeft" activeCell="P446" sqref="P446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5" width="8.375" style="4" customWidth="1"/>
    <col min="6" max="6" width="25.625" style="4" customWidth="1"/>
    <col min="7" max="7" width="38.625" style="2" customWidth="1"/>
    <col min="8" max="8" width="6.75" style="6" customWidth="1"/>
    <col min="9" max="10" width="13.375" style="6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5" width="7.875" style="1" customWidth="1"/>
    <col min="16" max="18" width="11.625" style="1" customWidth="1"/>
    <col min="19" max="19" width="18.625" style="1" customWidth="1"/>
    <col min="20" max="20" width="11.625" style="1" customWidth="1"/>
    <col min="21" max="21" width="18.625" style="1" customWidth="1"/>
    <col min="22" max="16384" width="9" style="1"/>
  </cols>
  <sheetData>
    <row r="1" spans="1:28" s="4" customFormat="1" ht="30" customHeight="1" thickBot="1" x14ac:dyDescent="0.2">
      <c r="A1" s="8"/>
      <c r="B1" s="82" t="s">
        <v>26</v>
      </c>
      <c r="G1" s="9"/>
      <c r="H1" s="10"/>
      <c r="I1" s="10"/>
      <c r="J1" s="10"/>
      <c r="K1" s="11"/>
      <c r="L1" s="11"/>
      <c r="M1" s="11"/>
      <c r="N1" s="11"/>
    </row>
    <row r="2" spans="1:28" s="4" customFormat="1" ht="16.5" customHeight="1" thickBot="1" x14ac:dyDescent="0.2">
      <c r="A2" s="161"/>
      <c r="B2" s="164" t="s">
        <v>11</v>
      </c>
      <c r="C2" s="164" t="s">
        <v>12</v>
      </c>
      <c r="D2" s="171" t="s">
        <v>13</v>
      </c>
      <c r="E2" s="171" t="s">
        <v>14</v>
      </c>
      <c r="F2" s="171" t="s">
        <v>15</v>
      </c>
      <c r="G2" s="164" t="s">
        <v>16</v>
      </c>
      <c r="H2" s="170" t="s">
        <v>42</v>
      </c>
      <c r="I2" s="170"/>
      <c r="J2" s="170"/>
      <c r="K2" s="170"/>
      <c r="L2" s="170"/>
      <c r="M2" s="170"/>
      <c r="N2" s="170"/>
      <c r="O2" s="159" t="s">
        <v>20</v>
      </c>
      <c r="P2" s="159" t="s">
        <v>31</v>
      </c>
      <c r="Q2" s="159" t="s">
        <v>3</v>
      </c>
      <c r="R2" s="159"/>
      <c r="S2" s="159"/>
      <c r="T2" s="159"/>
      <c r="U2" s="159"/>
    </row>
    <row r="3" spans="1:28" s="4" customFormat="1" ht="33" customHeight="1" thickBot="1" x14ac:dyDescent="0.2">
      <c r="A3" s="162"/>
      <c r="B3" s="164"/>
      <c r="C3" s="164"/>
      <c r="D3" s="171"/>
      <c r="E3" s="171"/>
      <c r="F3" s="171"/>
      <c r="G3" s="164"/>
      <c r="H3" s="88"/>
      <c r="I3" s="167" t="s">
        <v>1</v>
      </c>
      <c r="J3" s="168"/>
      <c r="K3" s="168"/>
      <c r="L3" s="169" t="s">
        <v>0</v>
      </c>
      <c r="M3" s="169"/>
      <c r="N3" s="169"/>
      <c r="O3" s="165"/>
      <c r="P3" s="165"/>
      <c r="Q3" s="159" t="s">
        <v>4</v>
      </c>
      <c r="R3" s="159"/>
      <c r="S3" s="159"/>
      <c r="T3" s="160" t="s">
        <v>5</v>
      </c>
      <c r="U3" s="160"/>
      <c r="V3" s="81"/>
    </row>
    <row r="4" spans="1:28" s="8" customFormat="1" ht="38.25" customHeight="1" thickBot="1" x14ac:dyDescent="0.2">
      <c r="A4" s="163"/>
      <c r="B4" s="164"/>
      <c r="C4" s="164"/>
      <c r="D4" s="171"/>
      <c r="E4" s="171"/>
      <c r="F4" s="171"/>
      <c r="G4" s="164"/>
      <c r="H4" s="89" t="s">
        <v>17</v>
      </c>
      <c r="I4" s="90" t="s">
        <v>18</v>
      </c>
      <c r="J4" s="91" t="s">
        <v>33</v>
      </c>
      <c r="K4" s="92" t="s">
        <v>34</v>
      </c>
      <c r="L4" s="93" t="s">
        <v>19</v>
      </c>
      <c r="M4" s="94" t="s">
        <v>35</v>
      </c>
      <c r="N4" s="95" t="s">
        <v>36</v>
      </c>
      <c r="O4" s="166"/>
      <c r="P4" s="166"/>
      <c r="Q4" s="96" t="s">
        <v>32</v>
      </c>
      <c r="R4" s="97" t="s">
        <v>41</v>
      </c>
      <c r="S4" s="97" t="s">
        <v>37</v>
      </c>
      <c r="T4" s="98" t="s">
        <v>39</v>
      </c>
      <c r="U4" s="99" t="s">
        <v>38</v>
      </c>
    </row>
    <row r="5" spans="1:28" s="4" customFormat="1" ht="27" customHeight="1" x14ac:dyDescent="0.15">
      <c r="A5" s="7"/>
      <c r="B5" s="102" t="s">
        <v>43</v>
      </c>
      <c r="C5" s="103">
        <v>1</v>
      </c>
      <c r="D5" s="104">
        <v>4</v>
      </c>
      <c r="E5" s="104" t="s">
        <v>236</v>
      </c>
      <c r="F5" s="155" t="s">
        <v>237</v>
      </c>
      <c r="G5" s="86" t="s">
        <v>238</v>
      </c>
      <c r="H5" s="63">
        <v>20</v>
      </c>
      <c r="I5" s="105">
        <v>246</v>
      </c>
      <c r="J5" s="106">
        <v>2675618</v>
      </c>
      <c r="K5" s="107">
        <v>10876.49593495935</v>
      </c>
      <c r="L5" s="108">
        <v>23680</v>
      </c>
      <c r="M5" s="106">
        <v>2675618</v>
      </c>
      <c r="N5" s="107">
        <v>112.99062499999999</v>
      </c>
      <c r="O5" s="101"/>
      <c r="P5" s="87"/>
      <c r="Q5" s="85" t="s">
        <v>228</v>
      </c>
      <c r="R5" s="85"/>
      <c r="S5" s="83">
        <v>0.66100000000000003</v>
      </c>
      <c r="T5" s="109"/>
      <c r="U5" s="110"/>
      <c r="V5" s="57">
        <v>1</v>
      </c>
      <c r="W5" s="57" t="s">
        <v>6</v>
      </c>
      <c r="Y5" s="57">
        <v>1</v>
      </c>
      <c r="Z5" s="57" t="s">
        <v>22</v>
      </c>
      <c r="AB5" s="4">
        <v>1</v>
      </c>
    </row>
    <row r="6" spans="1:28" s="4" customFormat="1" ht="27" customHeight="1" x14ac:dyDescent="0.15">
      <c r="A6" s="7"/>
      <c r="B6" s="54" t="s">
        <v>43</v>
      </c>
      <c r="C6" s="111">
        <v>2</v>
      </c>
      <c r="D6" s="112">
        <v>4</v>
      </c>
      <c r="E6" s="112"/>
      <c r="F6" s="54" t="s">
        <v>237</v>
      </c>
      <c r="G6" s="34" t="s">
        <v>239</v>
      </c>
      <c r="H6" s="31">
        <v>20</v>
      </c>
      <c r="I6" s="113">
        <v>111</v>
      </c>
      <c r="J6" s="114">
        <v>1088974</v>
      </c>
      <c r="K6" s="115">
        <v>9810.5765765765773</v>
      </c>
      <c r="L6" s="116">
        <v>15360</v>
      </c>
      <c r="M6" s="114">
        <v>1088974</v>
      </c>
      <c r="N6" s="115">
        <v>70.896744791666663</v>
      </c>
      <c r="O6" s="21"/>
      <c r="P6" s="31"/>
      <c r="Q6" s="42"/>
      <c r="R6" s="42"/>
      <c r="S6" s="64"/>
      <c r="T6" s="117"/>
      <c r="U6" s="118"/>
      <c r="V6" s="57">
        <v>2</v>
      </c>
      <c r="W6" s="58" t="s">
        <v>7</v>
      </c>
      <c r="Y6" s="57">
        <v>2</v>
      </c>
      <c r="Z6" s="57" t="s">
        <v>23</v>
      </c>
      <c r="AB6" s="4">
        <v>2</v>
      </c>
    </row>
    <row r="7" spans="1:28" s="4" customFormat="1" ht="27" customHeight="1" x14ac:dyDescent="0.15">
      <c r="A7" s="7"/>
      <c r="B7" s="54" t="s">
        <v>43</v>
      </c>
      <c r="C7" s="111">
        <v>3</v>
      </c>
      <c r="D7" s="112">
        <v>5</v>
      </c>
      <c r="E7" s="112">
        <v>1211200264</v>
      </c>
      <c r="F7" s="54" t="s">
        <v>240</v>
      </c>
      <c r="G7" s="38" t="s">
        <v>241</v>
      </c>
      <c r="H7" s="31">
        <v>20</v>
      </c>
      <c r="I7" s="113">
        <v>127</v>
      </c>
      <c r="J7" s="114">
        <v>6372080</v>
      </c>
      <c r="K7" s="115">
        <v>50173.858267716532</v>
      </c>
      <c r="L7" s="116">
        <v>11495</v>
      </c>
      <c r="M7" s="114">
        <v>6372080</v>
      </c>
      <c r="N7" s="115">
        <v>554.33492822966502</v>
      </c>
      <c r="O7" s="21"/>
      <c r="P7" s="31"/>
      <c r="Q7" s="44"/>
      <c r="R7" s="44"/>
      <c r="S7" s="64"/>
      <c r="T7" s="109" t="s">
        <v>228</v>
      </c>
      <c r="U7" s="110">
        <v>0.09</v>
      </c>
      <c r="V7" s="57">
        <v>3</v>
      </c>
      <c r="W7" s="58" t="s">
        <v>8</v>
      </c>
      <c r="AB7" s="4">
        <v>3</v>
      </c>
    </row>
    <row r="8" spans="1:28" s="4" customFormat="1" ht="27" customHeight="1" x14ac:dyDescent="0.15">
      <c r="A8" s="7"/>
      <c r="B8" s="54" t="s">
        <v>43</v>
      </c>
      <c r="C8" s="103">
        <v>4</v>
      </c>
      <c r="D8" s="112">
        <v>5</v>
      </c>
      <c r="E8" s="112">
        <v>215300169</v>
      </c>
      <c r="F8" s="54" t="s">
        <v>242</v>
      </c>
      <c r="G8" s="34" t="s">
        <v>243</v>
      </c>
      <c r="H8" s="31"/>
      <c r="I8" s="113"/>
      <c r="J8" s="114"/>
      <c r="K8" s="115">
        <v>0</v>
      </c>
      <c r="L8" s="116"/>
      <c r="M8" s="114">
        <v>0</v>
      </c>
      <c r="N8" s="115">
        <v>0</v>
      </c>
      <c r="O8" s="21"/>
      <c r="P8" s="31" t="s">
        <v>1028</v>
      </c>
      <c r="Q8" s="42"/>
      <c r="R8" s="42"/>
      <c r="S8" s="64"/>
      <c r="T8" s="117"/>
      <c r="U8" s="118"/>
      <c r="V8" s="57">
        <v>4</v>
      </c>
      <c r="W8" s="58" t="s">
        <v>21</v>
      </c>
      <c r="AB8" s="4">
        <v>4</v>
      </c>
    </row>
    <row r="9" spans="1:28" s="4" customFormat="1" ht="27" customHeight="1" x14ac:dyDescent="0.15">
      <c r="A9" s="7"/>
      <c r="B9" s="54" t="s">
        <v>43</v>
      </c>
      <c r="C9" s="111">
        <v>5</v>
      </c>
      <c r="D9" s="112">
        <v>5</v>
      </c>
      <c r="E9" s="112">
        <v>6040005014291</v>
      </c>
      <c r="F9" s="54" t="s">
        <v>244</v>
      </c>
      <c r="G9" s="34" t="s">
        <v>245</v>
      </c>
      <c r="H9" s="31">
        <v>20</v>
      </c>
      <c r="I9" s="113">
        <v>322</v>
      </c>
      <c r="J9" s="114">
        <v>4323700</v>
      </c>
      <c r="K9" s="115">
        <v>13427.639751552795</v>
      </c>
      <c r="L9" s="116">
        <v>8130</v>
      </c>
      <c r="M9" s="114">
        <v>4323700</v>
      </c>
      <c r="N9" s="115">
        <v>531.82041820418203</v>
      </c>
      <c r="O9" s="21"/>
      <c r="P9" s="31"/>
      <c r="Q9" s="44"/>
      <c r="R9" s="44"/>
      <c r="S9" s="64"/>
      <c r="T9" s="109"/>
      <c r="U9" s="110"/>
      <c r="V9" s="57">
        <v>5</v>
      </c>
      <c r="W9" s="58" t="s">
        <v>10</v>
      </c>
      <c r="AB9" s="4">
        <v>5</v>
      </c>
    </row>
    <row r="10" spans="1:28" s="4" customFormat="1" ht="27" customHeight="1" x14ac:dyDescent="0.15">
      <c r="A10" s="7"/>
      <c r="B10" s="54" t="s">
        <v>43</v>
      </c>
      <c r="C10" s="111">
        <v>6</v>
      </c>
      <c r="D10" s="112">
        <v>5</v>
      </c>
      <c r="E10" s="112">
        <v>9040005011518</v>
      </c>
      <c r="F10" s="54" t="s">
        <v>246</v>
      </c>
      <c r="G10" s="34" t="s">
        <v>247</v>
      </c>
      <c r="H10" s="31">
        <v>20</v>
      </c>
      <c r="I10" s="113">
        <v>282</v>
      </c>
      <c r="J10" s="114">
        <v>2844075</v>
      </c>
      <c r="K10" s="115">
        <v>10085.372340425532</v>
      </c>
      <c r="L10" s="116">
        <v>15132</v>
      </c>
      <c r="M10" s="114">
        <v>2844075</v>
      </c>
      <c r="N10" s="115">
        <v>187.95103092783506</v>
      </c>
      <c r="O10" s="21"/>
      <c r="P10" s="31"/>
      <c r="Q10" s="42"/>
      <c r="R10" s="42"/>
      <c r="S10" s="64"/>
      <c r="T10" s="117"/>
      <c r="U10" s="118"/>
      <c r="V10" s="57">
        <v>6</v>
      </c>
      <c r="W10" s="59" t="s">
        <v>9</v>
      </c>
      <c r="AB10" s="4">
        <v>6</v>
      </c>
    </row>
    <row r="11" spans="1:28" s="4" customFormat="1" ht="27" customHeight="1" x14ac:dyDescent="0.15">
      <c r="A11" s="7"/>
      <c r="B11" s="54" t="s">
        <v>43</v>
      </c>
      <c r="C11" s="103">
        <v>7</v>
      </c>
      <c r="D11" s="112">
        <v>5</v>
      </c>
      <c r="E11" s="112">
        <v>215300169</v>
      </c>
      <c r="F11" s="54" t="s">
        <v>248</v>
      </c>
      <c r="G11" s="34" t="s">
        <v>249</v>
      </c>
      <c r="H11" s="31">
        <v>20</v>
      </c>
      <c r="I11" s="113">
        <v>190</v>
      </c>
      <c r="J11" s="114">
        <v>2470869</v>
      </c>
      <c r="K11" s="115">
        <v>13004.573684210527</v>
      </c>
      <c r="L11" s="116">
        <v>190</v>
      </c>
      <c r="M11" s="114">
        <v>2470869</v>
      </c>
      <c r="N11" s="115">
        <v>13004.573684210527</v>
      </c>
      <c r="O11" s="21" t="s">
        <v>228</v>
      </c>
      <c r="P11" s="31"/>
      <c r="Q11" s="44" t="s">
        <v>228</v>
      </c>
      <c r="R11" s="44" t="s">
        <v>228</v>
      </c>
      <c r="S11" s="64">
        <v>4.0000000000000001E-3</v>
      </c>
      <c r="T11" s="109"/>
      <c r="U11" s="110"/>
      <c r="V11" s="57"/>
      <c r="W11" s="59"/>
      <c r="AB11" s="4">
        <v>7</v>
      </c>
    </row>
    <row r="12" spans="1:28" s="4" customFormat="1" ht="27" customHeight="1" x14ac:dyDescent="0.15">
      <c r="A12" s="7"/>
      <c r="B12" s="54" t="s">
        <v>43</v>
      </c>
      <c r="C12" s="111">
        <v>8</v>
      </c>
      <c r="D12" s="112">
        <v>5</v>
      </c>
      <c r="E12" s="112"/>
      <c r="F12" s="54" t="s">
        <v>250</v>
      </c>
      <c r="G12" s="34" t="s">
        <v>251</v>
      </c>
      <c r="H12" s="31">
        <v>20</v>
      </c>
      <c r="I12" s="113">
        <v>54</v>
      </c>
      <c r="J12" s="114">
        <v>1264996</v>
      </c>
      <c r="K12" s="115">
        <v>23425.85185185185</v>
      </c>
      <c r="L12" s="116">
        <v>6480</v>
      </c>
      <c r="M12" s="114">
        <v>1264996</v>
      </c>
      <c r="N12" s="115">
        <v>195.21543209876543</v>
      </c>
      <c r="O12" s="21"/>
      <c r="P12" s="31"/>
      <c r="Q12" s="42"/>
      <c r="R12" s="42"/>
      <c r="S12" s="64"/>
      <c r="T12" s="117"/>
      <c r="U12" s="118"/>
      <c r="V12" s="57"/>
      <c r="W12" s="58"/>
      <c r="AB12" s="4">
        <v>8</v>
      </c>
    </row>
    <row r="13" spans="1:28" s="4" customFormat="1" ht="27" customHeight="1" x14ac:dyDescent="0.15">
      <c r="A13" s="7"/>
      <c r="B13" s="54" t="s">
        <v>43</v>
      </c>
      <c r="C13" s="111">
        <v>9</v>
      </c>
      <c r="D13" s="112">
        <v>5</v>
      </c>
      <c r="E13" s="112"/>
      <c r="F13" s="54" t="s">
        <v>252</v>
      </c>
      <c r="G13" s="34" t="s">
        <v>253</v>
      </c>
      <c r="H13" s="31">
        <v>20</v>
      </c>
      <c r="I13" s="113">
        <v>86</v>
      </c>
      <c r="J13" s="114">
        <v>1043560</v>
      </c>
      <c r="K13" s="115">
        <v>12134.418604651162</v>
      </c>
      <c r="L13" s="116">
        <v>8839</v>
      </c>
      <c r="M13" s="114">
        <v>1043560</v>
      </c>
      <c r="N13" s="115">
        <v>118.06312931327074</v>
      </c>
      <c r="O13" s="21"/>
      <c r="P13" s="31"/>
      <c r="Q13" s="44"/>
      <c r="R13" s="44"/>
      <c r="S13" s="64"/>
      <c r="T13" s="109"/>
      <c r="U13" s="110"/>
      <c r="V13" s="57"/>
      <c r="W13" s="59"/>
      <c r="AB13" s="4">
        <v>9</v>
      </c>
    </row>
    <row r="14" spans="1:28" s="4" customFormat="1" ht="27" customHeight="1" x14ac:dyDescent="0.15">
      <c r="A14" s="7"/>
      <c r="B14" s="54" t="s">
        <v>43</v>
      </c>
      <c r="C14" s="103">
        <v>10</v>
      </c>
      <c r="D14" s="112">
        <v>5</v>
      </c>
      <c r="E14" s="112"/>
      <c r="F14" s="54" t="s">
        <v>254</v>
      </c>
      <c r="G14" s="34" t="s">
        <v>255</v>
      </c>
      <c r="H14" s="31">
        <v>25</v>
      </c>
      <c r="I14" s="113">
        <v>355</v>
      </c>
      <c r="J14" s="114">
        <v>10297180</v>
      </c>
      <c r="K14" s="115">
        <v>29006.140845070422</v>
      </c>
      <c r="L14" s="116">
        <v>276.89999999999998</v>
      </c>
      <c r="M14" s="114">
        <v>10297180</v>
      </c>
      <c r="N14" s="115">
        <v>37187.360057782593</v>
      </c>
      <c r="O14" s="21"/>
      <c r="P14" s="31"/>
      <c r="Q14" s="42"/>
      <c r="R14" s="42"/>
      <c r="S14" s="64"/>
      <c r="T14" s="117"/>
      <c r="U14" s="118"/>
      <c r="AB14" s="4">
        <v>10</v>
      </c>
    </row>
    <row r="15" spans="1:28" s="4" customFormat="1" ht="27" customHeight="1" x14ac:dyDescent="0.15">
      <c r="A15" s="7"/>
      <c r="B15" s="54" t="s">
        <v>43</v>
      </c>
      <c r="C15" s="111">
        <v>11</v>
      </c>
      <c r="D15" s="112">
        <v>5</v>
      </c>
      <c r="E15" s="112">
        <v>6040005013525</v>
      </c>
      <c r="F15" s="54" t="s">
        <v>256</v>
      </c>
      <c r="G15" s="34" t="s">
        <v>257</v>
      </c>
      <c r="H15" s="31">
        <v>20</v>
      </c>
      <c r="I15" s="113">
        <v>151</v>
      </c>
      <c r="J15" s="114">
        <v>2360636</v>
      </c>
      <c r="K15" s="115">
        <v>15633.350993377484</v>
      </c>
      <c r="L15" s="116">
        <v>151</v>
      </c>
      <c r="M15" s="114">
        <v>2360636</v>
      </c>
      <c r="N15" s="115">
        <v>15633.350993377484</v>
      </c>
      <c r="O15" s="21"/>
      <c r="P15" s="31"/>
      <c r="Q15" s="44"/>
      <c r="R15" s="44"/>
      <c r="S15" s="64"/>
      <c r="T15" s="109"/>
      <c r="U15" s="110"/>
      <c r="AB15" s="4">
        <v>11</v>
      </c>
    </row>
    <row r="16" spans="1:28" s="4" customFormat="1" ht="27" customHeight="1" x14ac:dyDescent="0.15">
      <c r="A16" s="7"/>
      <c r="B16" s="54" t="s">
        <v>43</v>
      </c>
      <c r="C16" s="111">
        <v>12</v>
      </c>
      <c r="D16" s="112">
        <v>4</v>
      </c>
      <c r="E16" s="112"/>
      <c r="F16" s="54" t="s">
        <v>258</v>
      </c>
      <c r="G16" s="34" t="s">
        <v>259</v>
      </c>
      <c r="H16" s="31">
        <v>20</v>
      </c>
      <c r="I16" s="113">
        <v>306</v>
      </c>
      <c r="J16" s="114">
        <v>3922892</v>
      </c>
      <c r="K16" s="115">
        <v>12819.908496732027</v>
      </c>
      <c r="L16" s="116">
        <v>14009</v>
      </c>
      <c r="M16" s="114">
        <v>3922892</v>
      </c>
      <c r="N16" s="115">
        <v>280.02655435791274</v>
      </c>
      <c r="O16" s="21"/>
      <c r="P16" s="31"/>
      <c r="Q16" s="42"/>
      <c r="R16" s="42"/>
      <c r="S16" s="64"/>
      <c r="T16" s="117" t="s">
        <v>228</v>
      </c>
      <c r="U16" s="118">
        <v>0.06</v>
      </c>
      <c r="AB16" s="4">
        <v>12</v>
      </c>
    </row>
    <row r="17" spans="1:28" s="4" customFormat="1" ht="27" customHeight="1" x14ac:dyDescent="0.15">
      <c r="A17" s="7"/>
      <c r="B17" s="54" t="s">
        <v>43</v>
      </c>
      <c r="C17" s="103">
        <v>13</v>
      </c>
      <c r="D17" s="112">
        <v>4</v>
      </c>
      <c r="E17" s="112">
        <v>9010401121542</v>
      </c>
      <c r="F17" s="54" t="s">
        <v>260</v>
      </c>
      <c r="G17" s="34" t="s">
        <v>261</v>
      </c>
      <c r="H17" s="31">
        <v>20</v>
      </c>
      <c r="I17" s="113">
        <v>124</v>
      </c>
      <c r="J17" s="114">
        <v>3757745</v>
      </c>
      <c r="K17" s="115">
        <v>30304.395161290322</v>
      </c>
      <c r="L17" s="116">
        <v>9001</v>
      </c>
      <c r="M17" s="114">
        <v>3757745</v>
      </c>
      <c r="N17" s="115">
        <v>417.48083546272636</v>
      </c>
      <c r="O17" s="21"/>
      <c r="P17" s="31"/>
      <c r="Q17" s="44"/>
      <c r="R17" s="44"/>
      <c r="S17" s="64"/>
      <c r="T17" s="109" t="s">
        <v>228</v>
      </c>
      <c r="U17" s="110">
        <v>0.02</v>
      </c>
      <c r="AB17" s="4">
        <v>13</v>
      </c>
    </row>
    <row r="18" spans="1:28" s="4" customFormat="1" ht="27" customHeight="1" x14ac:dyDescent="0.15">
      <c r="A18" s="7"/>
      <c r="B18" s="119" t="s">
        <v>43</v>
      </c>
      <c r="C18" s="111">
        <v>14</v>
      </c>
      <c r="D18" s="112">
        <v>4</v>
      </c>
      <c r="E18" s="112"/>
      <c r="F18" s="119" t="s">
        <v>262</v>
      </c>
      <c r="G18" s="34" t="s">
        <v>263</v>
      </c>
      <c r="H18" s="31">
        <v>20</v>
      </c>
      <c r="I18" s="113">
        <v>240</v>
      </c>
      <c r="J18" s="114">
        <v>3371576</v>
      </c>
      <c r="K18" s="115">
        <v>14048.233333333334</v>
      </c>
      <c r="L18" s="116">
        <v>13751</v>
      </c>
      <c r="M18" s="114">
        <v>3371576</v>
      </c>
      <c r="N18" s="115">
        <v>245.18769544033162</v>
      </c>
      <c r="O18" s="21"/>
      <c r="P18" s="31"/>
      <c r="Q18" s="42"/>
      <c r="R18" s="42"/>
      <c r="S18" s="64"/>
      <c r="T18" s="117"/>
      <c r="U18" s="118"/>
      <c r="AB18" s="4">
        <v>14</v>
      </c>
    </row>
    <row r="19" spans="1:28" s="4" customFormat="1" ht="27" customHeight="1" x14ac:dyDescent="0.15">
      <c r="A19" s="7"/>
      <c r="B19" s="54" t="s">
        <v>43</v>
      </c>
      <c r="C19" s="111">
        <v>15</v>
      </c>
      <c r="D19" s="112">
        <v>4</v>
      </c>
      <c r="E19" s="112" t="s">
        <v>264</v>
      </c>
      <c r="F19" s="54" t="s">
        <v>265</v>
      </c>
      <c r="G19" s="34" t="s">
        <v>266</v>
      </c>
      <c r="H19" s="31">
        <v>20</v>
      </c>
      <c r="I19" s="113">
        <v>196</v>
      </c>
      <c r="J19" s="114">
        <v>4691117</v>
      </c>
      <c r="K19" s="115">
        <v>23934.270408163266</v>
      </c>
      <c r="L19" s="116">
        <v>9447</v>
      </c>
      <c r="M19" s="114">
        <v>4691117</v>
      </c>
      <c r="N19" s="115">
        <v>496.57213930348257</v>
      </c>
      <c r="O19" s="21"/>
      <c r="P19" s="31"/>
      <c r="Q19" s="44"/>
      <c r="R19" s="44"/>
      <c r="S19" s="64"/>
      <c r="T19" s="109"/>
      <c r="U19" s="110"/>
      <c r="AB19" s="4">
        <v>15</v>
      </c>
    </row>
    <row r="20" spans="1:28" s="4" customFormat="1" ht="27" customHeight="1" x14ac:dyDescent="0.15">
      <c r="A20" s="7"/>
      <c r="B20" s="54" t="s">
        <v>43</v>
      </c>
      <c r="C20" s="103">
        <v>16</v>
      </c>
      <c r="D20" s="112">
        <v>3</v>
      </c>
      <c r="E20" s="112">
        <v>5040005006884</v>
      </c>
      <c r="F20" s="54" t="s">
        <v>267</v>
      </c>
      <c r="G20" s="34" t="s">
        <v>268</v>
      </c>
      <c r="H20" s="31">
        <v>14</v>
      </c>
      <c r="I20" s="113">
        <v>193</v>
      </c>
      <c r="J20" s="114">
        <v>4365760</v>
      </c>
      <c r="K20" s="115">
        <v>22620.518134715025</v>
      </c>
      <c r="L20" s="116">
        <v>8731</v>
      </c>
      <c r="M20" s="114">
        <v>4365760</v>
      </c>
      <c r="N20" s="115">
        <v>500.02977894857406</v>
      </c>
      <c r="O20" s="21"/>
      <c r="P20" s="31"/>
      <c r="Q20" s="42" t="s">
        <v>228</v>
      </c>
      <c r="R20" s="42"/>
      <c r="S20" s="64">
        <v>0.08</v>
      </c>
      <c r="T20" s="117"/>
      <c r="U20" s="118"/>
      <c r="AB20" s="4">
        <v>16</v>
      </c>
    </row>
    <row r="21" spans="1:28" s="4" customFormat="1" ht="27" customHeight="1" x14ac:dyDescent="0.15">
      <c r="A21" s="7"/>
      <c r="B21" s="54" t="s">
        <v>43</v>
      </c>
      <c r="C21" s="111">
        <v>17</v>
      </c>
      <c r="D21" s="112">
        <v>3</v>
      </c>
      <c r="E21" s="112">
        <v>1210800312</v>
      </c>
      <c r="F21" s="54" t="s">
        <v>269</v>
      </c>
      <c r="G21" s="34" t="s">
        <v>270</v>
      </c>
      <c r="H21" s="31">
        <v>20</v>
      </c>
      <c r="I21" s="113">
        <v>387</v>
      </c>
      <c r="J21" s="114">
        <v>4084550</v>
      </c>
      <c r="K21" s="115">
        <v>10554.392764857881</v>
      </c>
      <c r="L21" s="116">
        <v>17011</v>
      </c>
      <c r="M21" s="114">
        <v>4084550</v>
      </c>
      <c r="N21" s="115">
        <v>240.11228028922463</v>
      </c>
      <c r="O21" s="21"/>
      <c r="P21" s="31"/>
      <c r="Q21" s="44"/>
      <c r="R21" s="44"/>
      <c r="S21" s="64"/>
      <c r="T21" s="109"/>
      <c r="U21" s="110"/>
      <c r="AB21" s="4">
        <v>17</v>
      </c>
    </row>
    <row r="22" spans="1:28" s="4" customFormat="1" ht="27" customHeight="1" x14ac:dyDescent="0.15">
      <c r="A22" s="7"/>
      <c r="B22" s="54" t="s">
        <v>43</v>
      </c>
      <c r="C22" s="111">
        <v>18</v>
      </c>
      <c r="D22" s="112">
        <v>3</v>
      </c>
      <c r="E22" s="112">
        <v>1212600140</v>
      </c>
      <c r="F22" s="54" t="s">
        <v>271</v>
      </c>
      <c r="G22" s="34" t="s">
        <v>272</v>
      </c>
      <c r="H22" s="31">
        <v>20</v>
      </c>
      <c r="I22" s="113">
        <v>171</v>
      </c>
      <c r="J22" s="114">
        <v>1970188</v>
      </c>
      <c r="K22" s="115">
        <v>11521.567251461989</v>
      </c>
      <c r="L22" s="116">
        <v>10144</v>
      </c>
      <c r="M22" s="114">
        <v>1970188</v>
      </c>
      <c r="N22" s="115">
        <v>194.22200315457414</v>
      </c>
      <c r="O22" s="21"/>
      <c r="P22" s="31"/>
      <c r="Q22" s="42"/>
      <c r="R22" s="42"/>
      <c r="S22" s="64"/>
      <c r="T22" s="117"/>
      <c r="U22" s="118"/>
      <c r="AB22" s="4">
        <v>18</v>
      </c>
    </row>
    <row r="23" spans="1:28" s="4" customFormat="1" ht="27" customHeight="1" x14ac:dyDescent="0.15">
      <c r="A23" s="7"/>
      <c r="B23" s="54" t="s">
        <v>43</v>
      </c>
      <c r="C23" s="103">
        <v>19</v>
      </c>
      <c r="D23" s="112">
        <v>6</v>
      </c>
      <c r="E23" s="112"/>
      <c r="F23" s="54" t="s">
        <v>273</v>
      </c>
      <c r="G23" s="34" t="s">
        <v>274</v>
      </c>
      <c r="H23" s="31">
        <v>20</v>
      </c>
      <c r="I23" s="113">
        <v>58</v>
      </c>
      <c r="J23" s="114">
        <v>208368</v>
      </c>
      <c r="K23" s="115">
        <v>3592.5517241379312</v>
      </c>
      <c r="L23" s="116">
        <v>4389</v>
      </c>
      <c r="M23" s="114">
        <v>208368</v>
      </c>
      <c r="N23" s="115">
        <v>47.47505126452495</v>
      </c>
      <c r="O23" s="21"/>
      <c r="P23" s="31"/>
      <c r="Q23" s="42"/>
      <c r="R23" s="42"/>
      <c r="S23" s="64"/>
      <c r="T23" s="117"/>
      <c r="U23" s="118"/>
      <c r="AB23" s="4">
        <v>19</v>
      </c>
    </row>
    <row r="24" spans="1:28" s="4" customFormat="1" ht="27" customHeight="1" x14ac:dyDescent="0.15">
      <c r="A24" s="7"/>
      <c r="B24" s="54" t="s">
        <v>43</v>
      </c>
      <c r="C24" s="111">
        <v>20</v>
      </c>
      <c r="D24" s="112">
        <v>6</v>
      </c>
      <c r="E24" s="112">
        <v>1214900209</v>
      </c>
      <c r="F24" s="54" t="s">
        <v>275</v>
      </c>
      <c r="G24" s="34" t="s">
        <v>276</v>
      </c>
      <c r="H24" s="31">
        <v>10</v>
      </c>
      <c r="I24" s="113">
        <v>70</v>
      </c>
      <c r="J24" s="114">
        <v>777400</v>
      </c>
      <c r="K24" s="115">
        <v>11105.714285714286</v>
      </c>
      <c r="L24" s="116">
        <v>2630</v>
      </c>
      <c r="M24" s="114">
        <v>777400</v>
      </c>
      <c r="N24" s="115">
        <v>295.58935361216732</v>
      </c>
      <c r="O24" s="21"/>
      <c r="P24" s="31"/>
      <c r="Q24" s="44" t="s">
        <v>228</v>
      </c>
      <c r="R24" s="44"/>
      <c r="S24" s="64">
        <v>0.13900000000000001</v>
      </c>
      <c r="T24" s="109"/>
      <c r="U24" s="110">
        <v>0</v>
      </c>
      <c r="AB24" s="4">
        <v>20</v>
      </c>
    </row>
    <row r="25" spans="1:28" s="4" customFormat="1" ht="27" customHeight="1" x14ac:dyDescent="0.15">
      <c r="A25" s="7"/>
      <c r="B25" s="54" t="s">
        <v>43</v>
      </c>
      <c r="C25" s="111">
        <v>21</v>
      </c>
      <c r="D25" s="112">
        <v>6</v>
      </c>
      <c r="E25" s="112">
        <v>1210400691</v>
      </c>
      <c r="F25" s="54" t="s">
        <v>277</v>
      </c>
      <c r="G25" s="34" t="s">
        <v>278</v>
      </c>
      <c r="H25" s="31">
        <v>20</v>
      </c>
      <c r="I25" s="113">
        <v>313</v>
      </c>
      <c r="J25" s="114">
        <v>1379850</v>
      </c>
      <c r="K25" s="115">
        <v>4408.4664536741211</v>
      </c>
      <c r="L25" s="116">
        <v>9199</v>
      </c>
      <c r="M25" s="114">
        <v>1379850</v>
      </c>
      <c r="N25" s="115">
        <v>150</v>
      </c>
      <c r="O25" s="21"/>
      <c r="P25" s="31"/>
      <c r="Q25" s="42"/>
      <c r="R25" s="42"/>
      <c r="S25" s="64"/>
      <c r="T25" s="117"/>
      <c r="U25" s="118"/>
      <c r="AB25" s="4">
        <v>21</v>
      </c>
    </row>
    <row r="26" spans="1:28" s="4" customFormat="1" ht="27" customHeight="1" x14ac:dyDescent="0.15">
      <c r="A26" s="7"/>
      <c r="B26" s="54" t="s">
        <v>43</v>
      </c>
      <c r="C26" s="103">
        <v>22</v>
      </c>
      <c r="D26" s="112">
        <v>6</v>
      </c>
      <c r="E26" s="112"/>
      <c r="F26" s="54" t="s">
        <v>279</v>
      </c>
      <c r="G26" s="34" t="s">
        <v>280</v>
      </c>
      <c r="H26" s="31">
        <v>20</v>
      </c>
      <c r="I26" s="113">
        <v>142</v>
      </c>
      <c r="J26" s="114">
        <v>1590642</v>
      </c>
      <c r="K26" s="115">
        <v>11201.704225352112</v>
      </c>
      <c r="L26" s="116">
        <v>9109</v>
      </c>
      <c r="M26" s="114">
        <v>1590642</v>
      </c>
      <c r="N26" s="115">
        <v>174.62311999121746</v>
      </c>
      <c r="O26" s="21"/>
      <c r="P26" s="31"/>
      <c r="Q26" s="44"/>
      <c r="R26" s="44"/>
      <c r="S26" s="64"/>
      <c r="T26" s="109" t="s">
        <v>228</v>
      </c>
      <c r="U26" s="110">
        <v>0.2</v>
      </c>
      <c r="AB26" s="4">
        <v>22</v>
      </c>
    </row>
    <row r="27" spans="1:28" s="4" customFormat="1" ht="27" customHeight="1" x14ac:dyDescent="0.15">
      <c r="A27" s="7"/>
      <c r="B27" s="54" t="s">
        <v>43</v>
      </c>
      <c r="C27" s="111">
        <v>23</v>
      </c>
      <c r="D27" s="112">
        <v>6</v>
      </c>
      <c r="E27" s="112"/>
      <c r="F27" s="54" t="s">
        <v>281</v>
      </c>
      <c r="G27" s="34" t="s">
        <v>282</v>
      </c>
      <c r="H27" s="31">
        <v>20</v>
      </c>
      <c r="I27" s="113">
        <v>0</v>
      </c>
      <c r="J27" s="114">
        <v>0</v>
      </c>
      <c r="K27" s="115">
        <v>0</v>
      </c>
      <c r="L27" s="116">
        <v>0</v>
      </c>
      <c r="M27" s="114">
        <v>0</v>
      </c>
      <c r="N27" s="115">
        <v>0</v>
      </c>
      <c r="O27" s="21"/>
      <c r="P27" s="31"/>
      <c r="Q27" s="42"/>
      <c r="R27" s="42"/>
      <c r="S27" s="64"/>
      <c r="T27" s="117"/>
      <c r="U27" s="118"/>
      <c r="AB27" s="4">
        <v>23</v>
      </c>
    </row>
    <row r="28" spans="1:28" s="4" customFormat="1" ht="27" customHeight="1" x14ac:dyDescent="0.15">
      <c r="A28" s="7"/>
      <c r="B28" s="54" t="s">
        <v>43</v>
      </c>
      <c r="C28" s="111">
        <v>24</v>
      </c>
      <c r="D28" s="112">
        <v>6</v>
      </c>
      <c r="E28" s="112"/>
      <c r="F28" s="54" t="s">
        <v>281</v>
      </c>
      <c r="G28" s="34" t="s">
        <v>283</v>
      </c>
      <c r="H28" s="31">
        <v>14</v>
      </c>
      <c r="I28" s="113">
        <v>147</v>
      </c>
      <c r="J28" s="114">
        <v>1529919</v>
      </c>
      <c r="K28" s="115">
        <v>10407.612244897959</v>
      </c>
      <c r="L28" s="116">
        <v>147</v>
      </c>
      <c r="M28" s="114">
        <v>1529919</v>
      </c>
      <c r="N28" s="115">
        <v>10407.612244897959</v>
      </c>
      <c r="O28" s="21"/>
      <c r="P28" s="31"/>
      <c r="Q28" s="44"/>
      <c r="R28" s="44"/>
      <c r="S28" s="64"/>
      <c r="T28" s="109"/>
      <c r="U28" s="110"/>
      <c r="AB28" s="4">
        <v>24</v>
      </c>
    </row>
    <row r="29" spans="1:28" s="4" customFormat="1" ht="27" customHeight="1" x14ac:dyDescent="0.15">
      <c r="A29" s="7"/>
      <c r="B29" s="54" t="s">
        <v>43</v>
      </c>
      <c r="C29" s="103">
        <v>25</v>
      </c>
      <c r="D29" s="112">
        <v>6</v>
      </c>
      <c r="E29" s="112"/>
      <c r="F29" s="54" t="s">
        <v>281</v>
      </c>
      <c r="G29" s="34" t="s">
        <v>284</v>
      </c>
      <c r="H29" s="31"/>
      <c r="I29" s="113"/>
      <c r="J29" s="114"/>
      <c r="K29" s="115">
        <v>0</v>
      </c>
      <c r="L29" s="116"/>
      <c r="M29" s="114">
        <v>0</v>
      </c>
      <c r="N29" s="115">
        <v>0</v>
      </c>
      <c r="O29" s="21"/>
      <c r="P29" s="31" t="s">
        <v>1028</v>
      </c>
      <c r="Q29" s="42"/>
      <c r="R29" s="42"/>
      <c r="S29" s="64"/>
      <c r="T29" s="117"/>
      <c r="U29" s="118"/>
      <c r="AB29" s="4">
        <v>25</v>
      </c>
    </row>
    <row r="30" spans="1:28" s="4" customFormat="1" ht="27" customHeight="1" x14ac:dyDescent="0.15">
      <c r="A30" s="7"/>
      <c r="B30" s="34" t="s">
        <v>101</v>
      </c>
      <c r="C30" s="111">
        <v>26</v>
      </c>
      <c r="D30" s="112">
        <v>6</v>
      </c>
      <c r="E30" s="112"/>
      <c r="F30" s="34" t="s">
        <v>285</v>
      </c>
      <c r="G30" s="34" t="s">
        <v>286</v>
      </c>
      <c r="H30" s="31">
        <v>20</v>
      </c>
      <c r="I30" s="113">
        <v>103</v>
      </c>
      <c r="J30" s="114">
        <v>4717158</v>
      </c>
      <c r="K30" s="115">
        <v>45797.65048543689</v>
      </c>
      <c r="L30" s="116">
        <v>17600</v>
      </c>
      <c r="M30" s="114">
        <v>4717158</v>
      </c>
      <c r="N30" s="115">
        <v>268.02034090909092</v>
      </c>
      <c r="O30" s="21"/>
      <c r="P30" s="31"/>
      <c r="Q30" s="44"/>
      <c r="R30" s="44"/>
      <c r="S30" s="64"/>
      <c r="T30" s="109"/>
      <c r="U30" s="110"/>
      <c r="AB30" s="4">
        <v>26</v>
      </c>
    </row>
    <row r="31" spans="1:28" s="4" customFormat="1" ht="27" customHeight="1" x14ac:dyDescent="0.15">
      <c r="A31" s="7"/>
      <c r="B31" s="54" t="s">
        <v>43</v>
      </c>
      <c r="C31" s="111">
        <v>27</v>
      </c>
      <c r="D31" s="112">
        <v>6</v>
      </c>
      <c r="E31" s="112">
        <v>4040005019912</v>
      </c>
      <c r="F31" s="54" t="s">
        <v>287</v>
      </c>
      <c r="G31" s="34" t="s">
        <v>288</v>
      </c>
      <c r="H31" s="31">
        <v>20</v>
      </c>
      <c r="I31" s="113">
        <v>308</v>
      </c>
      <c r="J31" s="114">
        <v>2929649</v>
      </c>
      <c r="K31" s="115">
        <v>9511.8474025974028</v>
      </c>
      <c r="L31" s="116">
        <v>18854</v>
      </c>
      <c r="M31" s="114">
        <v>2929649</v>
      </c>
      <c r="N31" s="115">
        <v>155.38607192107776</v>
      </c>
      <c r="O31" s="21"/>
      <c r="P31" s="31"/>
      <c r="Q31" s="42"/>
      <c r="R31" s="42"/>
      <c r="S31" s="64"/>
      <c r="T31" s="117" t="s">
        <v>228</v>
      </c>
      <c r="U31" s="118">
        <v>0.3</v>
      </c>
      <c r="AB31" s="4">
        <v>28</v>
      </c>
    </row>
    <row r="32" spans="1:28" s="4" customFormat="1" ht="27" customHeight="1" x14ac:dyDescent="0.15">
      <c r="A32" s="7"/>
      <c r="B32" s="54" t="s">
        <v>43</v>
      </c>
      <c r="C32" s="103">
        <v>28</v>
      </c>
      <c r="D32" s="112">
        <v>6</v>
      </c>
      <c r="E32" s="112">
        <v>1215400068</v>
      </c>
      <c r="F32" s="54" t="s">
        <v>289</v>
      </c>
      <c r="G32" s="34" t="s">
        <v>290</v>
      </c>
      <c r="H32" s="31">
        <v>15</v>
      </c>
      <c r="I32" s="113">
        <v>56</v>
      </c>
      <c r="J32" s="114">
        <v>1191060</v>
      </c>
      <c r="K32" s="115">
        <v>21268.928571428572</v>
      </c>
      <c r="L32" s="116">
        <v>56</v>
      </c>
      <c r="M32" s="114">
        <v>1191060</v>
      </c>
      <c r="N32" s="115">
        <v>21268.928571428572</v>
      </c>
      <c r="O32" s="21" t="s">
        <v>228</v>
      </c>
      <c r="P32" s="31" t="s">
        <v>1029</v>
      </c>
      <c r="Q32" s="44" t="s">
        <v>228</v>
      </c>
      <c r="R32" s="44" t="s">
        <v>228</v>
      </c>
      <c r="S32" s="64">
        <v>0</v>
      </c>
      <c r="T32" s="109"/>
      <c r="U32" s="110"/>
      <c r="AB32" s="4">
        <v>29</v>
      </c>
    </row>
    <row r="33" spans="1:28" s="4" customFormat="1" ht="27" customHeight="1" x14ac:dyDescent="0.15">
      <c r="A33" s="7"/>
      <c r="B33" s="54" t="s">
        <v>43</v>
      </c>
      <c r="C33" s="111">
        <v>29</v>
      </c>
      <c r="D33" s="112">
        <v>6</v>
      </c>
      <c r="E33" s="112">
        <v>1212500415</v>
      </c>
      <c r="F33" s="54" t="s">
        <v>291</v>
      </c>
      <c r="G33" s="34" t="s">
        <v>292</v>
      </c>
      <c r="H33" s="31">
        <v>20</v>
      </c>
      <c r="I33" s="113">
        <v>180</v>
      </c>
      <c r="J33" s="114">
        <v>648143</v>
      </c>
      <c r="K33" s="115">
        <v>3600.7944444444443</v>
      </c>
      <c r="L33" s="116">
        <v>8857</v>
      </c>
      <c r="M33" s="114">
        <v>648143</v>
      </c>
      <c r="N33" s="115">
        <v>73.178615784125554</v>
      </c>
      <c r="O33" s="21"/>
      <c r="P33" s="31"/>
      <c r="Q33" s="42"/>
      <c r="R33" s="42"/>
      <c r="S33" s="64"/>
      <c r="T33" s="117"/>
      <c r="U33" s="118"/>
      <c r="AB33" s="4">
        <v>31</v>
      </c>
    </row>
    <row r="34" spans="1:28" s="4" customFormat="1" ht="27" customHeight="1" x14ac:dyDescent="0.15">
      <c r="A34" s="7"/>
      <c r="B34" s="54" t="s">
        <v>43</v>
      </c>
      <c r="C34" s="111">
        <v>30</v>
      </c>
      <c r="D34" s="112">
        <v>2</v>
      </c>
      <c r="E34" s="112"/>
      <c r="F34" s="54" t="s">
        <v>293</v>
      </c>
      <c r="G34" s="34" t="s">
        <v>294</v>
      </c>
      <c r="H34" s="31">
        <v>45</v>
      </c>
      <c r="I34" s="113">
        <v>532</v>
      </c>
      <c r="J34" s="114">
        <v>13573230</v>
      </c>
      <c r="K34" s="115">
        <v>25513.590225563908</v>
      </c>
      <c r="L34" s="116">
        <v>40435.699999999997</v>
      </c>
      <c r="M34" s="114">
        <v>13573230</v>
      </c>
      <c r="N34" s="115">
        <v>335.6744164191544</v>
      </c>
      <c r="O34" s="21"/>
      <c r="P34" s="31"/>
      <c r="Q34" s="44"/>
      <c r="R34" s="44"/>
      <c r="S34" s="64"/>
      <c r="T34" s="109"/>
      <c r="U34" s="110"/>
      <c r="AB34" s="4">
        <v>32</v>
      </c>
    </row>
    <row r="35" spans="1:28" s="4" customFormat="1" ht="27" customHeight="1" x14ac:dyDescent="0.15">
      <c r="A35" s="7"/>
      <c r="B35" s="54" t="s">
        <v>43</v>
      </c>
      <c r="C35" s="103">
        <v>31</v>
      </c>
      <c r="D35" s="112">
        <v>4</v>
      </c>
      <c r="E35" s="112">
        <v>1210200471</v>
      </c>
      <c r="F35" s="54" t="s">
        <v>295</v>
      </c>
      <c r="G35" s="34" t="s">
        <v>296</v>
      </c>
      <c r="H35" s="31">
        <v>20</v>
      </c>
      <c r="I35" s="113">
        <v>334</v>
      </c>
      <c r="J35" s="114">
        <v>1401608</v>
      </c>
      <c r="K35" s="115">
        <v>4196.4311377245513</v>
      </c>
      <c r="L35" s="116">
        <v>10000</v>
      </c>
      <c r="M35" s="114">
        <v>1401608</v>
      </c>
      <c r="N35" s="115">
        <v>140.16079999999999</v>
      </c>
      <c r="O35" s="21"/>
      <c r="P35" s="31"/>
      <c r="Q35" s="42"/>
      <c r="R35" s="42"/>
      <c r="S35" s="64"/>
      <c r="T35" s="117" t="s">
        <v>228</v>
      </c>
      <c r="U35" s="118">
        <v>0.8</v>
      </c>
      <c r="AB35" s="4">
        <v>33</v>
      </c>
    </row>
    <row r="36" spans="1:28" s="4" customFormat="1" ht="27" customHeight="1" x14ac:dyDescent="0.15">
      <c r="A36" s="7"/>
      <c r="B36" s="54" t="s">
        <v>43</v>
      </c>
      <c r="C36" s="111">
        <v>32</v>
      </c>
      <c r="D36" s="112">
        <v>4</v>
      </c>
      <c r="E36" s="112"/>
      <c r="F36" s="54" t="s">
        <v>297</v>
      </c>
      <c r="G36" s="34" t="s">
        <v>298</v>
      </c>
      <c r="H36" s="31">
        <v>20</v>
      </c>
      <c r="I36" s="113">
        <v>31</v>
      </c>
      <c r="J36" s="114">
        <v>635300</v>
      </c>
      <c r="K36" s="115">
        <v>20493.548387096773</v>
      </c>
      <c r="L36" s="116">
        <v>2246.5</v>
      </c>
      <c r="M36" s="114">
        <v>635300</v>
      </c>
      <c r="N36" s="115">
        <v>282.79545960382819</v>
      </c>
      <c r="O36" s="21"/>
      <c r="P36" s="31"/>
      <c r="Q36" s="44" t="s">
        <v>228</v>
      </c>
      <c r="R36" s="44"/>
      <c r="S36" s="64">
        <v>1</v>
      </c>
      <c r="T36" s="109"/>
      <c r="U36" s="110"/>
      <c r="AB36" s="4">
        <v>34</v>
      </c>
    </row>
    <row r="37" spans="1:28" s="4" customFormat="1" ht="27" customHeight="1" x14ac:dyDescent="0.15">
      <c r="A37" s="7"/>
      <c r="B37" s="54" t="s">
        <v>43</v>
      </c>
      <c r="C37" s="111">
        <v>33</v>
      </c>
      <c r="D37" s="112">
        <v>4</v>
      </c>
      <c r="E37" s="112"/>
      <c r="F37" s="54" t="s">
        <v>299</v>
      </c>
      <c r="G37" s="34" t="s">
        <v>300</v>
      </c>
      <c r="H37" s="31">
        <v>20</v>
      </c>
      <c r="I37" s="113">
        <v>173</v>
      </c>
      <c r="J37" s="114">
        <v>3486920</v>
      </c>
      <c r="K37" s="115">
        <v>20155.606936416185</v>
      </c>
      <c r="L37" s="116">
        <v>173</v>
      </c>
      <c r="M37" s="114">
        <v>3486920</v>
      </c>
      <c r="N37" s="115">
        <v>20155.606936416185</v>
      </c>
      <c r="O37" s="21"/>
      <c r="P37" s="31"/>
      <c r="Q37" s="42"/>
      <c r="R37" s="42"/>
      <c r="S37" s="64"/>
      <c r="T37" s="117" t="s">
        <v>228</v>
      </c>
      <c r="U37" s="118">
        <v>0.06</v>
      </c>
      <c r="AB37" s="4">
        <v>35</v>
      </c>
    </row>
    <row r="38" spans="1:28" s="4" customFormat="1" ht="27" customHeight="1" x14ac:dyDescent="0.15">
      <c r="A38" s="7"/>
      <c r="B38" s="54" t="s">
        <v>43</v>
      </c>
      <c r="C38" s="103">
        <v>34</v>
      </c>
      <c r="D38" s="112">
        <v>4</v>
      </c>
      <c r="E38" s="112" t="s">
        <v>301</v>
      </c>
      <c r="F38" s="54" t="s">
        <v>302</v>
      </c>
      <c r="G38" s="34" t="s">
        <v>303</v>
      </c>
      <c r="H38" s="31">
        <v>14</v>
      </c>
      <c r="I38" s="113">
        <v>158</v>
      </c>
      <c r="J38" s="114">
        <v>1693970</v>
      </c>
      <c r="K38" s="115">
        <v>10721.32911392405</v>
      </c>
      <c r="L38" s="116">
        <v>9628</v>
      </c>
      <c r="M38" s="114">
        <v>1693970</v>
      </c>
      <c r="N38" s="115">
        <v>175.94204403822187</v>
      </c>
      <c r="O38" s="21"/>
      <c r="P38" s="31"/>
      <c r="Q38" s="44"/>
      <c r="R38" s="44"/>
      <c r="S38" s="64"/>
      <c r="T38" s="109"/>
      <c r="U38" s="110">
        <v>0.05</v>
      </c>
      <c r="AB38" s="4">
        <v>36</v>
      </c>
    </row>
    <row r="39" spans="1:28" s="4" customFormat="1" ht="27" customHeight="1" x14ac:dyDescent="0.15">
      <c r="A39" s="7"/>
      <c r="B39" s="54" t="s">
        <v>43</v>
      </c>
      <c r="C39" s="111">
        <v>35</v>
      </c>
      <c r="D39" s="112">
        <v>4</v>
      </c>
      <c r="E39" s="112"/>
      <c r="F39" s="54" t="s">
        <v>304</v>
      </c>
      <c r="G39" s="34" t="s">
        <v>305</v>
      </c>
      <c r="H39" s="31">
        <v>20</v>
      </c>
      <c r="I39" s="113">
        <v>126</v>
      </c>
      <c r="J39" s="114">
        <v>1346221</v>
      </c>
      <c r="K39" s="115">
        <v>10684.29365079365</v>
      </c>
      <c r="L39" s="116">
        <v>6620.8</v>
      </c>
      <c r="M39" s="114">
        <v>1346221</v>
      </c>
      <c r="N39" s="115">
        <v>203.33207467375544</v>
      </c>
      <c r="O39" s="21"/>
      <c r="P39" s="31"/>
      <c r="Q39" s="42"/>
      <c r="R39" s="42"/>
      <c r="S39" s="64"/>
      <c r="T39" s="117"/>
      <c r="U39" s="118"/>
      <c r="AB39" s="4">
        <v>37</v>
      </c>
    </row>
    <row r="40" spans="1:28" s="4" customFormat="1" ht="27" customHeight="1" x14ac:dyDescent="0.15">
      <c r="A40" s="7"/>
      <c r="B40" s="54" t="s">
        <v>43</v>
      </c>
      <c r="C40" s="111">
        <v>36</v>
      </c>
      <c r="D40" s="112">
        <v>4</v>
      </c>
      <c r="E40" s="112"/>
      <c r="F40" s="54" t="s">
        <v>306</v>
      </c>
      <c r="G40" s="34" t="s">
        <v>307</v>
      </c>
      <c r="H40" s="31">
        <v>20</v>
      </c>
      <c r="I40" s="113">
        <v>271</v>
      </c>
      <c r="J40" s="114">
        <v>3159393</v>
      </c>
      <c r="K40" s="115">
        <v>11658.276752767528</v>
      </c>
      <c r="L40" s="116">
        <v>7966</v>
      </c>
      <c r="M40" s="114">
        <v>3159393</v>
      </c>
      <c r="N40" s="115">
        <v>396.60971629425057</v>
      </c>
      <c r="O40" s="21"/>
      <c r="P40" s="31"/>
      <c r="Q40" s="44"/>
      <c r="R40" s="44"/>
      <c r="S40" s="64"/>
      <c r="T40" s="109"/>
      <c r="U40" s="110"/>
      <c r="AB40" s="4">
        <v>38</v>
      </c>
    </row>
    <row r="41" spans="1:28" s="4" customFormat="1" ht="27" customHeight="1" x14ac:dyDescent="0.15">
      <c r="A41" s="7"/>
      <c r="B41" s="54" t="s">
        <v>43</v>
      </c>
      <c r="C41" s="103">
        <v>37</v>
      </c>
      <c r="D41" s="112">
        <v>4</v>
      </c>
      <c r="E41" s="112"/>
      <c r="F41" s="54" t="s">
        <v>308</v>
      </c>
      <c r="G41" s="34" t="s">
        <v>309</v>
      </c>
      <c r="H41" s="31">
        <v>20</v>
      </c>
      <c r="I41" s="113">
        <v>199</v>
      </c>
      <c r="J41" s="114">
        <v>5068905</v>
      </c>
      <c r="K41" s="115">
        <v>25471.884422110554</v>
      </c>
      <c r="L41" s="116">
        <v>8500</v>
      </c>
      <c r="M41" s="114">
        <v>5068905</v>
      </c>
      <c r="N41" s="115">
        <v>596.34176470588238</v>
      </c>
      <c r="O41" s="21"/>
      <c r="P41" s="31"/>
      <c r="Q41" s="42"/>
      <c r="R41" s="42"/>
      <c r="S41" s="64"/>
      <c r="T41" s="117"/>
      <c r="U41" s="118"/>
      <c r="AB41" s="4">
        <v>39</v>
      </c>
    </row>
    <row r="42" spans="1:28" s="4" customFormat="1" ht="27" customHeight="1" x14ac:dyDescent="0.15">
      <c r="A42" s="7"/>
      <c r="B42" s="54" t="s">
        <v>43</v>
      </c>
      <c r="C42" s="111">
        <v>38</v>
      </c>
      <c r="D42" s="112">
        <v>4</v>
      </c>
      <c r="E42" s="112">
        <v>1040001107120</v>
      </c>
      <c r="F42" s="54" t="s">
        <v>310</v>
      </c>
      <c r="G42" s="34" t="s">
        <v>311</v>
      </c>
      <c r="H42" s="31">
        <v>20</v>
      </c>
      <c r="I42" s="113">
        <v>341</v>
      </c>
      <c r="J42" s="114">
        <v>1648303</v>
      </c>
      <c r="K42" s="115">
        <v>4833.7331378299123</v>
      </c>
      <c r="L42" s="116">
        <v>12526</v>
      </c>
      <c r="M42" s="114">
        <v>1648303</v>
      </c>
      <c r="N42" s="115">
        <v>131.59053169407633</v>
      </c>
      <c r="O42" s="21"/>
      <c r="P42" s="31"/>
      <c r="Q42" s="44"/>
      <c r="R42" s="44"/>
      <c r="S42" s="64"/>
      <c r="T42" s="109" t="s">
        <v>228</v>
      </c>
      <c r="U42" s="110">
        <v>0.17</v>
      </c>
      <c r="AB42" s="4">
        <v>40</v>
      </c>
    </row>
    <row r="43" spans="1:28" s="4" customFormat="1" ht="27" customHeight="1" x14ac:dyDescent="0.15">
      <c r="A43" s="7"/>
      <c r="B43" s="54" t="s">
        <v>43</v>
      </c>
      <c r="C43" s="111">
        <v>39</v>
      </c>
      <c r="D43" s="112">
        <v>4</v>
      </c>
      <c r="E43" s="112"/>
      <c r="F43" s="54" t="s">
        <v>312</v>
      </c>
      <c r="G43" s="34" t="s">
        <v>313</v>
      </c>
      <c r="H43" s="31">
        <v>20</v>
      </c>
      <c r="I43" s="113">
        <v>200</v>
      </c>
      <c r="J43" s="114">
        <v>4048715</v>
      </c>
      <c r="K43" s="115">
        <v>20243.575000000001</v>
      </c>
      <c r="L43" s="116">
        <v>9420</v>
      </c>
      <c r="M43" s="114">
        <v>4048715</v>
      </c>
      <c r="N43" s="115">
        <v>429.79989384288746</v>
      </c>
      <c r="O43" s="21"/>
      <c r="P43" s="31"/>
      <c r="Q43" s="42"/>
      <c r="R43" s="42"/>
      <c r="S43" s="64"/>
      <c r="T43" s="117"/>
      <c r="U43" s="118"/>
      <c r="AB43" s="4">
        <v>41</v>
      </c>
    </row>
    <row r="44" spans="1:28" s="4" customFormat="1" ht="27" customHeight="1" x14ac:dyDescent="0.15">
      <c r="A44" s="7"/>
      <c r="B44" s="54" t="s">
        <v>101</v>
      </c>
      <c r="C44" s="103">
        <v>40</v>
      </c>
      <c r="D44" s="112">
        <v>4</v>
      </c>
      <c r="E44" s="112" t="s">
        <v>314</v>
      </c>
      <c r="F44" s="54" t="s">
        <v>315</v>
      </c>
      <c r="G44" s="34" t="s">
        <v>316</v>
      </c>
      <c r="H44" s="31">
        <v>20</v>
      </c>
      <c r="I44" s="113">
        <v>210</v>
      </c>
      <c r="J44" s="114">
        <v>2658619</v>
      </c>
      <c r="K44" s="115">
        <v>12660.090476190477</v>
      </c>
      <c r="L44" s="116">
        <v>9350</v>
      </c>
      <c r="M44" s="114">
        <v>2658619</v>
      </c>
      <c r="N44" s="115">
        <v>284.34427807486634</v>
      </c>
      <c r="O44" s="21"/>
      <c r="P44" s="31"/>
      <c r="Q44" s="44"/>
      <c r="R44" s="44"/>
      <c r="S44" s="64"/>
      <c r="T44" s="109" t="s">
        <v>228</v>
      </c>
      <c r="U44" s="110">
        <v>0.3</v>
      </c>
      <c r="AB44" s="4">
        <v>43</v>
      </c>
    </row>
    <row r="45" spans="1:28" s="4" customFormat="1" ht="27" customHeight="1" x14ac:dyDescent="0.15">
      <c r="A45" s="7"/>
      <c r="B45" s="54" t="s">
        <v>43</v>
      </c>
      <c r="C45" s="111">
        <v>41</v>
      </c>
      <c r="D45" s="112">
        <v>4</v>
      </c>
      <c r="E45" s="112"/>
      <c r="F45" s="54" t="s">
        <v>317</v>
      </c>
      <c r="G45" s="34" t="s">
        <v>318</v>
      </c>
      <c r="H45" s="31">
        <v>30</v>
      </c>
      <c r="I45" s="113">
        <v>335</v>
      </c>
      <c r="J45" s="114">
        <v>3065212</v>
      </c>
      <c r="K45" s="115">
        <v>9149.8865671641797</v>
      </c>
      <c r="L45" s="116">
        <v>335</v>
      </c>
      <c r="M45" s="114">
        <v>3065212</v>
      </c>
      <c r="N45" s="115">
        <v>9149.8865671641797</v>
      </c>
      <c r="O45" s="21"/>
      <c r="P45" s="31"/>
      <c r="Q45" s="42"/>
      <c r="R45" s="42"/>
      <c r="S45" s="64"/>
      <c r="T45" s="117" t="s">
        <v>228</v>
      </c>
      <c r="U45" s="118">
        <v>0.03</v>
      </c>
      <c r="AB45" s="4">
        <v>44</v>
      </c>
    </row>
    <row r="46" spans="1:28" s="4" customFormat="1" ht="27" customHeight="1" x14ac:dyDescent="0.15">
      <c r="A46" s="7"/>
      <c r="B46" s="54" t="s">
        <v>43</v>
      </c>
      <c r="C46" s="111">
        <v>42</v>
      </c>
      <c r="D46" s="112">
        <v>4</v>
      </c>
      <c r="E46" s="112">
        <v>1210601173</v>
      </c>
      <c r="F46" s="54" t="s">
        <v>319</v>
      </c>
      <c r="G46" s="34" t="s">
        <v>320</v>
      </c>
      <c r="H46" s="31">
        <v>40</v>
      </c>
      <c r="I46" s="113">
        <v>359</v>
      </c>
      <c r="J46" s="114">
        <v>4908098</v>
      </c>
      <c r="K46" s="115">
        <v>13671.58217270195</v>
      </c>
      <c r="L46" s="116">
        <v>21540</v>
      </c>
      <c r="M46" s="114">
        <v>4908098</v>
      </c>
      <c r="N46" s="115">
        <v>227.85970287836582</v>
      </c>
      <c r="O46" s="21"/>
      <c r="P46" s="31"/>
      <c r="Q46" s="44"/>
      <c r="R46" s="44"/>
      <c r="S46" s="64"/>
      <c r="T46" s="109" t="s">
        <v>228</v>
      </c>
      <c r="U46" s="110">
        <v>0.1</v>
      </c>
      <c r="AB46" s="4">
        <v>45</v>
      </c>
    </row>
    <row r="47" spans="1:28" s="4" customFormat="1" ht="27" customHeight="1" x14ac:dyDescent="0.15">
      <c r="A47" s="7"/>
      <c r="B47" s="54" t="s">
        <v>101</v>
      </c>
      <c r="C47" s="103">
        <v>43</v>
      </c>
      <c r="D47" s="112">
        <v>4</v>
      </c>
      <c r="E47" s="112">
        <v>1210900567</v>
      </c>
      <c r="F47" s="54" t="s">
        <v>319</v>
      </c>
      <c r="G47" s="34" t="s">
        <v>321</v>
      </c>
      <c r="H47" s="31">
        <v>20</v>
      </c>
      <c r="I47" s="113">
        <v>79</v>
      </c>
      <c r="J47" s="114">
        <v>685684</v>
      </c>
      <c r="K47" s="115">
        <v>8679.5443037974692</v>
      </c>
      <c r="L47" s="116">
        <v>79</v>
      </c>
      <c r="M47" s="114">
        <v>685684</v>
      </c>
      <c r="N47" s="115">
        <v>8679.5443037974692</v>
      </c>
      <c r="O47" s="21"/>
      <c r="P47" s="31"/>
      <c r="Q47" s="42"/>
      <c r="R47" s="42"/>
      <c r="S47" s="64"/>
      <c r="T47" s="117" t="s">
        <v>228</v>
      </c>
      <c r="U47" s="118">
        <v>0.25</v>
      </c>
      <c r="AB47" s="4">
        <v>46</v>
      </c>
    </row>
    <row r="48" spans="1:28" s="4" customFormat="1" ht="27" customHeight="1" x14ac:dyDescent="0.15">
      <c r="A48" s="7"/>
      <c r="B48" s="54" t="s">
        <v>43</v>
      </c>
      <c r="C48" s="111">
        <v>44</v>
      </c>
      <c r="D48" s="112">
        <v>4</v>
      </c>
      <c r="E48" s="112"/>
      <c r="F48" s="54" t="s">
        <v>322</v>
      </c>
      <c r="G48" s="34" t="s">
        <v>323</v>
      </c>
      <c r="H48" s="31">
        <v>20</v>
      </c>
      <c r="I48" s="113">
        <v>384</v>
      </c>
      <c r="J48" s="114">
        <v>3693929</v>
      </c>
      <c r="K48" s="115">
        <v>9619.6067708333339</v>
      </c>
      <c r="L48" s="116">
        <v>13008</v>
      </c>
      <c r="M48" s="114">
        <v>3693929</v>
      </c>
      <c r="N48" s="115">
        <v>283.97363161131614</v>
      </c>
      <c r="O48" s="21"/>
      <c r="P48" s="31"/>
      <c r="Q48" s="44"/>
      <c r="R48" s="44"/>
      <c r="S48" s="64"/>
      <c r="T48" s="109" t="s">
        <v>228</v>
      </c>
      <c r="U48" s="110">
        <v>0.25</v>
      </c>
      <c r="AB48" s="4">
        <v>47</v>
      </c>
    </row>
    <row r="49" spans="1:28" s="4" customFormat="1" ht="27" customHeight="1" x14ac:dyDescent="0.15">
      <c r="A49" s="7"/>
      <c r="B49" s="54" t="s">
        <v>43</v>
      </c>
      <c r="C49" s="111">
        <v>45</v>
      </c>
      <c r="D49" s="112">
        <v>4</v>
      </c>
      <c r="E49" s="112">
        <v>8040001104326</v>
      </c>
      <c r="F49" s="54" t="s">
        <v>324</v>
      </c>
      <c r="G49" s="34" t="s">
        <v>325</v>
      </c>
      <c r="H49" s="31">
        <v>20</v>
      </c>
      <c r="I49" s="113">
        <v>427</v>
      </c>
      <c r="J49" s="114">
        <v>4736410</v>
      </c>
      <c r="K49" s="115">
        <v>11092.295081967213</v>
      </c>
      <c r="L49" s="116">
        <v>16677</v>
      </c>
      <c r="M49" s="114">
        <v>4736410</v>
      </c>
      <c r="N49" s="115">
        <v>284.00851472087305</v>
      </c>
      <c r="O49" s="21"/>
      <c r="P49" s="31"/>
      <c r="Q49" s="42"/>
      <c r="R49" s="42"/>
      <c r="S49" s="64"/>
      <c r="T49" s="117" t="s">
        <v>228</v>
      </c>
      <c r="U49" s="118">
        <v>0.19</v>
      </c>
      <c r="AB49" s="4">
        <v>48</v>
      </c>
    </row>
    <row r="50" spans="1:28" s="4" customFormat="1" ht="27" customHeight="1" x14ac:dyDescent="0.15">
      <c r="A50" s="7"/>
      <c r="B50" s="54" t="s">
        <v>43</v>
      </c>
      <c r="C50" s="103">
        <v>46</v>
      </c>
      <c r="D50" s="112">
        <v>4</v>
      </c>
      <c r="E50" s="112"/>
      <c r="F50" s="54" t="s">
        <v>326</v>
      </c>
      <c r="G50" s="34" t="s">
        <v>327</v>
      </c>
      <c r="H50" s="31">
        <v>20</v>
      </c>
      <c r="I50" s="113">
        <v>276</v>
      </c>
      <c r="J50" s="114">
        <v>4340338</v>
      </c>
      <c r="K50" s="115">
        <v>15725.86231884058</v>
      </c>
      <c r="L50" s="116">
        <v>11125</v>
      </c>
      <c r="M50" s="114">
        <v>4340338</v>
      </c>
      <c r="N50" s="115">
        <v>390.14274157303373</v>
      </c>
      <c r="O50" s="21"/>
      <c r="P50" s="31"/>
      <c r="Q50" s="44"/>
      <c r="R50" s="44"/>
      <c r="S50" s="64"/>
      <c r="T50" s="109" t="s">
        <v>228</v>
      </c>
      <c r="U50" s="110">
        <v>3.5999999999999997E-2</v>
      </c>
      <c r="AB50" s="4">
        <v>49</v>
      </c>
    </row>
    <row r="51" spans="1:28" s="4" customFormat="1" ht="27" customHeight="1" x14ac:dyDescent="0.15">
      <c r="A51" s="7"/>
      <c r="B51" s="54" t="s">
        <v>43</v>
      </c>
      <c r="C51" s="111">
        <v>47</v>
      </c>
      <c r="D51" s="112">
        <v>4</v>
      </c>
      <c r="E51" s="112"/>
      <c r="F51" s="54" t="s">
        <v>328</v>
      </c>
      <c r="G51" s="34" t="s">
        <v>329</v>
      </c>
      <c r="H51" s="31">
        <v>14</v>
      </c>
      <c r="I51" s="113">
        <v>28</v>
      </c>
      <c r="J51" s="114">
        <v>959792</v>
      </c>
      <c r="K51" s="115">
        <v>34278.285714285717</v>
      </c>
      <c r="L51" s="116">
        <v>3493</v>
      </c>
      <c r="M51" s="114">
        <v>959792</v>
      </c>
      <c r="N51" s="115">
        <v>267.2</v>
      </c>
      <c r="O51" s="21"/>
      <c r="P51" s="31"/>
      <c r="Q51" s="42"/>
      <c r="R51" s="42"/>
      <c r="S51" s="64"/>
      <c r="T51" s="117" t="s">
        <v>228</v>
      </c>
      <c r="U51" s="118"/>
      <c r="AB51" s="4">
        <v>50</v>
      </c>
    </row>
    <row r="52" spans="1:28" s="4" customFormat="1" ht="27" customHeight="1" x14ac:dyDescent="0.15">
      <c r="A52" s="7"/>
      <c r="B52" s="54" t="s">
        <v>43</v>
      </c>
      <c r="C52" s="111">
        <v>48</v>
      </c>
      <c r="D52" s="112">
        <v>4</v>
      </c>
      <c r="E52" s="112"/>
      <c r="F52" s="54" t="s">
        <v>330</v>
      </c>
      <c r="G52" s="34" t="s">
        <v>331</v>
      </c>
      <c r="H52" s="31">
        <v>20</v>
      </c>
      <c r="I52" s="113">
        <v>195</v>
      </c>
      <c r="J52" s="114">
        <v>2171771</v>
      </c>
      <c r="K52" s="115">
        <v>11137.287179487179</v>
      </c>
      <c r="L52" s="116">
        <v>14094</v>
      </c>
      <c r="M52" s="114">
        <v>2171771</v>
      </c>
      <c r="N52" s="115">
        <v>154.09188307081027</v>
      </c>
      <c r="O52" s="21"/>
      <c r="P52" s="31"/>
      <c r="Q52" s="44" t="s">
        <v>228</v>
      </c>
      <c r="R52" s="44"/>
      <c r="S52" s="64">
        <v>0.16600000000000001</v>
      </c>
      <c r="T52" s="109"/>
      <c r="U52" s="110"/>
      <c r="AB52" s="4">
        <v>51</v>
      </c>
    </row>
    <row r="53" spans="1:28" s="4" customFormat="1" ht="27" customHeight="1" x14ac:dyDescent="0.15">
      <c r="A53" s="7"/>
      <c r="B53" s="54" t="s">
        <v>43</v>
      </c>
      <c r="C53" s="103">
        <v>49</v>
      </c>
      <c r="D53" s="112">
        <v>4</v>
      </c>
      <c r="E53" s="112"/>
      <c r="F53" s="54" t="s">
        <v>332</v>
      </c>
      <c r="G53" s="34" t="s">
        <v>333</v>
      </c>
      <c r="H53" s="31">
        <v>20</v>
      </c>
      <c r="I53" s="113">
        <v>344</v>
      </c>
      <c r="J53" s="114">
        <v>5162038</v>
      </c>
      <c r="K53" s="115">
        <v>15005.924418604651</v>
      </c>
      <c r="L53" s="116">
        <v>8690</v>
      </c>
      <c r="M53" s="114">
        <v>5162038</v>
      </c>
      <c r="N53" s="115">
        <v>594.02048331415415</v>
      </c>
      <c r="O53" s="21"/>
      <c r="P53" s="31"/>
      <c r="Q53" s="42"/>
      <c r="R53" s="42"/>
      <c r="S53" s="64"/>
      <c r="T53" s="117" t="s">
        <v>228</v>
      </c>
      <c r="U53" s="118">
        <v>0.02</v>
      </c>
      <c r="AB53" s="4">
        <v>52</v>
      </c>
    </row>
    <row r="54" spans="1:28" s="4" customFormat="1" ht="27" customHeight="1" x14ac:dyDescent="0.15">
      <c r="A54" s="7"/>
      <c r="B54" s="54" t="s">
        <v>43</v>
      </c>
      <c r="C54" s="111">
        <v>50</v>
      </c>
      <c r="D54" s="112">
        <v>4</v>
      </c>
      <c r="E54" s="112"/>
      <c r="F54" s="54" t="s">
        <v>334</v>
      </c>
      <c r="G54" s="38" t="s">
        <v>335</v>
      </c>
      <c r="H54" s="31">
        <v>23</v>
      </c>
      <c r="I54" s="113">
        <v>353</v>
      </c>
      <c r="J54" s="114">
        <v>4914620</v>
      </c>
      <c r="K54" s="115">
        <v>13922.43626062323</v>
      </c>
      <c r="L54" s="116">
        <v>14483</v>
      </c>
      <c r="M54" s="114">
        <v>4914620</v>
      </c>
      <c r="N54" s="115">
        <v>339.3371539045778</v>
      </c>
      <c r="O54" s="21"/>
      <c r="P54" s="31"/>
      <c r="Q54" s="42"/>
      <c r="R54" s="42"/>
      <c r="S54" s="64"/>
      <c r="T54" s="117" t="s">
        <v>228</v>
      </c>
      <c r="U54" s="118">
        <v>0.25</v>
      </c>
      <c r="AB54" s="4">
        <v>53</v>
      </c>
    </row>
    <row r="55" spans="1:28" s="4" customFormat="1" ht="27" customHeight="1" x14ac:dyDescent="0.15">
      <c r="A55" s="7"/>
      <c r="B55" s="54" t="s">
        <v>43</v>
      </c>
      <c r="C55" s="111">
        <v>51</v>
      </c>
      <c r="D55" s="112">
        <v>4</v>
      </c>
      <c r="E55" s="112"/>
      <c r="F55" s="54" t="s">
        <v>336</v>
      </c>
      <c r="G55" s="34" t="s">
        <v>337</v>
      </c>
      <c r="H55" s="31">
        <v>20</v>
      </c>
      <c r="I55" s="113">
        <v>169</v>
      </c>
      <c r="J55" s="114">
        <v>1526734</v>
      </c>
      <c r="K55" s="115">
        <v>9033.9289940828403</v>
      </c>
      <c r="L55" s="116">
        <v>6881</v>
      </c>
      <c r="M55" s="114">
        <v>1526734</v>
      </c>
      <c r="N55" s="115">
        <v>221.8767620985322</v>
      </c>
      <c r="O55" s="21" t="s">
        <v>228</v>
      </c>
      <c r="P55" s="31"/>
      <c r="Q55" s="44" t="s">
        <v>228</v>
      </c>
      <c r="R55" s="44" t="s">
        <v>228</v>
      </c>
      <c r="S55" s="64">
        <v>0.20599999999999999</v>
      </c>
      <c r="T55" s="109" t="s">
        <v>228</v>
      </c>
      <c r="U55" s="110">
        <v>0.4</v>
      </c>
      <c r="AB55" s="4">
        <v>54</v>
      </c>
    </row>
    <row r="56" spans="1:28" s="4" customFormat="1" ht="27" customHeight="1" x14ac:dyDescent="0.15">
      <c r="A56" s="7"/>
      <c r="B56" s="54" t="s">
        <v>43</v>
      </c>
      <c r="C56" s="103">
        <v>52</v>
      </c>
      <c r="D56" s="112">
        <v>4</v>
      </c>
      <c r="E56" s="112"/>
      <c r="F56" s="54" t="s">
        <v>338</v>
      </c>
      <c r="G56" s="34" t="s">
        <v>339</v>
      </c>
      <c r="H56" s="31">
        <v>20</v>
      </c>
      <c r="I56" s="113">
        <v>335</v>
      </c>
      <c r="J56" s="114">
        <v>5640219</v>
      </c>
      <c r="K56" s="115">
        <v>16836.474626865671</v>
      </c>
      <c r="L56" s="116">
        <v>19859</v>
      </c>
      <c r="M56" s="114">
        <v>5640219</v>
      </c>
      <c r="N56" s="115">
        <v>284.01324336572839</v>
      </c>
      <c r="O56" s="21"/>
      <c r="P56" s="31"/>
      <c r="Q56" s="77"/>
      <c r="R56" s="84"/>
      <c r="S56" s="64"/>
      <c r="T56" s="120" t="s">
        <v>228</v>
      </c>
      <c r="U56" s="121">
        <v>0.2</v>
      </c>
      <c r="AB56" s="4">
        <v>55</v>
      </c>
    </row>
    <row r="57" spans="1:28" s="4" customFormat="1" ht="27" customHeight="1" x14ac:dyDescent="0.15">
      <c r="A57" s="7"/>
      <c r="B57" s="54" t="s">
        <v>43</v>
      </c>
      <c r="C57" s="111">
        <v>53</v>
      </c>
      <c r="D57" s="112">
        <v>4</v>
      </c>
      <c r="E57" s="112"/>
      <c r="F57" s="54" t="s">
        <v>340</v>
      </c>
      <c r="G57" s="34" t="s">
        <v>341</v>
      </c>
      <c r="H57" s="31"/>
      <c r="I57" s="113"/>
      <c r="J57" s="114"/>
      <c r="K57" s="115">
        <v>0</v>
      </c>
      <c r="L57" s="116"/>
      <c r="M57" s="114">
        <v>0</v>
      </c>
      <c r="N57" s="115">
        <v>0</v>
      </c>
      <c r="O57" s="21"/>
      <c r="P57" s="31" t="s">
        <v>1028</v>
      </c>
      <c r="Q57" s="44"/>
      <c r="R57" s="44"/>
      <c r="S57" s="64"/>
      <c r="T57" s="109"/>
      <c r="U57" s="110"/>
      <c r="AB57" s="4">
        <v>56</v>
      </c>
    </row>
    <row r="58" spans="1:28" s="4" customFormat="1" ht="27" customHeight="1" x14ac:dyDescent="0.15">
      <c r="A58" s="7"/>
      <c r="B58" s="54" t="s">
        <v>43</v>
      </c>
      <c r="C58" s="111">
        <v>54</v>
      </c>
      <c r="D58" s="112">
        <v>4</v>
      </c>
      <c r="E58" s="112">
        <v>3011801025405</v>
      </c>
      <c r="F58" s="54" t="s">
        <v>79</v>
      </c>
      <c r="G58" s="34" t="s">
        <v>80</v>
      </c>
      <c r="H58" s="31">
        <v>5</v>
      </c>
      <c r="I58" s="113">
        <v>244</v>
      </c>
      <c r="J58" s="114">
        <v>1431348</v>
      </c>
      <c r="K58" s="115">
        <v>5866.1803278688521</v>
      </c>
      <c r="L58" s="116">
        <v>1504</v>
      </c>
      <c r="M58" s="114">
        <v>1431348</v>
      </c>
      <c r="N58" s="115">
        <v>951.69414893617022</v>
      </c>
      <c r="O58" s="21"/>
      <c r="P58" s="31"/>
      <c r="Q58" s="42"/>
      <c r="R58" s="42"/>
      <c r="S58" s="64"/>
      <c r="T58" s="117"/>
      <c r="U58" s="118"/>
      <c r="AB58" s="4">
        <v>57</v>
      </c>
    </row>
    <row r="59" spans="1:28" s="4" customFormat="1" ht="27" customHeight="1" x14ac:dyDescent="0.15">
      <c r="A59" s="7"/>
      <c r="B59" s="54" t="s">
        <v>43</v>
      </c>
      <c r="C59" s="103">
        <v>55</v>
      </c>
      <c r="D59" s="112">
        <v>4</v>
      </c>
      <c r="E59" s="112">
        <v>5040001089636</v>
      </c>
      <c r="F59" s="54" t="s">
        <v>342</v>
      </c>
      <c r="G59" s="34" t="s">
        <v>343</v>
      </c>
      <c r="H59" s="31">
        <v>12</v>
      </c>
      <c r="I59" s="113">
        <v>115</v>
      </c>
      <c r="J59" s="114">
        <v>934804</v>
      </c>
      <c r="K59" s="115">
        <v>8128.7304347826084</v>
      </c>
      <c r="L59" s="116"/>
      <c r="M59" s="114">
        <v>934804</v>
      </c>
      <c r="N59" s="115">
        <v>0</v>
      </c>
      <c r="O59" s="21"/>
      <c r="P59" s="31"/>
      <c r="Q59" s="44"/>
      <c r="R59" s="44"/>
      <c r="S59" s="64"/>
      <c r="T59" s="109"/>
      <c r="U59" s="110"/>
      <c r="AB59" s="4">
        <v>58</v>
      </c>
    </row>
    <row r="60" spans="1:28" s="4" customFormat="1" ht="27" customHeight="1" x14ac:dyDescent="0.15">
      <c r="A60" s="7"/>
      <c r="B60" s="54" t="s">
        <v>43</v>
      </c>
      <c r="C60" s="111">
        <v>56</v>
      </c>
      <c r="D60" s="112">
        <v>4</v>
      </c>
      <c r="E60" s="112"/>
      <c r="F60" s="54" t="s">
        <v>344</v>
      </c>
      <c r="G60" s="34" t="s">
        <v>345</v>
      </c>
      <c r="H60" s="31">
        <v>20</v>
      </c>
      <c r="I60" s="113">
        <v>220</v>
      </c>
      <c r="J60" s="114">
        <v>2689551</v>
      </c>
      <c r="K60" s="115">
        <v>12225.231818181817</v>
      </c>
      <c r="L60" s="116">
        <v>17592</v>
      </c>
      <c r="M60" s="114">
        <v>2689551</v>
      </c>
      <c r="N60" s="115">
        <v>152.88489085948157</v>
      </c>
      <c r="O60" s="21"/>
      <c r="P60" s="31"/>
      <c r="Q60" s="42"/>
      <c r="R60" s="42"/>
      <c r="S60" s="64"/>
      <c r="T60" s="117"/>
      <c r="U60" s="118"/>
      <c r="AB60" s="4">
        <v>59</v>
      </c>
    </row>
    <row r="61" spans="1:28" s="4" customFormat="1" ht="27" customHeight="1" x14ac:dyDescent="0.15">
      <c r="A61" s="7"/>
      <c r="B61" s="54" t="s">
        <v>43</v>
      </c>
      <c r="C61" s="111">
        <v>57</v>
      </c>
      <c r="D61" s="112">
        <v>4</v>
      </c>
      <c r="E61" s="112"/>
      <c r="F61" s="54" t="s">
        <v>346</v>
      </c>
      <c r="G61" s="36" t="s">
        <v>347</v>
      </c>
      <c r="H61" s="31">
        <v>20</v>
      </c>
      <c r="I61" s="113">
        <v>168</v>
      </c>
      <c r="J61" s="114">
        <v>7916078</v>
      </c>
      <c r="K61" s="115">
        <v>47119.511904761908</v>
      </c>
      <c r="L61" s="116">
        <v>19737</v>
      </c>
      <c r="M61" s="114">
        <v>7916078</v>
      </c>
      <c r="N61" s="115">
        <v>401.07807670871966</v>
      </c>
      <c r="O61" s="21"/>
      <c r="P61" s="31"/>
      <c r="Q61" s="44"/>
      <c r="R61" s="44"/>
      <c r="S61" s="64"/>
      <c r="T61" s="109"/>
      <c r="U61" s="110"/>
      <c r="AB61" s="4">
        <v>60</v>
      </c>
    </row>
    <row r="62" spans="1:28" s="4" customFormat="1" ht="27" customHeight="1" x14ac:dyDescent="0.15">
      <c r="A62" s="7"/>
      <c r="B62" s="54" t="s">
        <v>43</v>
      </c>
      <c r="C62" s="103">
        <v>58</v>
      </c>
      <c r="D62" s="112">
        <v>4</v>
      </c>
      <c r="E62" s="112"/>
      <c r="F62" s="54" t="s">
        <v>348</v>
      </c>
      <c r="G62" s="39" t="s">
        <v>349</v>
      </c>
      <c r="H62" s="31">
        <v>20</v>
      </c>
      <c r="I62" s="113">
        <v>48</v>
      </c>
      <c r="J62" s="114">
        <v>1040000</v>
      </c>
      <c r="K62" s="115">
        <v>21666.666666666668</v>
      </c>
      <c r="L62" s="116">
        <v>48</v>
      </c>
      <c r="M62" s="114">
        <v>1040000</v>
      </c>
      <c r="N62" s="115">
        <v>21666.666666666668</v>
      </c>
      <c r="O62" s="21"/>
      <c r="P62" s="31"/>
      <c r="Q62" s="42"/>
      <c r="R62" s="42"/>
      <c r="S62" s="64"/>
      <c r="T62" s="117"/>
      <c r="U62" s="118"/>
      <c r="AB62" s="4">
        <v>61</v>
      </c>
    </row>
    <row r="63" spans="1:28" s="4" customFormat="1" ht="27" customHeight="1" x14ac:dyDescent="0.15">
      <c r="A63" s="7"/>
      <c r="B63" s="54" t="s">
        <v>43</v>
      </c>
      <c r="C63" s="111">
        <v>59</v>
      </c>
      <c r="D63" s="112">
        <v>4</v>
      </c>
      <c r="E63" s="112">
        <v>6040001081492</v>
      </c>
      <c r="F63" s="54" t="s">
        <v>350</v>
      </c>
      <c r="G63" s="36" t="s">
        <v>351</v>
      </c>
      <c r="H63" s="31">
        <v>10</v>
      </c>
      <c r="I63" s="113">
        <v>66</v>
      </c>
      <c r="J63" s="114">
        <v>1230070</v>
      </c>
      <c r="K63" s="115">
        <v>18637.424242424244</v>
      </c>
      <c r="L63" s="116">
        <v>6150</v>
      </c>
      <c r="M63" s="114">
        <v>1230070</v>
      </c>
      <c r="N63" s="115">
        <v>200.01138211382113</v>
      </c>
      <c r="O63" s="21"/>
      <c r="P63" s="31"/>
      <c r="Q63" s="44"/>
      <c r="R63" s="44"/>
      <c r="S63" s="64"/>
      <c r="T63" s="109"/>
      <c r="U63" s="110"/>
      <c r="AB63" s="4">
        <v>62</v>
      </c>
    </row>
    <row r="64" spans="1:28" s="4" customFormat="1" ht="27" customHeight="1" x14ac:dyDescent="0.15">
      <c r="A64" s="7"/>
      <c r="B64" s="54" t="s">
        <v>43</v>
      </c>
      <c r="C64" s="111">
        <v>60</v>
      </c>
      <c r="D64" s="112">
        <v>4</v>
      </c>
      <c r="E64" s="112" t="s">
        <v>352</v>
      </c>
      <c r="F64" s="54" t="s">
        <v>353</v>
      </c>
      <c r="G64" s="36" t="s">
        <v>354</v>
      </c>
      <c r="H64" s="31">
        <v>21</v>
      </c>
      <c r="I64" s="113">
        <v>129</v>
      </c>
      <c r="J64" s="114">
        <v>1974402</v>
      </c>
      <c r="K64" s="115">
        <v>15305.441860465116</v>
      </c>
      <c r="L64" s="116">
        <v>13170</v>
      </c>
      <c r="M64" s="114">
        <v>1974402</v>
      </c>
      <c r="N64" s="115">
        <v>149.91662870159453</v>
      </c>
      <c r="O64" s="21"/>
      <c r="P64" s="31"/>
      <c r="Q64" s="42"/>
      <c r="R64" s="42"/>
      <c r="S64" s="64"/>
      <c r="T64" s="117"/>
      <c r="U64" s="118"/>
      <c r="AB64" s="4">
        <v>63</v>
      </c>
    </row>
    <row r="65" spans="1:28" s="4" customFormat="1" ht="27" customHeight="1" x14ac:dyDescent="0.15">
      <c r="A65" s="7"/>
      <c r="B65" s="54" t="s">
        <v>43</v>
      </c>
      <c r="C65" s="103">
        <v>61</v>
      </c>
      <c r="D65" s="112">
        <v>4</v>
      </c>
      <c r="E65" s="112">
        <v>7050001022825</v>
      </c>
      <c r="F65" s="54" t="s">
        <v>87</v>
      </c>
      <c r="G65" s="36" t="s">
        <v>355</v>
      </c>
      <c r="H65" s="31">
        <v>14</v>
      </c>
      <c r="I65" s="113">
        <v>214</v>
      </c>
      <c r="J65" s="114">
        <v>1615034</v>
      </c>
      <c r="K65" s="115">
        <v>7546.8878504672894</v>
      </c>
      <c r="L65" s="116">
        <v>14872</v>
      </c>
      <c r="M65" s="114">
        <v>1615034</v>
      </c>
      <c r="N65" s="115">
        <v>108.595615922539</v>
      </c>
      <c r="O65" s="21"/>
      <c r="P65" s="31"/>
      <c r="Q65" s="44" t="s">
        <v>228</v>
      </c>
      <c r="R65" s="44"/>
      <c r="S65" s="64">
        <v>0</v>
      </c>
      <c r="T65" s="109"/>
      <c r="U65" s="110"/>
      <c r="AB65" s="4">
        <v>64</v>
      </c>
    </row>
    <row r="66" spans="1:28" s="4" customFormat="1" ht="27" customHeight="1" x14ac:dyDescent="0.15">
      <c r="A66" s="7"/>
      <c r="B66" s="54" t="s">
        <v>43</v>
      </c>
      <c r="C66" s="111">
        <v>62</v>
      </c>
      <c r="D66" s="112">
        <v>4</v>
      </c>
      <c r="E66" s="112"/>
      <c r="F66" s="54" t="s">
        <v>87</v>
      </c>
      <c r="G66" s="36" t="s">
        <v>356</v>
      </c>
      <c r="H66" s="31">
        <v>20</v>
      </c>
      <c r="I66" s="113">
        <v>231</v>
      </c>
      <c r="J66" s="114">
        <v>3516788</v>
      </c>
      <c r="K66" s="115">
        <v>15224.190476190477</v>
      </c>
      <c r="L66" s="116">
        <v>12433</v>
      </c>
      <c r="M66" s="114">
        <v>3516788</v>
      </c>
      <c r="N66" s="115">
        <v>282.85916512507038</v>
      </c>
      <c r="O66" s="21"/>
      <c r="P66" s="31"/>
      <c r="Q66" s="42"/>
      <c r="R66" s="42"/>
      <c r="S66" s="64"/>
      <c r="T66" s="117" t="s">
        <v>228</v>
      </c>
      <c r="U66" s="118">
        <v>0.5</v>
      </c>
      <c r="AB66" s="4">
        <v>65</v>
      </c>
    </row>
    <row r="67" spans="1:28" s="4" customFormat="1" ht="27" customHeight="1" x14ac:dyDescent="0.15">
      <c r="A67" s="7"/>
      <c r="B67" s="54" t="s">
        <v>43</v>
      </c>
      <c r="C67" s="111">
        <v>63</v>
      </c>
      <c r="D67" s="112">
        <v>4</v>
      </c>
      <c r="E67" s="112">
        <v>2040001103374</v>
      </c>
      <c r="F67" s="54" t="s">
        <v>357</v>
      </c>
      <c r="G67" s="36" t="s">
        <v>358</v>
      </c>
      <c r="H67" s="31">
        <v>10</v>
      </c>
      <c r="I67" s="113">
        <v>84</v>
      </c>
      <c r="J67" s="114">
        <v>701948</v>
      </c>
      <c r="K67" s="115">
        <v>8356.5238095238092</v>
      </c>
      <c r="L67" s="116">
        <v>84</v>
      </c>
      <c r="M67" s="114">
        <v>701948</v>
      </c>
      <c r="N67" s="115">
        <v>8356.5238095238092</v>
      </c>
      <c r="O67" s="21"/>
      <c r="P67" s="31"/>
      <c r="Q67" s="44"/>
      <c r="R67" s="44"/>
      <c r="S67" s="64"/>
      <c r="T67" s="109"/>
      <c r="U67" s="110"/>
      <c r="AB67" s="4">
        <v>66</v>
      </c>
    </row>
    <row r="68" spans="1:28" s="4" customFormat="1" ht="27" customHeight="1" x14ac:dyDescent="0.15">
      <c r="A68" s="7"/>
      <c r="B68" s="54" t="s">
        <v>101</v>
      </c>
      <c r="C68" s="103">
        <v>64</v>
      </c>
      <c r="D68" s="112">
        <v>4</v>
      </c>
      <c r="E68" s="112"/>
      <c r="F68" s="54" t="s">
        <v>359</v>
      </c>
      <c r="G68" s="36" t="s">
        <v>360</v>
      </c>
      <c r="H68" s="31">
        <v>40</v>
      </c>
      <c r="I68" s="113">
        <v>419</v>
      </c>
      <c r="J68" s="114">
        <v>6358170</v>
      </c>
      <c r="K68" s="115">
        <v>15174.630071599046</v>
      </c>
      <c r="L68" s="116">
        <v>31148</v>
      </c>
      <c r="M68" s="114">
        <v>6358170</v>
      </c>
      <c r="N68" s="115">
        <v>204.12771285475793</v>
      </c>
      <c r="O68" s="21"/>
      <c r="P68" s="31"/>
      <c r="Q68" s="42"/>
      <c r="R68" s="42"/>
      <c r="S68" s="64"/>
      <c r="T68" s="117"/>
      <c r="U68" s="118"/>
      <c r="AB68" s="4">
        <v>67</v>
      </c>
    </row>
    <row r="69" spans="1:28" s="4" customFormat="1" ht="27" customHeight="1" x14ac:dyDescent="0.15">
      <c r="A69" s="7"/>
      <c r="B69" s="54" t="s">
        <v>43</v>
      </c>
      <c r="C69" s="111">
        <v>65</v>
      </c>
      <c r="D69" s="112">
        <v>4</v>
      </c>
      <c r="E69" s="112">
        <v>1040001098302</v>
      </c>
      <c r="F69" s="54" t="s">
        <v>361</v>
      </c>
      <c r="G69" s="36" t="s">
        <v>362</v>
      </c>
      <c r="H69" s="31">
        <v>20</v>
      </c>
      <c r="I69" s="113">
        <v>240</v>
      </c>
      <c r="J69" s="114">
        <v>727200</v>
      </c>
      <c r="K69" s="115">
        <v>3030</v>
      </c>
      <c r="L69" s="116">
        <v>9600</v>
      </c>
      <c r="M69" s="114">
        <v>727200</v>
      </c>
      <c r="N69" s="115">
        <v>75.75</v>
      </c>
      <c r="O69" s="21"/>
      <c r="P69" s="31"/>
      <c r="Q69" s="44"/>
      <c r="R69" s="44"/>
      <c r="S69" s="64"/>
      <c r="T69" s="109"/>
      <c r="U69" s="110"/>
      <c r="AB69" s="4">
        <v>68</v>
      </c>
    </row>
    <row r="70" spans="1:28" s="4" customFormat="1" ht="27" customHeight="1" x14ac:dyDescent="0.15">
      <c r="A70" s="7"/>
      <c r="B70" s="54" t="s">
        <v>43</v>
      </c>
      <c r="C70" s="111">
        <v>66</v>
      </c>
      <c r="D70" s="112">
        <v>4</v>
      </c>
      <c r="E70" s="112">
        <v>2030001119462</v>
      </c>
      <c r="F70" s="54" t="s">
        <v>363</v>
      </c>
      <c r="G70" s="36" t="s">
        <v>364</v>
      </c>
      <c r="H70" s="31">
        <v>20</v>
      </c>
      <c r="I70" s="113">
        <v>15</v>
      </c>
      <c r="J70" s="114">
        <v>95833</v>
      </c>
      <c r="K70" s="115">
        <v>6388.8666666666668</v>
      </c>
      <c r="L70" s="116">
        <v>1500</v>
      </c>
      <c r="M70" s="114">
        <v>95833</v>
      </c>
      <c r="N70" s="115">
        <v>63.888666666666666</v>
      </c>
      <c r="O70" s="21"/>
      <c r="P70" s="31"/>
      <c r="Q70" s="42"/>
      <c r="R70" s="42"/>
      <c r="S70" s="64"/>
      <c r="T70" s="117"/>
      <c r="U70" s="118"/>
      <c r="AB70" s="4">
        <v>69</v>
      </c>
    </row>
    <row r="71" spans="1:28" s="4" customFormat="1" ht="27" customHeight="1" x14ac:dyDescent="0.15">
      <c r="A71" s="7"/>
      <c r="B71" s="54" t="s">
        <v>101</v>
      </c>
      <c r="C71" s="103">
        <v>67</v>
      </c>
      <c r="D71" s="112">
        <v>4</v>
      </c>
      <c r="E71" s="112"/>
      <c r="F71" s="54" t="s">
        <v>365</v>
      </c>
      <c r="G71" s="36" t="s">
        <v>366</v>
      </c>
      <c r="H71" s="31">
        <v>20</v>
      </c>
      <c r="I71" s="113">
        <v>233</v>
      </c>
      <c r="J71" s="114">
        <v>1836525</v>
      </c>
      <c r="K71" s="115">
        <v>7882.0815450643777</v>
      </c>
      <c r="L71" s="116">
        <v>7892.5</v>
      </c>
      <c r="M71" s="114">
        <v>1836525</v>
      </c>
      <c r="N71" s="115">
        <v>232.69242952169782</v>
      </c>
      <c r="O71" s="21"/>
      <c r="P71" s="31"/>
      <c r="Q71" s="44"/>
      <c r="R71" s="44"/>
      <c r="S71" s="64"/>
      <c r="T71" s="109"/>
      <c r="U71" s="110"/>
      <c r="AB71" s="4">
        <v>70</v>
      </c>
    </row>
    <row r="72" spans="1:28" s="4" customFormat="1" ht="27" customHeight="1" x14ac:dyDescent="0.15">
      <c r="A72" s="7"/>
      <c r="B72" s="54" t="s">
        <v>43</v>
      </c>
      <c r="C72" s="111">
        <v>68</v>
      </c>
      <c r="D72" s="112">
        <v>4</v>
      </c>
      <c r="E72" s="112"/>
      <c r="F72" s="54" t="s">
        <v>367</v>
      </c>
      <c r="G72" s="36" t="s">
        <v>368</v>
      </c>
      <c r="H72" s="31">
        <v>10</v>
      </c>
      <c r="I72" s="113">
        <v>120</v>
      </c>
      <c r="J72" s="114">
        <v>3147400</v>
      </c>
      <c r="K72" s="115">
        <v>26228.333333333332</v>
      </c>
      <c r="L72" s="116">
        <v>14800</v>
      </c>
      <c r="M72" s="114">
        <v>3147400</v>
      </c>
      <c r="N72" s="115">
        <v>212.66216216216216</v>
      </c>
      <c r="O72" s="21"/>
      <c r="P72" s="31"/>
      <c r="Q72" s="42"/>
      <c r="R72" s="42"/>
      <c r="S72" s="64"/>
      <c r="T72" s="117"/>
      <c r="U72" s="118"/>
      <c r="AB72" s="4" t="e">
        <v>#REF!</v>
      </c>
    </row>
    <row r="73" spans="1:28" s="4" customFormat="1" ht="27" customHeight="1" x14ac:dyDescent="0.15">
      <c r="A73" s="7"/>
      <c r="B73" s="54" t="s">
        <v>43</v>
      </c>
      <c r="C73" s="111">
        <v>69</v>
      </c>
      <c r="D73" s="112">
        <v>4</v>
      </c>
      <c r="E73" s="112">
        <v>1214600221</v>
      </c>
      <c r="F73" s="54" t="s">
        <v>369</v>
      </c>
      <c r="G73" s="34" t="s">
        <v>370</v>
      </c>
      <c r="H73" s="31">
        <v>10</v>
      </c>
      <c r="I73" s="113">
        <v>98</v>
      </c>
      <c r="J73" s="114">
        <v>3790480</v>
      </c>
      <c r="K73" s="115">
        <v>38678.367346938772</v>
      </c>
      <c r="L73" s="116">
        <v>5721</v>
      </c>
      <c r="M73" s="114">
        <v>3790480</v>
      </c>
      <c r="N73" s="115">
        <v>662.55549729068343</v>
      </c>
      <c r="O73" s="21"/>
      <c r="P73" s="31"/>
      <c r="Q73" s="44"/>
      <c r="R73" s="44"/>
      <c r="S73" s="64"/>
      <c r="T73" s="109" t="s">
        <v>228</v>
      </c>
      <c r="U73" s="110">
        <v>0.2</v>
      </c>
      <c r="AB73" s="4">
        <v>73</v>
      </c>
    </row>
    <row r="74" spans="1:28" s="4" customFormat="1" ht="27" customHeight="1" x14ac:dyDescent="0.15">
      <c r="A74" s="7"/>
      <c r="B74" s="54" t="s">
        <v>101</v>
      </c>
      <c r="C74" s="103">
        <v>70</v>
      </c>
      <c r="D74" s="112">
        <v>4</v>
      </c>
      <c r="E74" s="112"/>
      <c r="F74" s="54" t="s">
        <v>371</v>
      </c>
      <c r="G74" s="36" t="s">
        <v>372</v>
      </c>
      <c r="H74" s="31">
        <v>20</v>
      </c>
      <c r="I74" s="113">
        <v>99</v>
      </c>
      <c r="J74" s="114">
        <v>1219550</v>
      </c>
      <c r="K74" s="115">
        <v>12318.686868686869</v>
      </c>
      <c r="L74" s="116">
        <v>8435</v>
      </c>
      <c r="M74" s="114">
        <v>1219550</v>
      </c>
      <c r="N74" s="115">
        <v>144.58209839952579</v>
      </c>
      <c r="O74" s="21"/>
      <c r="P74" s="31"/>
      <c r="Q74" s="42"/>
      <c r="R74" s="42"/>
      <c r="S74" s="64"/>
      <c r="T74" s="117"/>
      <c r="U74" s="118"/>
      <c r="AB74" s="4">
        <v>74</v>
      </c>
    </row>
    <row r="75" spans="1:28" s="4" customFormat="1" ht="27" customHeight="1" x14ac:dyDescent="0.15">
      <c r="A75" s="7"/>
      <c r="B75" s="54" t="s">
        <v>101</v>
      </c>
      <c r="C75" s="111">
        <v>71</v>
      </c>
      <c r="D75" s="112">
        <v>4</v>
      </c>
      <c r="E75" s="112"/>
      <c r="F75" s="54" t="s">
        <v>373</v>
      </c>
      <c r="G75" s="36" t="s">
        <v>374</v>
      </c>
      <c r="H75" s="31"/>
      <c r="I75" s="113">
        <v>140</v>
      </c>
      <c r="J75" s="114">
        <v>1649113</v>
      </c>
      <c r="K75" s="115">
        <v>11779.378571428571</v>
      </c>
      <c r="L75" s="116">
        <v>6431</v>
      </c>
      <c r="M75" s="114">
        <v>1649113</v>
      </c>
      <c r="N75" s="115">
        <v>256.43181464779974</v>
      </c>
      <c r="O75" s="21"/>
      <c r="P75" s="31"/>
      <c r="Q75" s="44"/>
      <c r="R75" s="44"/>
      <c r="S75" s="64"/>
      <c r="T75" s="109"/>
      <c r="U75" s="110"/>
      <c r="AB75" s="4">
        <v>75</v>
      </c>
    </row>
    <row r="76" spans="1:28" s="4" customFormat="1" ht="27" customHeight="1" x14ac:dyDescent="0.15">
      <c r="A76" s="7"/>
      <c r="B76" s="54" t="s">
        <v>43</v>
      </c>
      <c r="C76" s="111">
        <v>72</v>
      </c>
      <c r="D76" s="112">
        <v>4</v>
      </c>
      <c r="E76" s="112"/>
      <c r="F76" s="54" t="s">
        <v>375</v>
      </c>
      <c r="G76" s="36" t="s">
        <v>376</v>
      </c>
      <c r="H76" s="31"/>
      <c r="I76" s="113"/>
      <c r="J76" s="114"/>
      <c r="K76" s="115">
        <v>0</v>
      </c>
      <c r="L76" s="116"/>
      <c r="M76" s="114">
        <v>0</v>
      </c>
      <c r="N76" s="115">
        <v>0</v>
      </c>
      <c r="O76" s="21"/>
      <c r="P76" s="31" t="s">
        <v>1028</v>
      </c>
      <c r="Q76" s="42"/>
      <c r="R76" s="42"/>
      <c r="S76" s="64"/>
      <c r="T76" s="117"/>
      <c r="U76" s="118"/>
      <c r="AB76" s="4">
        <v>76</v>
      </c>
    </row>
    <row r="77" spans="1:28" s="4" customFormat="1" ht="27" customHeight="1" x14ac:dyDescent="0.15">
      <c r="A77" s="7"/>
      <c r="B77" s="54" t="s">
        <v>43</v>
      </c>
      <c r="C77" s="103">
        <v>73</v>
      </c>
      <c r="D77" s="112">
        <v>4</v>
      </c>
      <c r="E77" s="112">
        <v>1213100587</v>
      </c>
      <c r="F77" s="54" t="s">
        <v>377</v>
      </c>
      <c r="G77" s="36" t="s">
        <v>378</v>
      </c>
      <c r="H77" s="31">
        <v>20</v>
      </c>
      <c r="I77" s="113">
        <v>56</v>
      </c>
      <c r="J77" s="114">
        <v>759055</v>
      </c>
      <c r="K77" s="115">
        <v>13554.553571428571</v>
      </c>
      <c r="L77" s="116">
        <v>7392</v>
      </c>
      <c r="M77" s="114">
        <v>759055</v>
      </c>
      <c r="N77" s="115">
        <v>102.6860119047619</v>
      </c>
      <c r="O77" s="21"/>
      <c r="P77" s="31"/>
      <c r="Q77" s="44"/>
      <c r="R77" s="44"/>
      <c r="S77" s="64"/>
      <c r="T77" s="109"/>
      <c r="U77" s="110"/>
      <c r="AB77" s="4">
        <v>77</v>
      </c>
    </row>
    <row r="78" spans="1:28" s="4" customFormat="1" ht="27" customHeight="1" x14ac:dyDescent="0.15">
      <c r="A78" s="7"/>
      <c r="B78" s="54" t="s">
        <v>43</v>
      </c>
      <c r="C78" s="111">
        <v>74</v>
      </c>
      <c r="D78" s="112">
        <v>4</v>
      </c>
      <c r="E78" s="112"/>
      <c r="F78" s="54" t="s">
        <v>109</v>
      </c>
      <c r="G78" s="39" t="s">
        <v>110</v>
      </c>
      <c r="H78" s="31">
        <v>30</v>
      </c>
      <c r="I78" s="113">
        <v>417</v>
      </c>
      <c r="J78" s="114">
        <v>10865351</v>
      </c>
      <c r="K78" s="115">
        <v>26055.997601918465</v>
      </c>
      <c r="L78" s="116"/>
      <c r="M78" s="114">
        <v>10865351</v>
      </c>
      <c r="N78" s="115">
        <v>0</v>
      </c>
      <c r="O78" s="21"/>
      <c r="P78" s="31"/>
      <c r="Q78" s="42"/>
      <c r="R78" s="42"/>
      <c r="S78" s="64"/>
      <c r="T78" s="117"/>
      <c r="U78" s="118"/>
      <c r="AB78" s="4">
        <v>78</v>
      </c>
    </row>
    <row r="79" spans="1:28" s="4" customFormat="1" ht="27" customHeight="1" x14ac:dyDescent="0.15">
      <c r="A79" s="7"/>
      <c r="B79" s="54" t="s">
        <v>43</v>
      </c>
      <c r="C79" s="111">
        <v>75</v>
      </c>
      <c r="D79" s="112">
        <v>4</v>
      </c>
      <c r="E79" s="112"/>
      <c r="F79" s="54" t="s">
        <v>379</v>
      </c>
      <c r="G79" s="36" t="s">
        <v>380</v>
      </c>
      <c r="H79" s="31"/>
      <c r="I79" s="113"/>
      <c r="J79" s="114"/>
      <c r="K79" s="115">
        <v>0</v>
      </c>
      <c r="L79" s="116"/>
      <c r="M79" s="114">
        <v>0</v>
      </c>
      <c r="N79" s="115">
        <v>0</v>
      </c>
      <c r="O79" s="21"/>
      <c r="P79" s="31" t="s">
        <v>1028</v>
      </c>
      <c r="Q79" s="44"/>
      <c r="R79" s="44"/>
      <c r="S79" s="64"/>
      <c r="T79" s="109"/>
      <c r="U79" s="110"/>
      <c r="AB79" s="4">
        <v>79</v>
      </c>
    </row>
    <row r="80" spans="1:28" s="4" customFormat="1" ht="27" customHeight="1" x14ac:dyDescent="0.15">
      <c r="A80" s="7"/>
      <c r="B80" s="54" t="s">
        <v>101</v>
      </c>
      <c r="C80" s="103">
        <v>76</v>
      </c>
      <c r="D80" s="112">
        <v>4</v>
      </c>
      <c r="E80" s="112">
        <v>1212600454</v>
      </c>
      <c r="F80" s="54" t="s">
        <v>113</v>
      </c>
      <c r="G80" s="36" t="s">
        <v>381</v>
      </c>
      <c r="H80" s="31">
        <v>20</v>
      </c>
      <c r="I80" s="113">
        <v>247</v>
      </c>
      <c r="J80" s="114">
        <v>2856410</v>
      </c>
      <c r="K80" s="115">
        <v>11564.412955465586</v>
      </c>
      <c r="L80" s="116">
        <v>12828</v>
      </c>
      <c r="M80" s="114">
        <v>2856410</v>
      </c>
      <c r="N80" s="115">
        <v>222.66994075459931</v>
      </c>
      <c r="O80" s="21"/>
      <c r="P80" s="31"/>
      <c r="Q80" s="42"/>
      <c r="R80" s="42"/>
      <c r="S80" s="64"/>
      <c r="T80" s="117"/>
      <c r="U80" s="118"/>
      <c r="AB80" s="4">
        <v>80</v>
      </c>
    </row>
    <row r="81" spans="1:28" s="4" customFormat="1" ht="27" customHeight="1" x14ac:dyDescent="0.15">
      <c r="A81" s="7"/>
      <c r="B81" s="54" t="s">
        <v>101</v>
      </c>
      <c r="C81" s="111">
        <v>77</v>
      </c>
      <c r="D81" s="112">
        <v>4</v>
      </c>
      <c r="E81" s="112"/>
      <c r="F81" s="54" t="s">
        <v>119</v>
      </c>
      <c r="G81" s="36" t="s">
        <v>382</v>
      </c>
      <c r="H81" s="31">
        <v>20</v>
      </c>
      <c r="I81" s="113">
        <v>62</v>
      </c>
      <c r="J81" s="114">
        <v>1292790</v>
      </c>
      <c r="K81" s="115">
        <v>20851.451612903227</v>
      </c>
      <c r="L81" s="116">
        <v>3016</v>
      </c>
      <c r="M81" s="114">
        <v>1292790</v>
      </c>
      <c r="N81" s="115">
        <v>428.64389920424401</v>
      </c>
      <c r="O81" s="21" t="s">
        <v>228</v>
      </c>
      <c r="P81" s="31"/>
      <c r="Q81" s="44"/>
      <c r="R81" s="44"/>
      <c r="S81" s="64"/>
      <c r="T81" s="109"/>
      <c r="U81" s="110"/>
      <c r="AB81" s="4">
        <v>81</v>
      </c>
    </row>
    <row r="82" spans="1:28" s="4" customFormat="1" ht="27" customHeight="1" x14ac:dyDescent="0.15">
      <c r="A82" s="7"/>
      <c r="B82" s="54" t="s">
        <v>43</v>
      </c>
      <c r="C82" s="111">
        <v>78</v>
      </c>
      <c r="D82" s="112">
        <v>4</v>
      </c>
      <c r="E82" s="112"/>
      <c r="F82" s="54" t="s">
        <v>383</v>
      </c>
      <c r="G82" s="36" t="s">
        <v>384</v>
      </c>
      <c r="H82" s="31">
        <v>20</v>
      </c>
      <c r="I82" s="113">
        <v>236</v>
      </c>
      <c r="J82" s="114">
        <v>3643795</v>
      </c>
      <c r="K82" s="115">
        <v>15439.809322033898</v>
      </c>
      <c r="L82" s="116">
        <v>17901</v>
      </c>
      <c r="M82" s="114">
        <v>3643795</v>
      </c>
      <c r="N82" s="115">
        <v>203.55259482710463</v>
      </c>
      <c r="O82" s="21"/>
      <c r="P82" s="31"/>
      <c r="Q82" s="42"/>
      <c r="R82" s="42"/>
      <c r="S82" s="64"/>
      <c r="T82" s="117"/>
      <c r="U82" s="118"/>
      <c r="AB82" s="4">
        <v>82</v>
      </c>
    </row>
    <row r="83" spans="1:28" s="4" customFormat="1" ht="27" customHeight="1" x14ac:dyDescent="0.15">
      <c r="A83" s="7"/>
      <c r="B83" s="54" t="s">
        <v>43</v>
      </c>
      <c r="C83" s="103">
        <v>79</v>
      </c>
      <c r="D83" s="112">
        <v>4</v>
      </c>
      <c r="E83" s="112">
        <v>40001094142</v>
      </c>
      <c r="F83" s="54" t="s">
        <v>385</v>
      </c>
      <c r="G83" s="36" t="s">
        <v>386</v>
      </c>
      <c r="H83" s="31">
        <v>20</v>
      </c>
      <c r="I83" s="113">
        <v>161</v>
      </c>
      <c r="J83" s="114">
        <v>4479675</v>
      </c>
      <c r="K83" s="115">
        <v>27824.068322981366</v>
      </c>
      <c r="L83" s="116">
        <v>14677</v>
      </c>
      <c r="M83" s="114">
        <v>4479675</v>
      </c>
      <c r="N83" s="115">
        <v>305.21734686925123</v>
      </c>
      <c r="O83" s="21"/>
      <c r="P83" s="31"/>
      <c r="Q83" s="44" t="s">
        <v>228</v>
      </c>
      <c r="R83" s="44"/>
      <c r="S83" s="64">
        <v>0.45700000000000002</v>
      </c>
      <c r="T83" s="109" t="s">
        <v>228</v>
      </c>
      <c r="U83" s="110">
        <v>0.01</v>
      </c>
      <c r="AB83" s="4">
        <v>83</v>
      </c>
    </row>
    <row r="84" spans="1:28" s="4" customFormat="1" ht="27" customHeight="1" x14ac:dyDescent="0.15">
      <c r="A84" s="7"/>
      <c r="B84" s="54" t="s">
        <v>101</v>
      </c>
      <c r="C84" s="111">
        <v>80</v>
      </c>
      <c r="D84" s="112">
        <v>4</v>
      </c>
      <c r="E84" s="112">
        <v>7040001058787</v>
      </c>
      <c r="F84" s="54" t="s">
        <v>387</v>
      </c>
      <c r="G84" s="36" t="s">
        <v>388</v>
      </c>
      <c r="H84" s="31">
        <v>20</v>
      </c>
      <c r="I84" s="113">
        <v>227</v>
      </c>
      <c r="J84" s="114">
        <v>4940950</v>
      </c>
      <c r="K84" s="115">
        <v>21766.299559471365</v>
      </c>
      <c r="L84" s="116">
        <v>30462</v>
      </c>
      <c r="M84" s="114">
        <v>4940950</v>
      </c>
      <c r="N84" s="115">
        <v>162.20044645788195</v>
      </c>
      <c r="O84" s="21"/>
      <c r="P84" s="31"/>
      <c r="Q84" s="42"/>
      <c r="R84" s="42"/>
      <c r="S84" s="64"/>
      <c r="T84" s="117"/>
      <c r="U84" s="118"/>
      <c r="AB84" s="4">
        <v>84</v>
      </c>
    </row>
    <row r="85" spans="1:28" s="4" customFormat="1" ht="27" customHeight="1" x14ac:dyDescent="0.15">
      <c r="A85" s="7"/>
      <c r="B85" s="54" t="s">
        <v>101</v>
      </c>
      <c r="C85" s="111">
        <v>81</v>
      </c>
      <c r="D85" s="112">
        <v>4</v>
      </c>
      <c r="E85" s="112">
        <v>7040001058787</v>
      </c>
      <c r="F85" s="54" t="s">
        <v>387</v>
      </c>
      <c r="G85" s="36" t="s">
        <v>389</v>
      </c>
      <c r="H85" s="31">
        <v>20</v>
      </c>
      <c r="I85" s="113">
        <v>236</v>
      </c>
      <c r="J85" s="114">
        <v>4336250</v>
      </c>
      <c r="K85" s="115">
        <v>18373.9406779661</v>
      </c>
      <c r="L85" s="116">
        <v>31560</v>
      </c>
      <c r="M85" s="114">
        <v>4336250</v>
      </c>
      <c r="N85" s="115">
        <v>137.3970215462611</v>
      </c>
      <c r="O85" s="21"/>
      <c r="P85" s="31"/>
      <c r="Q85" s="42"/>
      <c r="R85" s="42"/>
      <c r="S85" s="64"/>
      <c r="T85" s="117"/>
      <c r="U85" s="118"/>
      <c r="AB85" s="4">
        <v>85</v>
      </c>
    </row>
    <row r="86" spans="1:28" s="4" customFormat="1" ht="27" customHeight="1" x14ac:dyDescent="0.15">
      <c r="A86" s="7"/>
      <c r="B86" s="54" t="s">
        <v>43</v>
      </c>
      <c r="C86" s="103">
        <v>82</v>
      </c>
      <c r="D86" s="112">
        <v>4</v>
      </c>
      <c r="E86" s="112">
        <v>7040001058787</v>
      </c>
      <c r="F86" s="54" t="s">
        <v>387</v>
      </c>
      <c r="G86" s="40" t="s">
        <v>390</v>
      </c>
      <c r="H86" s="31">
        <v>20</v>
      </c>
      <c r="I86" s="113">
        <v>238</v>
      </c>
      <c r="J86" s="114">
        <v>4777050</v>
      </c>
      <c r="K86" s="115">
        <v>20071.638655462186</v>
      </c>
      <c r="L86" s="116">
        <v>31566</v>
      </c>
      <c r="M86" s="114">
        <v>4777050</v>
      </c>
      <c r="N86" s="115">
        <v>151.33529747196351</v>
      </c>
      <c r="O86" s="21"/>
      <c r="P86" s="31"/>
      <c r="Q86" s="44"/>
      <c r="R86" s="44"/>
      <c r="S86" s="64"/>
      <c r="T86" s="109"/>
      <c r="U86" s="110"/>
      <c r="AB86" s="4">
        <v>86</v>
      </c>
    </row>
    <row r="87" spans="1:28" s="4" customFormat="1" ht="27" customHeight="1" x14ac:dyDescent="0.15">
      <c r="A87" s="7"/>
      <c r="B87" s="34" t="s">
        <v>101</v>
      </c>
      <c r="C87" s="111">
        <v>83</v>
      </c>
      <c r="D87" s="112">
        <v>4</v>
      </c>
      <c r="E87" s="112">
        <v>7040001058787</v>
      </c>
      <c r="F87" s="34" t="s">
        <v>387</v>
      </c>
      <c r="G87" s="40" t="s">
        <v>391</v>
      </c>
      <c r="H87" s="31">
        <v>10</v>
      </c>
      <c r="I87" s="113">
        <v>106</v>
      </c>
      <c r="J87" s="114">
        <v>1594250</v>
      </c>
      <c r="K87" s="115">
        <v>15040.094339622641</v>
      </c>
      <c r="L87" s="116">
        <v>13632</v>
      </c>
      <c r="M87" s="114">
        <v>1594250</v>
      </c>
      <c r="N87" s="115">
        <v>116.94909037558685</v>
      </c>
      <c r="O87" s="21"/>
      <c r="P87" s="31"/>
      <c r="Q87" s="42"/>
      <c r="R87" s="42"/>
      <c r="S87" s="64"/>
      <c r="T87" s="117"/>
      <c r="U87" s="118"/>
      <c r="AB87" s="4">
        <v>87</v>
      </c>
    </row>
    <row r="88" spans="1:28" s="4" customFormat="1" ht="27" customHeight="1" x14ac:dyDescent="0.15">
      <c r="A88" s="7"/>
      <c r="B88" s="54" t="s">
        <v>43</v>
      </c>
      <c r="C88" s="111">
        <v>84</v>
      </c>
      <c r="D88" s="112">
        <v>4</v>
      </c>
      <c r="E88" s="112"/>
      <c r="F88" s="54" t="s">
        <v>392</v>
      </c>
      <c r="G88" s="40" t="s">
        <v>393</v>
      </c>
      <c r="H88" s="31"/>
      <c r="I88" s="113"/>
      <c r="J88" s="114"/>
      <c r="K88" s="115">
        <v>0</v>
      </c>
      <c r="L88" s="116"/>
      <c r="M88" s="114">
        <v>0</v>
      </c>
      <c r="N88" s="115">
        <v>0</v>
      </c>
      <c r="O88" s="21"/>
      <c r="P88" s="31" t="s">
        <v>1028</v>
      </c>
      <c r="Q88" s="44"/>
      <c r="R88" s="44"/>
      <c r="S88" s="64"/>
      <c r="T88" s="109"/>
      <c r="U88" s="110"/>
      <c r="AB88" s="4">
        <v>88</v>
      </c>
    </row>
    <row r="89" spans="1:28" s="4" customFormat="1" ht="27" customHeight="1" x14ac:dyDescent="0.15">
      <c r="A89" s="7"/>
      <c r="B89" s="54" t="s">
        <v>101</v>
      </c>
      <c r="C89" s="103">
        <v>85</v>
      </c>
      <c r="D89" s="112">
        <v>6</v>
      </c>
      <c r="E89" s="112">
        <v>1212000549</v>
      </c>
      <c r="F89" s="54" t="s">
        <v>394</v>
      </c>
      <c r="G89" s="41" t="s">
        <v>395</v>
      </c>
      <c r="H89" s="31">
        <v>20</v>
      </c>
      <c r="I89" s="113">
        <v>155</v>
      </c>
      <c r="J89" s="114">
        <v>1966698</v>
      </c>
      <c r="K89" s="115">
        <v>12688.374193548387</v>
      </c>
      <c r="L89" s="116">
        <v>10248</v>
      </c>
      <c r="M89" s="114">
        <v>1966698</v>
      </c>
      <c r="N89" s="115">
        <v>191.91042154566745</v>
      </c>
      <c r="O89" s="21"/>
      <c r="P89" s="31"/>
      <c r="Q89" s="42" t="s">
        <v>228</v>
      </c>
      <c r="R89" s="42"/>
      <c r="S89" s="64">
        <v>4.0000000000000001E-3</v>
      </c>
      <c r="T89" s="117"/>
      <c r="U89" s="118"/>
      <c r="AB89" s="4">
        <v>89</v>
      </c>
    </row>
    <row r="90" spans="1:28" s="4" customFormat="1" ht="27" customHeight="1" x14ac:dyDescent="0.15">
      <c r="A90" s="7"/>
      <c r="B90" s="54" t="s">
        <v>101</v>
      </c>
      <c r="C90" s="111">
        <v>86</v>
      </c>
      <c r="D90" s="112">
        <v>6</v>
      </c>
      <c r="E90" s="112"/>
      <c r="F90" s="54" t="s">
        <v>396</v>
      </c>
      <c r="G90" s="40" t="s">
        <v>397</v>
      </c>
      <c r="H90" s="31">
        <v>14</v>
      </c>
      <c r="I90" s="113">
        <v>184</v>
      </c>
      <c r="J90" s="114">
        <v>2587635</v>
      </c>
      <c r="K90" s="115">
        <v>14063.233695652174</v>
      </c>
      <c r="L90" s="116">
        <v>8272</v>
      </c>
      <c r="M90" s="114">
        <v>2587635</v>
      </c>
      <c r="N90" s="115">
        <v>312.81854448742746</v>
      </c>
      <c r="O90" s="21"/>
      <c r="P90" s="31"/>
      <c r="Q90" s="44"/>
      <c r="R90" s="44"/>
      <c r="S90" s="64"/>
      <c r="T90" s="109"/>
      <c r="U90" s="110"/>
      <c r="AB90" s="4">
        <v>90</v>
      </c>
    </row>
    <row r="91" spans="1:28" s="4" customFormat="1" ht="27" customHeight="1" x14ac:dyDescent="0.15">
      <c r="A91" s="7"/>
      <c r="B91" s="54" t="s">
        <v>43</v>
      </c>
      <c r="C91" s="111">
        <v>87</v>
      </c>
      <c r="D91" s="112">
        <v>1</v>
      </c>
      <c r="E91" s="112">
        <v>3040005008412</v>
      </c>
      <c r="F91" s="54" t="s">
        <v>398</v>
      </c>
      <c r="G91" s="40" t="s">
        <v>399</v>
      </c>
      <c r="H91" s="31">
        <v>22</v>
      </c>
      <c r="I91" s="113">
        <v>144</v>
      </c>
      <c r="J91" s="114">
        <v>1478240</v>
      </c>
      <c r="K91" s="115">
        <v>10265.555555555555</v>
      </c>
      <c r="L91" s="116">
        <v>13953</v>
      </c>
      <c r="M91" s="114">
        <v>1478240</v>
      </c>
      <c r="N91" s="115">
        <v>105.94424138178169</v>
      </c>
      <c r="O91" s="21"/>
      <c r="P91" s="31"/>
      <c r="Q91" s="42"/>
      <c r="R91" s="42"/>
      <c r="S91" s="64"/>
      <c r="T91" s="117"/>
      <c r="U91" s="118"/>
      <c r="AB91" s="4">
        <v>91</v>
      </c>
    </row>
    <row r="92" spans="1:28" s="4" customFormat="1" ht="27" customHeight="1" x14ac:dyDescent="0.15">
      <c r="A92" s="7"/>
      <c r="B92" s="54" t="s">
        <v>101</v>
      </c>
      <c r="C92" s="103">
        <v>88</v>
      </c>
      <c r="D92" s="112">
        <v>1</v>
      </c>
      <c r="E92" s="112"/>
      <c r="F92" s="54" t="s">
        <v>398</v>
      </c>
      <c r="G92" s="40" t="s">
        <v>400</v>
      </c>
      <c r="H92" s="31">
        <v>22</v>
      </c>
      <c r="I92" s="113">
        <v>204</v>
      </c>
      <c r="J92" s="114">
        <v>2408522</v>
      </c>
      <c r="K92" s="115">
        <v>11806.480392156862</v>
      </c>
      <c r="L92" s="116">
        <v>20400</v>
      </c>
      <c r="M92" s="114">
        <v>2408522</v>
      </c>
      <c r="N92" s="115">
        <v>118.06480392156863</v>
      </c>
      <c r="O92" s="21"/>
      <c r="P92" s="31"/>
      <c r="Q92" s="44"/>
      <c r="R92" s="44"/>
      <c r="S92" s="64"/>
      <c r="T92" s="109"/>
      <c r="U92" s="110"/>
      <c r="AB92" s="4">
        <v>92</v>
      </c>
    </row>
    <row r="93" spans="1:28" s="4" customFormat="1" ht="27" customHeight="1" x14ac:dyDescent="0.15">
      <c r="A93" s="7"/>
      <c r="B93" s="54" t="s">
        <v>43</v>
      </c>
      <c r="C93" s="111">
        <v>89</v>
      </c>
      <c r="D93" s="112">
        <v>6</v>
      </c>
      <c r="E93" s="112"/>
      <c r="F93" s="54" t="s">
        <v>401</v>
      </c>
      <c r="G93" s="40" t="s">
        <v>402</v>
      </c>
      <c r="H93" s="31">
        <v>20</v>
      </c>
      <c r="I93" s="113">
        <v>129</v>
      </c>
      <c r="J93" s="114">
        <v>1861391</v>
      </c>
      <c r="K93" s="115">
        <v>14429.387596899225</v>
      </c>
      <c r="L93" s="116">
        <v>11942</v>
      </c>
      <c r="M93" s="114">
        <v>1861391</v>
      </c>
      <c r="N93" s="115">
        <v>155.86928487690503</v>
      </c>
      <c r="O93" s="21"/>
      <c r="P93" s="31"/>
      <c r="Q93" s="42"/>
      <c r="R93" s="42"/>
      <c r="S93" s="64">
        <v>0</v>
      </c>
      <c r="T93" s="117"/>
      <c r="U93" s="118">
        <v>0</v>
      </c>
      <c r="AB93" s="4">
        <v>93</v>
      </c>
    </row>
    <row r="94" spans="1:28" s="4" customFormat="1" ht="27" customHeight="1" x14ac:dyDescent="0.15">
      <c r="A94" s="7"/>
      <c r="B94" s="54" t="s">
        <v>101</v>
      </c>
      <c r="C94" s="111">
        <v>90</v>
      </c>
      <c r="D94" s="112">
        <v>4</v>
      </c>
      <c r="E94" s="112"/>
      <c r="F94" s="54" t="s">
        <v>403</v>
      </c>
      <c r="G94" s="40" t="s">
        <v>404</v>
      </c>
      <c r="H94" s="31">
        <v>20</v>
      </c>
      <c r="I94" s="113">
        <v>237</v>
      </c>
      <c r="J94" s="114">
        <v>781500</v>
      </c>
      <c r="K94" s="115">
        <v>3297.4683544303798</v>
      </c>
      <c r="L94" s="116">
        <v>8769</v>
      </c>
      <c r="M94" s="114">
        <v>781500</v>
      </c>
      <c r="N94" s="115">
        <v>89.120766335956205</v>
      </c>
      <c r="O94" s="21"/>
      <c r="P94" s="31"/>
      <c r="Q94" s="44"/>
      <c r="R94" s="44"/>
      <c r="S94" s="64"/>
      <c r="T94" s="109"/>
      <c r="U94" s="110"/>
      <c r="AB94" s="4">
        <v>94</v>
      </c>
    </row>
    <row r="95" spans="1:28" s="4" customFormat="1" ht="27" customHeight="1" x14ac:dyDescent="0.15">
      <c r="A95" s="7"/>
      <c r="B95" s="54" t="s">
        <v>101</v>
      </c>
      <c r="C95" s="103">
        <v>91</v>
      </c>
      <c r="D95" s="112">
        <v>4</v>
      </c>
      <c r="E95" s="112"/>
      <c r="F95" s="54" t="s">
        <v>405</v>
      </c>
      <c r="G95" s="40" t="s">
        <v>406</v>
      </c>
      <c r="H95" s="31">
        <v>20</v>
      </c>
      <c r="I95" s="113">
        <v>263</v>
      </c>
      <c r="J95" s="114">
        <v>4529763</v>
      </c>
      <c r="K95" s="115">
        <v>17223.433460076045</v>
      </c>
      <c r="L95" s="116">
        <v>16600</v>
      </c>
      <c r="M95" s="114">
        <v>4529763</v>
      </c>
      <c r="N95" s="115">
        <v>272.87728915662649</v>
      </c>
      <c r="O95" s="21"/>
      <c r="P95" s="31"/>
      <c r="Q95" s="42"/>
      <c r="R95" s="42"/>
      <c r="S95" s="64">
        <v>0</v>
      </c>
      <c r="T95" s="117"/>
      <c r="U95" s="118">
        <v>0</v>
      </c>
      <c r="AB95" s="4">
        <v>95</v>
      </c>
    </row>
    <row r="96" spans="1:28" s="4" customFormat="1" ht="27" customHeight="1" x14ac:dyDescent="0.15">
      <c r="A96" s="7"/>
      <c r="B96" s="54" t="s">
        <v>101</v>
      </c>
      <c r="C96" s="111">
        <v>92</v>
      </c>
      <c r="D96" s="112">
        <v>4</v>
      </c>
      <c r="E96" s="112"/>
      <c r="F96" s="54" t="s">
        <v>407</v>
      </c>
      <c r="G96" s="40" t="s">
        <v>408</v>
      </c>
      <c r="H96" s="31"/>
      <c r="I96" s="113">
        <v>252</v>
      </c>
      <c r="J96" s="114">
        <v>3864404</v>
      </c>
      <c r="K96" s="115">
        <v>15334.936507936507</v>
      </c>
      <c r="L96" s="116">
        <v>25420</v>
      </c>
      <c r="M96" s="114">
        <v>3864404</v>
      </c>
      <c r="N96" s="115">
        <v>152.02218725413061</v>
      </c>
      <c r="O96" s="21"/>
      <c r="P96" s="31"/>
      <c r="Q96" s="44" t="s">
        <v>228</v>
      </c>
      <c r="R96" s="44" t="s">
        <v>228</v>
      </c>
      <c r="S96" s="64">
        <v>0</v>
      </c>
      <c r="T96" s="109"/>
      <c r="U96" s="110"/>
      <c r="AB96" s="4">
        <v>96</v>
      </c>
    </row>
    <row r="97" spans="1:28" s="4" customFormat="1" ht="27" customHeight="1" x14ac:dyDescent="0.15">
      <c r="A97" s="7"/>
      <c r="B97" s="54" t="s">
        <v>43</v>
      </c>
      <c r="C97" s="111">
        <v>93</v>
      </c>
      <c r="D97" s="112">
        <v>4</v>
      </c>
      <c r="E97" s="112"/>
      <c r="F97" s="54" t="s">
        <v>409</v>
      </c>
      <c r="G97" s="41" t="s">
        <v>410</v>
      </c>
      <c r="H97" s="31"/>
      <c r="I97" s="113"/>
      <c r="J97" s="114"/>
      <c r="K97" s="115">
        <v>0</v>
      </c>
      <c r="L97" s="116"/>
      <c r="M97" s="114">
        <v>0</v>
      </c>
      <c r="N97" s="115">
        <v>0</v>
      </c>
      <c r="O97" s="21"/>
      <c r="P97" s="31" t="s">
        <v>1028</v>
      </c>
      <c r="Q97" s="42"/>
      <c r="R97" s="42"/>
      <c r="S97" s="64"/>
      <c r="T97" s="117"/>
      <c r="U97" s="118"/>
      <c r="AB97" s="4">
        <v>97</v>
      </c>
    </row>
    <row r="98" spans="1:28" s="4" customFormat="1" ht="27" customHeight="1" x14ac:dyDescent="0.15">
      <c r="A98" s="7"/>
      <c r="B98" s="54" t="s">
        <v>101</v>
      </c>
      <c r="C98" s="103">
        <v>94</v>
      </c>
      <c r="D98" s="112">
        <v>4</v>
      </c>
      <c r="E98" s="112"/>
      <c r="F98" s="54" t="s">
        <v>411</v>
      </c>
      <c r="G98" s="40" t="s">
        <v>412</v>
      </c>
      <c r="H98" s="31">
        <v>20</v>
      </c>
      <c r="I98" s="113">
        <v>245</v>
      </c>
      <c r="J98" s="114">
        <v>2825562</v>
      </c>
      <c r="K98" s="115">
        <v>11532.90612244898</v>
      </c>
      <c r="L98" s="116">
        <v>11778</v>
      </c>
      <c r="M98" s="114">
        <v>2825562</v>
      </c>
      <c r="N98" s="115">
        <v>239.9016811003566</v>
      </c>
      <c r="O98" s="21"/>
      <c r="P98" s="31"/>
      <c r="Q98" s="44" t="s">
        <v>228</v>
      </c>
      <c r="R98" s="44" t="s">
        <v>228</v>
      </c>
      <c r="S98" s="64">
        <v>0.03</v>
      </c>
      <c r="T98" s="109" t="s">
        <v>228</v>
      </c>
      <c r="U98" s="110">
        <v>5.9999999999999995E-4</v>
      </c>
      <c r="AB98" s="4">
        <v>98</v>
      </c>
    </row>
    <row r="99" spans="1:28" s="4" customFormat="1" ht="27" customHeight="1" x14ac:dyDescent="0.15">
      <c r="A99" s="7"/>
      <c r="B99" s="54" t="s">
        <v>101</v>
      </c>
      <c r="C99" s="111">
        <v>95</v>
      </c>
      <c r="D99" s="112">
        <v>4</v>
      </c>
      <c r="E99" s="112">
        <v>1212300642</v>
      </c>
      <c r="F99" s="54" t="s">
        <v>413</v>
      </c>
      <c r="G99" s="35" t="s">
        <v>414</v>
      </c>
      <c r="H99" s="31">
        <v>20</v>
      </c>
      <c r="I99" s="113">
        <v>104</v>
      </c>
      <c r="J99" s="114">
        <v>604775</v>
      </c>
      <c r="K99" s="115">
        <v>5815.1442307692305</v>
      </c>
      <c r="L99" s="116">
        <v>5537.42</v>
      </c>
      <c r="M99" s="114">
        <v>604775</v>
      </c>
      <c r="N99" s="115">
        <v>109.21602479132881</v>
      </c>
      <c r="O99" s="21"/>
      <c r="P99" s="31"/>
      <c r="Q99" s="42"/>
      <c r="R99" s="42"/>
      <c r="S99" s="64"/>
      <c r="T99" s="117"/>
      <c r="U99" s="118"/>
      <c r="AB99" s="4">
        <v>99</v>
      </c>
    </row>
    <row r="100" spans="1:28" s="4" customFormat="1" ht="27" customHeight="1" x14ac:dyDescent="0.15">
      <c r="A100" s="7"/>
      <c r="B100" s="54" t="s">
        <v>43</v>
      </c>
      <c r="C100" s="111">
        <v>96</v>
      </c>
      <c r="D100" s="112">
        <v>4</v>
      </c>
      <c r="E100" s="112"/>
      <c r="F100" s="54" t="s">
        <v>415</v>
      </c>
      <c r="G100" s="36" t="s">
        <v>416</v>
      </c>
      <c r="H100" s="31"/>
      <c r="I100" s="113"/>
      <c r="J100" s="114"/>
      <c r="K100" s="115">
        <v>0</v>
      </c>
      <c r="L100" s="116"/>
      <c r="M100" s="114">
        <v>0</v>
      </c>
      <c r="N100" s="115">
        <v>0</v>
      </c>
      <c r="O100" s="21"/>
      <c r="P100" s="31" t="s">
        <v>1028</v>
      </c>
      <c r="Q100" s="44"/>
      <c r="R100" s="44"/>
      <c r="S100" s="64"/>
      <c r="T100" s="109"/>
      <c r="U100" s="110"/>
      <c r="AB100" s="4">
        <v>100</v>
      </c>
    </row>
    <row r="101" spans="1:28" s="4" customFormat="1" ht="27" customHeight="1" x14ac:dyDescent="0.15">
      <c r="A101" s="7"/>
      <c r="B101" s="54" t="s">
        <v>43</v>
      </c>
      <c r="C101" s="103">
        <v>97</v>
      </c>
      <c r="D101" s="112">
        <v>4</v>
      </c>
      <c r="E101" s="112">
        <v>1212402174</v>
      </c>
      <c r="F101" s="54" t="s">
        <v>417</v>
      </c>
      <c r="G101" s="36" t="s">
        <v>418</v>
      </c>
      <c r="H101" s="31">
        <v>20</v>
      </c>
      <c r="I101" s="113">
        <v>253</v>
      </c>
      <c r="J101" s="114">
        <v>2842259</v>
      </c>
      <c r="K101" s="115">
        <v>11234.225296442688</v>
      </c>
      <c r="L101" s="116">
        <v>10280</v>
      </c>
      <c r="M101" s="114">
        <v>2842259</v>
      </c>
      <c r="N101" s="115">
        <v>276.48433852140079</v>
      </c>
      <c r="O101" s="21"/>
      <c r="P101" s="31"/>
      <c r="Q101" s="42"/>
      <c r="R101" s="42"/>
      <c r="S101" s="64">
        <v>0</v>
      </c>
      <c r="T101" s="117"/>
      <c r="U101" s="118">
        <v>0</v>
      </c>
      <c r="AB101" s="4">
        <v>101</v>
      </c>
    </row>
    <row r="102" spans="1:28" s="4" customFormat="1" ht="27" customHeight="1" x14ac:dyDescent="0.15">
      <c r="A102" s="7"/>
      <c r="B102" s="54" t="s">
        <v>43</v>
      </c>
      <c r="C102" s="111">
        <v>98</v>
      </c>
      <c r="D102" s="112">
        <v>4</v>
      </c>
      <c r="E102" s="112"/>
      <c r="F102" s="54" t="s">
        <v>419</v>
      </c>
      <c r="G102" s="36" t="s">
        <v>420</v>
      </c>
      <c r="H102" s="31">
        <v>20</v>
      </c>
      <c r="I102" s="113">
        <v>38</v>
      </c>
      <c r="J102" s="114">
        <v>560000</v>
      </c>
      <c r="K102" s="115">
        <v>14736.842105263158</v>
      </c>
      <c r="L102" s="116">
        <v>4586</v>
      </c>
      <c r="M102" s="114">
        <v>560000</v>
      </c>
      <c r="N102" s="115">
        <v>122.11077191452246</v>
      </c>
      <c r="O102" s="21"/>
      <c r="P102" s="31"/>
      <c r="Q102" s="44" t="s">
        <v>228</v>
      </c>
      <c r="R102" s="44"/>
      <c r="S102" s="64">
        <v>0.71599999999999997</v>
      </c>
      <c r="T102" s="109"/>
      <c r="U102" s="110"/>
      <c r="AB102" s="4">
        <v>102</v>
      </c>
    </row>
    <row r="103" spans="1:28" s="4" customFormat="1" ht="27" customHeight="1" x14ac:dyDescent="0.15">
      <c r="A103" s="7"/>
      <c r="B103" s="54" t="s">
        <v>101</v>
      </c>
      <c r="C103" s="111">
        <v>99</v>
      </c>
      <c r="D103" s="112">
        <v>4</v>
      </c>
      <c r="E103" s="112"/>
      <c r="F103" s="54" t="s">
        <v>421</v>
      </c>
      <c r="G103" s="36" t="s">
        <v>422</v>
      </c>
      <c r="H103" s="31">
        <v>20</v>
      </c>
      <c r="I103" s="113">
        <v>470</v>
      </c>
      <c r="J103" s="114">
        <v>7560750</v>
      </c>
      <c r="K103" s="115">
        <v>16086.702127659575</v>
      </c>
      <c r="L103" s="116">
        <v>30864</v>
      </c>
      <c r="M103" s="114">
        <v>7560750</v>
      </c>
      <c r="N103" s="115">
        <v>244.96986780715397</v>
      </c>
      <c r="O103" s="21"/>
      <c r="P103" s="31"/>
      <c r="Q103" s="42"/>
      <c r="R103" s="42"/>
      <c r="S103" s="64"/>
      <c r="T103" s="117"/>
      <c r="U103" s="118"/>
      <c r="AB103" s="4">
        <v>103</v>
      </c>
    </row>
    <row r="104" spans="1:28" s="4" customFormat="1" ht="27" customHeight="1" x14ac:dyDescent="0.15">
      <c r="A104" s="7"/>
      <c r="B104" s="54" t="s">
        <v>101</v>
      </c>
      <c r="C104" s="103">
        <v>100</v>
      </c>
      <c r="D104" s="112">
        <v>4</v>
      </c>
      <c r="E104" s="112"/>
      <c r="F104" s="54" t="s">
        <v>421</v>
      </c>
      <c r="G104" s="36" t="s">
        <v>423</v>
      </c>
      <c r="H104" s="31">
        <v>20</v>
      </c>
      <c r="I104" s="113">
        <v>317</v>
      </c>
      <c r="J104" s="114">
        <v>5566300</v>
      </c>
      <c r="K104" s="115">
        <v>17559.30599369085</v>
      </c>
      <c r="L104" s="116">
        <v>21640</v>
      </c>
      <c r="M104" s="114">
        <v>5566300</v>
      </c>
      <c r="N104" s="115">
        <v>257.22273567467653</v>
      </c>
      <c r="O104" s="21"/>
      <c r="P104" s="31"/>
      <c r="Q104" s="44"/>
      <c r="R104" s="44"/>
      <c r="S104" s="64"/>
      <c r="T104" s="109"/>
      <c r="U104" s="110"/>
      <c r="AB104" s="4">
        <v>104</v>
      </c>
    </row>
    <row r="105" spans="1:28" s="4" customFormat="1" ht="27" customHeight="1" x14ac:dyDescent="0.15">
      <c r="A105" s="7"/>
      <c r="B105" s="54" t="s">
        <v>101</v>
      </c>
      <c r="C105" s="111">
        <v>101</v>
      </c>
      <c r="D105" s="112">
        <v>4</v>
      </c>
      <c r="E105" s="112"/>
      <c r="F105" s="54" t="s">
        <v>421</v>
      </c>
      <c r="G105" s="36" t="s">
        <v>424</v>
      </c>
      <c r="H105" s="31">
        <v>20</v>
      </c>
      <c r="I105" s="113">
        <v>117</v>
      </c>
      <c r="J105" s="114">
        <v>1969800</v>
      </c>
      <c r="K105" s="115">
        <v>16835.897435897437</v>
      </c>
      <c r="L105" s="116">
        <v>7620</v>
      </c>
      <c r="M105" s="114">
        <v>1969800</v>
      </c>
      <c r="N105" s="115">
        <v>258.50393700787401</v>
      </c>
      <c r="O105" s="21"/>
      <c r="P105" s="31"/>
      <c r="Q105" s="42"/>
      <c r="R105" s="42"/>
      <c r="S105" s="64"/>
      <c r="T105" s="117"/>
      <c r="U105" s="118"/>
      <c r="AB105" s="4">
        <v>105</v>
      </c>
    </row>
    <row r="106" spans="1:28" s="4" customFormat="1" ht="27" customHeight="1" x14ac:dyDescent="0.15">
      <c r="A106" s="7"/>
      <c r="B106" s="54" t="s">
        <v>101</v>
      </c>
      <c r="C106" s="111">
        <v>102</v>
      </c>
      <c r="D106" s="112">
        <v>4</v>
      </c>
      <c r="E106" s="112"/>
      <c r="F106" s="54" t="s">
        <v>425</v>
      </c>
      <c r="G106" s="36" t="s">
        <v>426</v>
      </c>
      <c r="H106" s="31">
        <v>20</v>
      </c>
      <c r="I106" s="113">
        <v>79</v>
      </c>
      <c r="J106" s="114">
        <v>360470</v>
      </c>
      <c r="K106" s="115">
        <v>4562.9113924050635</v>
      </c>
      <c r="L106" s="116">
        <v>79</v>
      </c>
      <c r="M106" s="114">
        <v>360470</v>
      </c>
      <c r="N106" s="115">
        <v>4562.9113924050635</v>
      </c>
      <c r="O106" s="21"/>
      <c r="P106" s="31"/>
      <c r="Q106" s="44"/>
      <c r="R106" s="44"/>
      <c r="S106" s="64"/>
      <c r="T106" s="109"/>
      <c r="U106" s="110"/>
      <c r="AB106" s="4">
        <v>106</v>
      </c>
    </row>
    <row r="107" spans="1:28" s="4" customFormat="1" ht="27" customHeight="1" x14ac:dyDescent="0.15">
      <c r="A107" s="7"/>
      <c r="B107" s="54" t="s">
        <v>101</v>
      </c>
      <c r="C107" s="103">
        <v>103</v>
      </c>
      <c r="D107" s="112">
        <v>4</v>
      </c>
      <c r="E107" s="112"/>
      <c r="F107" s="54" t="s">
        <v>427</v>
      </c>
      <c r="G107" s="36" t="s">
        <v>428</v>
      </c>
      <c r="H107" s="31">
        <v>20</v>
      </c>
      <c r="I107" s="113">
        <v>144</v>
      </c>
      <c r="J107" s="114">
        <v>2585433</v>
      </c>
      <c r="K107" s="115">
        <v>17954.395833333332</v>
      </c>
      <c r="L107" s="116">
        <v>10909</v>
      </c>
      <c r="M107" s="114">
        <v>2585433</v>
      </c>
      <c r="N107" s="115">
        <v>237</v>
      </c>
      <c r="O107" s="21"/>
      <c r="P107" s="31"/>
      <c r="Q107" s="42"/>
      <c r="R107" s="42"/>
      <c r="S107" s="64"/>
      <c r="T107" s="117"/>
      <c r="U107" s="118"/>
      <c r="AB107" s="4">
        <v>107</v>
      </c>
    </row>
    <row r="108" spans="1:28" s="4" customFormat="1" ht="27" customHeight="1" x14ac:dyDescent="0.15">
      <c r="A108" s="7"/>
      <c r="B108" s="54" t="s">
        <v>101</v>
      </c>
      <c r="C108" s="111">
        <v>104</v>
      </c>
      <c r="D108" s="112">
        <v>4</v>
      </c>
      <c r="E108" s="112"/>
      <c r="F108" s="54" t="s">
        <v>427</v>
      </c>
      <c r="G108" s="36" t="s">
        <v>429</v>
      </c>
      <c r="H108" s="31">
        <v>20</v>
      </c>
      <c r="I108" s="113">
        <v>190</v>
      </c>
      <c r="J108" s="114">
        <v>3234850</v>
      </c>
      <c r="K108" s="115">
        <v>17025.526315789473</v>
      </c>
      <c r="L108" s="116">
        <v>14588</v>
      </c>
      <c r="M108" s="114">
        <v>3234850</v>
      </c>
      <c r="N108" s="115">
        <v>221.74732656978338</v>
      </c>
      <c r="O108" s="21"/>
      <c r="P108" s="31"/>
      <c r="Q108" s="44"/>
      <c r="R108" s="44"/>
      <c r="S108" s="64"/>
      <c r="T108" s="109"/>
      <c r="U108" s="110"/>
      <c r="AB108" s="4">
        <v>108</v>
      </c>
    </row>
    <row r="109" spans="1:28" s="4" customFormat="1" ht="27" customHeight="1" x14ac:dyDescent="0.15">
      <c r="A109" s="7"/>
      <c r="B109" s="54" t="s">
        <v>101</v>
      </c>
      <c r="C109" s="111">
        <v>105</v>
      </c>
      <c r="D109" s="112">
        <v>4</v>
      </c>
      <c r="E109" s="112">
        <v>1214100206</v>
      </c>
      <c r="F109" s="54" t="s">
        <v>430</v>
      </c>
      <c r="G109" s="36" t="s">
        <v>431</v>
      </c>
      <c r="H109" s="31">
        <v>20</v>
      </c>
      <c r="I109" s="113">
        <v>128</v>
      </c>
      <c r="J109" s="114">
        <v>705381</v>
      </c>
      <c r="K109" s="115">
        <v>5510.7890625</v>
      </c>
      <c r="L109" s="116">
        <v>3852</v>
      </c>
      <c r="M109" s="114">
        <v>705381</v>
      </c>
      <c r="N109" s="115">
        <v>183.12071651090343</v>
      </c>
      <c r="O109" s="21"/>
      <c r="P109" s="31"/>
      <c r="Q109" s="42"/>
      <c r="R109" s="42"/>
      <c r="S109" s="64"/>
      <c r="T109" s="117"/>
      <c r="U109" s="118"/>
      <c r="AB109" s="4">
        <v>109</v>
      </c>
    </row>
    <row r="110" spans="1:28" s="4" customFormat="1" ht="27" customHeight="1" x14ac:dyDescent="0.15">
      <c r="A110" s="7"/>
      <c r="B110" s="54" t="s">
        <v>43</v>
      </c>
      <c r="C110" s="103">
        <v>106</v>
      </c>
      <c r="D110" s="112">
        <v>4</v>
      </c>
      <c r="E110" s="112">
        <v>4040003005708</v>
      </c>
      <c r="F110" s="54" t="s">
        <v>432</v>
      </c>
      <c r="G110" s="36" t="s">
        <v>433</v>
      </c>
      <c r="H110" s="31">
        <v>28</v>
      </c>
      <c r="I110" s="113">
        <v>18.5</v>
      </c>
      <c r="J110" s="114">
        <v>188932</v>
      </c>
      <c r="K110" s="115">
        <v>10212.54054054054</v>
      </c>
      <c r="L110" s="116">
        <v>223</v>
      </c>
      <c r="M110" s="114">
        <v>188932</v>
      </c>
      <c r="N110" s="115">
        <v>847.22869955156955</v>
      </c>
      <c r="O110" s="21"/>
      <c r="P110" s="31"/>
      <c r="Q110" s="44"/>
      <c r="R110" s="44"/>
      <c r="S110" s="64"/>
      <c r="T110" s="109"/>
      <c r="U110" s="110"/>
      <c r="AB110" s="4">
        <v>110</v>
      </c>
    </row>
    <row r="111" spans="1:28" s="4" customFormat="1" ht="27" customHeight="1" x14ac:dyDescent="0.15">
      <c r="A111" s="7"/>
      <c r="B111" s="54" t="s">
        <v>43</v>
      </c>
      <c r="C111" s="111">
        <v>107</v>
      </c>
      <c r="D111" s="112">
        <v>4</v>
      </c>
      <c r="E111" s="112"/>
      <c r="F111" s="54" t="s">
        <v>434</v>
      </c>
      <c r="G111" s="36" t="s">
        <v>435</v>
      </c>
      <c r="H111" s="31"/>
      <c r="I111" s="113"/>
      <c r="J111" s="114"/>
      <c r="K111" s="115">
        <v>0</v>
      </c>
      <c r="L111" s="116"/>
      <c r="M111" s="114">
        <v>0</v>
      </c>
      <c r="N111" s="115">
        <v>0</v>
      </c>
      <c r="O111" s="21"/>
      <c r="P111" s="31" t="s">
        <v>1028</v>
      </c>
      <c r="Q111" s="42"/>
      <c r="R111" s="42"/>
      <c r="S111" s="64"/>
      <c r="T111" s="117"/>
      <c r="U111" s="118"/>
      <c r="AB111" s="4">
        <v>111</v>
      </c>
    </row>
    <row r="112" spans="1:28" s="4" customFormat="1" ht="27" customHeight="1" x14ac:dyDescent="0.15">
      <c r="A112" s="7"/>
      <c r="B112" s="54" t="s">
        <v>101</v>
      </c>
      <c r="C112" s="111">
        <v>108</v>
      </c>
      <c r="D112" s="112">
        <v>1</v>
      </c>
      <c r="E112" s="112">
        <v>4040005010648</v>
      </c>
      <c r="F112" s="54" t="s">
        <v>436</v>
      </c>
      <c r="G112" s="36" t="s">
        <v>437</v>
      </c>
      <c r="H112" s="31">
        <v>50</v>
      </c>
      <c r="I112" s="113">
        <v>398</v>
      </c>
      <c r="J112" s="114">
        <v>3803981</v>
      </c>
      <c r="K112" s="115">
        <v>9557.7412060301504</v>
      </c>
      <c r="L112" s="116">
        <v>29156</v>
      </c>
      <c r="M112" s="114">
        <v>3803981</v>
      </c>
      <c r="N112" s="115">
        <v>130.46992042804226</v>
      </c>
      <c r="O112" s="21"/>
      <c r="P112" s="31"/>
      <c r="Q112" s="44"/>
      <c r="R112" s="44"/>
      <c r="S112" s="64"/>
      <c r="T112" s="109"/>
      <c r="U112" s="110"/>
      <c r="AB112" s="4">
        <v>112</v>
      </c>
    </row>
    <row r="113" spans="1:28" s="4" customFormat="1" ht="27" customHeight="1" x14ac:dyDescent="0.15">
      <c r="A113" s="7"/>
      <c r="B113" s="54" t="s">
        <v>101</v>
      </c>
      <c r="C113" s="103">
        <v>109</v>
      </c>
      <c r="D113" s="112">
        <v>6</v>
      </c>
      <c r="E113" s="112"/>
      <c r="F113" s="54" t="s">
        <v>438</v>
      </c>
      <c r="G113" s="36" t="s">
        <v>439</v>
      </c>
      <c r="H113" s="31">
        <v>10</v>
      </c>
      <c r="I113" s="113">
        <v>58</v>
      </c>
      <c r="J113" s="114">
        <v>1411152</v>
      </c>
      <c r="K113" s="115">
        <v>24330.206896551725</v>
      </c>
      <c r="L113" s="116">
        <v>3714</v>
      </c>
      <c r="M113" s="114">
        <v>1411152</v>
      </c>
      <c r="N113" s="115">
        <v>379.95476575121165</v>
      </c>
      <c r="O113" s="21"/>
      <c r="P113" s="31"/>
      <c r="Q113" s="42"/>
      <c r="R113" s="42"/>
      <c r="S113" s="64"/>
      <c r="T113" s="117"/>
      <c r="U113" s="118"/>
      <c r="AB113" s="4">
        <v>113</v>
      </c>
    </row>
    <row r="114" spans="1:28" s="4" customFormat="1" ht="27" customHeight="1" x14ac:dyDescent="0.15">
      <c r="A114" s="7"/>
      <c r="B114" s="34" t="s">
        <v>101</v>
      </c>
      <c r="C114" s="111">
        <v>110</v>
      </c>
      <c r="D114" s="112">
        <v>4</v>
      </c>
      <c r="E114" s="112"/>
      <c r="F114" s="34" t="s">
        <v>440</v>
      </c>
      <c r="G114" s="36" t="s">
        <v>441</v>
      </c>
      <c r="H114" s="31">
        <v>20</v>
      </c>
      <c r="I114" s="113">
        <v>179</v>
      </c>
      <c r="J114" s="114">
        <v>6503317</v>
      </c>
      <c r="K114" s="115">
        <v>36331.379888268159</v>
      </c>
      <c r="L114" s="116">
        <v>13129</v>
      </c>
      <c r="M114" s="114">
        <v>6503317</v>
      </c>
      <c r="N114" s="115">
        <v>495.33985832889022</v>
      </c>
      <c r="O114" s="21"/>
      <c r="P114" s="31"/>
      <c r="Q114" s="44"/>
      <c r="R114" s="44"/>
      <c r="S114" s="64"/>
      <c r="T114" s="109" t="s">
        <v>228</v>
      </c>
      <c r="U114" s="110">
        <v>0.3</v>
      </c>
      <c r="AB114" s="4">
        <v>114</v>
      </c>
    </row>
    <row r="115" spans="1:28" s="4" customFormat="1" ht="27" customHeight="1" x14ac:dyDescent="0.15">
      <c r="A115" s="7"/>
      <c r="B115" s="38" t="s">
        <v>101</v>
      </c>
      <c r="C115" s="111">
        <v>111</v>
      </c>
      <c r="D115" s="112">
        <v>2</v>
      </c>
      <c r="E115" s="112"/>
      <c r="F115" s="38" t="s">
        <v>442</v>
      </c>
      <c r="G115" s="36" t="s">
        <v>443</v>
      </c>
      <c r="H115" s="31">
        <v>20</v>
      </c>
      <c r="I115" s="113">
        <v>189</v>
      </c>
      <c r="J115" s="114">
        <v>3823820</v>
      </c>
      <c r="K115" s="115">
        <v>20231.85185185185</v>
      </c>
      <c r="L115" s="116">
        <v>15777</v>
      </c>
      <c r="M115" s="114">
        <v>3823820</v>
      </c>
      <c r="N115" s="115">
        <v>242.3667363884135</v>
      </c>
      <c r="O115" s="21"/>
      <c r="P115" s="31"/>
      <c r="Q115" s="42"/>
      <c r="R115" s="42"/>
      <c r="S115" s="64"/>
      <c r="T115" s="117"/>
      <c r="U115" s="118"/>
      <c r="AB115" s="4">
        <v>115</v>
      </c>
    </row>
    <row r="116" spans="1:28" s="4" customFormat="1" ht="27" customHeight="1" x14ac:dyDescent="0.15">
      <c r="A116" s="7"/>
      <c r="B116" s="54" t="s">
        <v>43</v>
      </c>
      <c r="C116" s="103">
        <v>112</v>
      </c>
      <c r="D116" s="112">
        <v>2</v>
      </c>
      <c r="E116" s="112"/>
      <c r="F116" s="54" t="s">
        <v>444</v>
      </c>
      <c r="G116" s="39" t="s">
        <v>445</v>
      </c>
      <c r="H116" s="31">
        <v>10</v>
      </c>
      <c r="I116" s="113">
        <v>101</v>
      </c>
      <c r="J116" s="114">
        <v>1174875</v>
      </c>
      <c r="K116" s="115">
        <v>11632.425742574258</v>
      </c>
      <c r="L116" s="116">
        <v>13263</v>
      </c>
      <c r="M116" s="114">
        <v>1174875</v>
      </c>
      <c r="N116" s="115">
        <v>88.582899796426148</v>
      </c>
      <c r="O116" s="21"/>
      <c r="P116" s="31"/>
      <c r="Q116" s="42"/>
      <c r="R116" s="42"/>
      <c r="S116" s="64"/>
      <c r="T116" s="117"/>
      <c r="U116" s="118"/>
      <c r="AB116" s="4">
        <v>116</v>
      </c>
    </row>
    <row r="117" spans="1:28" s="4" customFormat="1" ht="27" customHeight="1" x14ac:dyDescent="0.15">
      <c r="A117" s="7"/>
      <c r="B117" s="54" t="s">
        <v>101</v>
      </c>
      <c r="C117" s="111">
        <v>113</v>
      </c>
      <c r="D117" s="112">
        <v>2</v>
      </c>
      <c r="E117" s="112" t="s">
        <v>446</v>
      </c>
      <c r="F117" s="54" t="s">
        <v>447</v>
      </c>
      <c r="G117" s="36" t="s">
        <v>448</v>
      </c>
      <c r="H117" s="31">
        <v>14</v>
      </c>
      <c r="I117" s="113">
        <v>60</v>
      </c>
      <c r="J117" s="114">
        <v>337600</v>
      </c>
      <c r="K117" s="115">
        <v>5626.666666666667</v>
      </c>
      <c r="L117" s="116">
        <v>3978</v>
      </c>
      <c r="M117" s="114">
        <v>337600</v>
      </c>
      <c r="N117" s="115">
        <v>84.866767219708393</v>
      </c>
      <c r="O117" s="21"/>
      <c r="P117" s="31"/>
      <c r="Q117" s="44"/>
      <c r="R117" s="44"/>
      <c r="S117" s="64"/>
      <c r="T117" s="109"/>
      <c r="U117" s="110"/>
      <c r="AB117" s="4">
        <v>117</v>
      </c>
    </row>
    <row r="118" spans="1:28" s="4" customFormat="1" ht="27" customHeight="1" x14ac:dyDescent="0.15">
      <c r="A118" s="7"/>
      <c r="B118" s="54" t="s">
        <v>43</v>
      </c>
      <c r="C118" s="111">
        <v>114</v>
      </c>
      <c r="D118" s="112">
        <v>2</v>
      </c>
      <c r="E118" s="112"/>
      <c r="F118" s="54" t="s">
        <v>449</v>
      </c>
      <c r="G118" s="36" t="s">
        <v>450</v>
      </c>
      <c r="H118" s="31">
        <v>10</v>
      </c>
      <c r="I118" s="113">
        <v>48</v>
      </c>
      <c r="J118" s="114">
        <v>1214482</v>
      </c>
      <c r="K118" s="115">
        <v>25301.708333333332</v>
      </c>
      <c r="L118" s="116">
        <v>4500</v>
      </c>
      <c r="M118" s="114">
        <v>1214482</v>
      </c>
      <c r="N118" s="115">
        <v>269.8848888888889</v>
      </c>
      <c r="O118" s="21"/>
      <c r="P118" s="31"/>
      <c r="Q118" s="42"/>
      <c r="R118" s="42"/>
      <c r="S118" s="64"/>
      <c r="T118" s="117"/>
      <c r="U118" s="118"/>
      <c r="AB118" s="4">
        <v>118</v>
      </c>
    </row>
    <row r="119" spans="1:28" s="4" customFormat="1" ht="27" customHeight="1" x14ac:dyDescent="0.15">
      <c r="A119" s="7"/>
      <c r="B119" s="54" t="s">
        <v>101</v>
      </c>
      <c r="C119" s="103">
        <v>115</v>
      </c>
      <c r="D119" s="112">
        <v>2</v>
      </c>
      <c r="E119" s="112"/>
      <c r="F119" s="54" t="s">
        <v>449</v>
      </c>
      <c r="G119" s="36" t="s">
        <v>451</v>
      </c>
      <c r="H119" s="31">
        <v>10</v>
      </c>
      <c r="I119" s="113">
        <v>120</v>
      </c>
      <c r="J119" s="114">
        <v>1445330</v>
      </c>
      <c r="K119" s="115">
        <v>12044.416666666666</v>
      </c>
      <c r="L119" s="116">
        <v>11880</v>
      </c>
      <c r="M119" s="114">
        <v>1445330</v>
      </c>
      <c r="N119" s="115">
        <v>121.66077441077441</v>
      </c>
      <c r="O119" s="21"/>
      <c r="P119" s="31"/>
      <c r="Q119" s="44"/>
      <c r="R119" s="44"/>
      <c r="S119" s="64"/>
      <c r="T119" s="109"/>
      <c r="U119" s="110"/>
      <c r="AB119" s="4">
        <v>119</v>
      </c>
    </row>
    <row r="120" spans="1:28" s="4" customFormat="1" ht="27" customHeight="1" x14ac:dyDescent="0.15">
      <c r="A120" s="7"/>
      <c r="B120" s="122" t="s">
        <v>101</v>
      </c>
      <c r="C120" s="111">
        <v>116</v>
      </c>
      <c r="D120" s="112">
        <v>2</v>
      </c>
      <c r="E120" s="123"/>
      <c r="F120" s="122" t="s">
        <v>449</v>
      </c>
      <c r="G120" s="124" t="s">
        <v>452</v>
      </c>
      <c r="H120" s="31">
        <v>20</v>
      </c>
      <c r="I120" s="113">
        <v>171</v>
      </c>
      <c r="J120" s="114">
        <v>3463326</v>
      </c>
      <c r="K120" s="115">
        <v>20253.36842105263</v>
      </c>
      <c r="L120" s="116">
        <v>23426</v>
      </c>
      <c r="M120" s="114">
        <v>3463326</v>
      </c>
      <c r="N120" s="115">
        <v>147.84111670793135</v>
      </c>
      <c r="O120" s="21"/>
      <c r="P120" s="31"/>
      <c r="Q120" s="42"/>
      <c r="R120" s="42"/>
      <c r="S120" s="64"/>
      <c r="T120" s="117"/>
      <c r="U120" s="118"/>
      <c r="AB120" s="4">
        <v>120</v>
      </c>
    </row>
    <row r="121" spans="1:28" s="4" customFormat="1" ht="27" customHeight="1" x14ac:dyDescent="0.15">
      <c r="A121" s="7"/>
      <c r="B121" s="54" t="s">
        <v>43</v>
      </c>
      <c r="C121" s="111">
        <v>117</v>
      </c>
      <c r="D121" s="112">
        <v>2</v>
      </c>
      <c r="E121" s="112"/>
      <c r="F121" s="54" t="s">
        <v>449</v>
      </c>
      <c r="G121" s="36" t="s">
        <v>453</v>
      </c>
      <c r="H121" s="31"/>
      <c r="I121" s="113"/>
      <c r="J121" s="114"/>
      <c r="K121" s="115">
        <v>0</v>
      </c>
      <c r="L121" s="116"/>
      <c r="M121" s="114">
        <v>0</v>
      </c>
      <c r="N121" s="115">
        <v>0</v>
      </c>
      <c r="O121" s="21"/>
      <c r="P121" s="31" t="s">
        <v>1028</v>
      </c>
      <c r="Q121" s="44"/>
      <c r="R121" s="44"/>
      <c r="S121" s="64"/>
      <c r="T121" s="109"/>
      <c r="U121" s="110"/>
      <c r="AB121" s="4">
        <v>121</v>
      </c>
    </row>
    <row r="122" spans="1:28" s="4" customFormat="1" ht="27" customHeight="1" x14ac:dyDescent="0.15">
      <c r="A122" s="7"/>
      <c r="B122" s="102" t="s">
        <v>101</v>
      </c>
      <c r="C122" s="103">
        <v>118</v>
      </c>
      <c r="D122" s="112">
        <v>2</v>
      </c>
      <c r="E122" s="104" t="s">
        <v>454</v>
      </c>
      <c r="F122" s="102" t="s">
        <v>449</v>
      </c>
      <c r="G122" s="100" t="s">
        <v>455</v>
      </c>
      <c r="H122" s="31">
        <v>40</v>
      </c>
      <c r="I122" s="113">
        <v>385</v>
      </c>
      <c r="J122" s="114">
        <v>4003419</v>
      </c>
      <c r="K122" s="115">
        <v>10398.49090909091</v>
      </c>
      <c r="L122" s="116">
        <v>385</v>
      </c>
      <c r="M122" s="114">
        <v>4003419</v>
      </c>
      <c r="N122" s="115">
        <v>10398.49090909091</v>
      </c>
      <c r="O122" s="21"/>
      <c r="P122" s="31"/>
      <c r="Q122" s="42"/>
      <c r="R122" s="42"/>
      <c r="S122" s="64"/>
      <c r="T122" s="117"/>
      <c r="U122" s="118"/>
      <c r="AB122" s="4">
        <v>122</v>
      </c>
    </row>
    <row r="123" spans="1:28" s="4" customFormat="1" ht="27" customHeight="1" x14ac:dyDescent="0.15">
      <c r="A123" s="7"/>
      <c r="B123" s="54" t="s">
        <v>101</v>
      </c>
      <c r="C123" s="111">
        <v>119</v>
      </c>
      <c r="D123" s="112">
        <v>2</v>
      </c>
      <c r="E123" s="112">
        <v>1210200133</v>
      </c>
      <c r="F123" s="54" t="s">
        <v>456</v>
      </c>
      <c r="G123" s="36" t="s">
        <v>457</v>
      </c>
      <c r="H123" s="31">
        <v>30</v>
      </c>
      <c r="I123" s="113">
        <v>384</v>
      </c>
      <c r="J123" s="114">
        <v>11979280</v>
      </c>
      <c r="K123" s="115">
        <v>31196.041666666668</v>
      </c>
      <c r="L123" s="116">
        <v>39106</v>
      </c>
      <c r="M123" s="114">
        <v>11979280</v>
      </c>
      <c r="N123" s="115">
        <v>306.32844064849382</v>
      </c>
      <c r="O123" s="21"/>
      <c r="P123" s="31"/>
      <c r="Q123" s="44"/>
      <c r="R123" s="44"/>
      <c r="S123" s="64"/>
      <c r="T123" s="109"/>
      <c r="U123" s="110"/>
      <c r="AB123" s="4">
        <v>123</v>
      </c>
    </row>
    <row r="124" spans="1:28" s="4" customFormat="1" ht="27" customHeight="1" x14ac:dyDescent="0.15">
      <c r="A124" s="7"/>
      <c r="B124" s="54" t="s">
        <v>101</v>
      </c>
      <c r="C124" s="111">
        <v>120</v>
      </c>
      <c r="D124" s="112">
        <v>2</v>
      </c>
      <c r="E124" s="112">
        <v>1211200272</v>
      </c>
      <c r="F124" s="54" t="s">
        <v>458</v>
      </c>
      <c r="G124" s="36" t="s">
        <v>459</v>
      </c>
      <c r="H124" s="31">
        <v>20</v>
      </c>
      <c r="I124" s="113">
        <v>244</v>
      </c>
      <c r="J124" s="114">
        <v>3539217</v>
      </c>
      <c r="K124" s="115">
        <v>14504.987704918032</v>
      </c>
      <c r="L124" s="116">
        <v>244</v>
      </c>
      <c r="M124" s="114">
        <v>3539217</v>
      </c>
      <c r="N124" s="115">
        <v>14504.987704918032</v>
      </c>
      <c r="O124" s="21"/>
      <c r="P124" s="31"/>
      <c r="Q124" s="42"/>
      <c r="R124" s="42"/>
      <c r="S124" s="64"/>
      <c r="T124" s="117"/>
      <c r="U124" s="118"/>
      <c r="AB124" s="4">
        <v>124</v>
      </c>
    </row>
    <row r="125" spans="1:28" s="4" customFormat="1" ht="27" customHeight="1" x14ac:dyDescent="0.15">
      <c r="A125" s="7"/>
      <c r="B125" s="54" t="s">
        <v>101</v>
      </c>
      <c r="C125" s="103">
        <v>121</v>
      </c>
      <c r="D125" s="112">
        <v>2</v>
      </c>
      <c r="E125" s="112">
        <v>1212700502</v>
      </c>
      <c r="F125" s="54" t="s">
        <v>460</v>
      </c>
      <c r="G125" s="36" t="s">
        <v>461</v>
      </c>
      <c r="H125" s="31">
        <v>30</v>
      </c>
      <c r="I125" s="113">
        <v>340</v>
      </c>
      <c r="J125" s="114">
        <v>5930357</v>
      </c>
      <c r="K125" s="115">
        <v>17442.226470588233</v>
      </c>
      <c r="L125" s="116">
        <v>31203</v>
      </c>
      <c r="M125" s="114">
        <v>5930357</v>
      </c>
      <c r="N125" s="115">
        <v>190.05727013428196</v>
      </c>
      <c r="O125" s="21"/>
      <c r="P125" s="31"/>
      <c r="Q125" s="44"/>
      <c r="R125" s="44"/>
      <c r="S125" s="64"/>
      <c r="T125" s="109"/>
      <c r="U125" s="110"/>
      <c r="AB125" s="4">
        <v>125</v>
      </c>
    </row>
    <row r="126" spans="1:28" s="4" customFormat="1" ht="27" customHeight="1" x14ac:dyDescent="0.15">
      <c r="A126" s="7"/>
      <c r="B126" s="54" t="s">
        <v>101</v>
      </c>
      <c r="C126" s="111">
        <v>122</v>
      </c>
      <c r="D126" s="112">
        <v>2</v>
      </c>
      <c r="E126" s="112"/>
      <c r="F126" s="54" t="s">
        <v>460</v>
      </c>
      <c r="G126" s="36" t="s">
        <v>462</v>
      </c>
      <c r="H126" s="31">
        <v>28</v>
      </c>
      <c r="I126" s="113">
        <v>347</v>
      </c>
      <c r="J126" s="114">
        <v>4475258</v>
      </c>
      <c r="K126" s="115">
        <v>12896.997118155619</v>
      </c>
      <c r="L126" s="116">
        <v>35010</v>
      </c>
      <c r="M126" s="114">
        <v>4475258</v>
      </c>
      <c r="N126" s="115">
        <v>127.82799200228506</v>
      </c>
      <c r="O126" s="21"/>
      <c r="P126" s="31"/>
      <c r="Q126" s="42"/>
      <c r="R126" s="42"/>
      <c r="S126" s="64"/>
      <c r="T126" s="117"/>
      <c r="U126" s="118"/>
      <c r="AB126" s="4">
        <v>126</v>
      </c>
    </row>
    <row r="127" spans="1:28" s="4" customFormat="1" ht="27" customHeight="1" x14ac:dyDescent="0.15">
      <c r="A127" s="7"/>
      <c r="B127" s="54" t="s">
        <v>101</v>
      </c>
      <c r="C127" s="111">
        <v>123</v>
      </c>
      <c r="D127" s="112">
        <v>2</v>
      </c>
      <c r="E127" s="112"/>
      <c r="F127" s="54" t="s">
        <v>460</v>
      </c>
      <c r="G127" s="36" t="s">
        <v>463</v>
      </c>
      <c r="H127" s="31">
        <v>20</v>
      </c>
      <c r="I127" s="113">
        <v>227</v>
      </c>
      <c r="J127" s="114">
        <v>2745391</v>
      </c>
      <c r="K127" s="115">
        <v>12094.233480176212</v>
      </c>
      <c r="L127" s="116">
        <v>20764</v>
      </c>
      <c r="M127" s="114">
        <v>2745391</v>
      </c>
      <c r="N127" s="115">
        <v>132.21879214024273</v>
      </c>
      <c r="O127" s="21"/>
      <c r="P127" s="31"/>
      <c r="Q127" s="44"/>
      <c r="R127" s="44"/>
      <c r="S127" s="64"/>
      <c r="T127" s="109"/>
      <c r="U127" s="110"/>
      <c r="AB127" s="4">
        <v>127</v>
      </c>
    </row>
    <row r="128" spans="1:28" s="4" customFormat="1" ht="27" customHeight="1" x14ac:dyDescent="0.15">
      <c r="A128" s="7"/>
      <c r="B128" s="54" t="s">
        <v>43</v>
      </c>
      <c r="C128" s="103">
        <v>124</v>
      </c>
      <c r="D128" s="112">
        <v>2</v>
      </c>
      <c r="E128" s="112"/>
      <c r="F128" s="54" t="s">
        <v>464</v>
      </c>
      <c r="G128" s="36" t="s">
        <v>465</v>
      </c>
      <c r="H128" s="31">
        <v>34</v>
      </c>
      <c r="I128" s="113">
        <v>375</v>
      </c>
      <c r="J128" s="114">
        <v>4548964</v>
      </c>
      <c r="K128" s="115">
        <v>12130.570666666667</v>
      </c>
      <c r="L128" s="116">
        <v>18250</v>
      </c>
      <c r="M128" s="114">
        <v>4548964</v>
      </c>
      <c r="N128" s="115">
        <v>249.25830136986301</v>
      </c>
      <c r="O128" s="21"/>
      <c r="P128" s="31"/>
      <c r="Q128" s="42"/>
      <c r="R128" s="42"/>
      <c r="S128" s="64">
        <v>0</v>
      </c>
      <c r="T128" s="117"/>
      <c r="U128" s="118">
        <v>0</v>
      </c>
      <c r="AB128" s="4">
        <v>128</v>
      </c>
    </row>
    <row r="129" spans="1:28" s="4" customFormat="1" ht="27" customHeight="1" x14ac:dyDescent="0.15">
      <c r="A129" s="7"/>
      <c r="B129" s="54" t="s">
        <v>43</v>
      </c>
      <c r="C129" s="111">
        <v>125</v>
      </c>
      <c r="D129" s="112">
        <v>2</v>
      </c>
      <c r="E129" s="112"/>
      <c r="F129" s="54" t="s">
        <v>464</v>
      </c>
      <c r="G129" s="36" t="s">
        <v>466</v>
      </c>
      <c r="H129" s="31">
        <v>20</v>
      </c>
      <c r="I129" s="113">
        <v>124</v>
      </c>
      <c r="J129" s="114">
        <v>1457623</v>
      </c>
      <c r="K129" s="115">
        <v>11755.024193548386</v>
      </c>
      <c r="L129" s="116">
        <v>7165</v>
      </c>
      <c r="M129" s="114">
        <v>1457623</v>
      </c>
      <c r="N129" s="115">
        <v>203.43656664340546</v>
      </c>
      <c r="O129" s="21" t="s">
        <v>228</v>
      </c>
      <c r="P129" s="31"/>
      <c r="Q129" s="44"/>
      <c r="R129" s="44"/>
      <c r="S129" s="64"/>
      <c r="T129" s="109" t="s">
        <v>228</v>
      </c>
      <c r="U129" s="110">
        <v>0.05</v>
      </c>
      <c r="AB129" s="4">
        <v>129</v>
      </c>
    </row>
    <row r="130" spans="1:28" s="4" customFormat="1" ht="27" customHeight="1" x14ac:dyDescent="0.15">
      <c r="A130" s="7"/>
      <c r="B130" s="54" t="s">
        <v>43</v>
      </c>
      <c r="C130" s="111">
        <v>126</v>
      </c>
      <c r="D130" s="112">
        <v>2</v>
      </c>
      <c r="E130" s="112">
        <v>5040005019580</v>
      </c>
      <c r="F130" s="54" t="s">
        <v>467</v>
      </c>
      <c r="G130" s="39" t="s">
        <v>468</v>
      </c>
      <c r="H130" s="31">
        <v>50</v>
      </c>
      <c r="I130" s="113">
        <v>375</v>
      </c>
      <c r="J130" s="114">
        <v>8031000</v>
      </c>
      <c r="K130" s="115">
        <v>21416</v>
      </c>
      <c r="L130" s="116">
        <v>47250</v>
      </c>
      <c r="M130" s="114">
        <v>8031000</v>
      </c>
      <c r="N130" s="115">
        <v>169.96825396825398</v>
      </c>
      <c r="O130" s="21"/>
      <c r="P130" s="31"/>
      <c r="Q130" s="42" t="s">
        <v>228</v>
      </c>
      <c r="R130" s="42" t="s">
        <v>228</v>
      </c>
      <c r="S130" s="64">
        <v>2.5000000000000001E-2</v>
      </c>
      <c r="T130" s="117"/>
      <c r="U130" s="118"/>
      <c r="AB130" s="4">
        <v>130</v>
      </c>
    </row>
    <row r="131" spans="1:28" s="4" customFormat="1" ht="27" customHeight="1" x14ac:dyDescent="0.15">
      <c r="A131" s="7"/>
      <c r="B131" s="36" t="s">
        <v>101</v>
      </c>
      <c r="C131" s="103">
        <v>127</v>
      </c>
      <c r="D131" s="112">
        <v>2</v>
      </c>
      <c r="E131" s="112">
        <v>9040005001502</v>
      </c>
      <c r="F131" s="36" t="s">
        <v>469</v>
      </c>
      <c r="G131" s="36" t="s">
        <v>470</v>
      </c>
      <c r="H131" s="31">
        <v>20</v>
      </c>
      <c r="I131" s="113">
        <v>217</v>
      </c>
      <c r="J131" s="114">
        <v>2711900</v>
      </c>
      <c r="K131" s="115">
        <v>12497.235023041474</v>
      </c>
      <c r="L131" s="116">
        <v>22380</v>
      </c>
      <c r="M131" s="114">
        <v>2711900</v>
      </c>
      <c r="N131" s="115">
        <v>121.1751563896336</v>
      </c>
      <c r="O131" s="21"/>
      <c r="P131" s="31"/>
      <c r="Q131" s="44"/>
      <c r="R131" s="44"/>
      <c r="S131" s="64"/>
      <c r="T131" s="109"/>
      <c r="U131" s="110"/>
      <c r="AB131" s="4">
        <v>131</v>
      </c>
    </row>
    <row r="132" spans="1:28" s="4" customFormat="1" ht="27" customHeight="1" x14ac:dyDescent="0.15">
      <c r="A132" s="7"/>
      <c r="B132" s="36" t="s">
        <v>101</v>
      </c>
      <c r="C132" s="111">
        <v>128</v>
      </c>
      <c r="D132" s="112">
        <v>2</v>
      </c>
      <c r="E132" s="112"/>
      <c r="F132" s="36" t="s">
        <v>471</v>
      </c>
      <c r="G132" s="36" t="s">
        <v>472</v>
      </c>
      <c r="H132" s="31">
        <v>20</v>
      </c>
      <c r="I132" s="113">
        <v>129</v>
      </c>
      <c r="J132" s="114">
        <v>5129866</v>
      </c>
      <c r="K132" s="115">
        <v>39766.403100775191</v>
      </c>
      <c r="L132" s="116">
        <v>9936</v>
      </c>
      <c r="M132" s="114">
        <v>5129866</v>
      </c>
      <c r="N132" s="115">
        <v>516.29086151368756</v>
      </c>
      <c r="O132" s="21"/>
      <c r="P132" s="31"/>
      <c r="Q132" s="42"/>
      <c r="R132" s="42"/>
      <c r="S132" s="64"/>
      <c r="T132" s="117"/>
      <c r="U132" s="118"/>
      <c r="AB132" s="4">
        <v>132</v>
      </c>
    </row>
    <row r="133" spans="1:28" s="4" customFormat="1" ht="27" customHeight="1" x14ac:dyDescent="0.15">
      <c r="A133" s="7"/>
      <c r="B133" s="36" t="s">
        <v>101</v>
      </c>
      <c r="C133" s="111">
        <v>129</v>
      </c>
      <c r="D133" s="112">
        <v>2</v>
      </c>
      <c r="E133" s="112">
        <v>8040005009083</v>
      </c>
      <c r="F133" s="36" t="s">
        <v>473</v>
      </c>
      <c r="G133" s="36" t="s">
        <v>474</v>
      </c>
      <c r="H133" s="31">
        <v>30</v>
      </c>
      <c r="I133" s="113">
        <v>286</v>
      </c>
      <c r="J133" s="114">
        <v>3180425</v>
      </c>
      <c r="K133" s="115">
        <v>11120.367132867133</v>
      </c>
      <c r="L133" s="116">
        <v>30654</v>
      </c>
      <c r="M133" s="114">
        <v>3180425</v>
      </c>
      <c r="N133" s="115">
        <v>103.75236510732694</v>
      </c>
      <c r="O133" s="21"/>
      <c r="P133" s="31"/>
      <c r="Q133" s="44"/>
      <c r="R133" s="44"/>
      <c r="S133" s="64"/>
      <c r="T133" s="109"/>
      <c r="U133" s="110"/>
      <c r="AB133" s="4">
        <v>133</v>
      </c>
    </row>
    <row r="134" spans="1:28" s="4" customFormat="1" ht="27" customHeight="1" x14ac:dyDescent="0.15">
      <c r="A134" s="7"/>
      <c r="B134" s="36" t="s">
        <v>101</v>
      </c>
      <c r="C134" s="103">
        <v>130</v>
      </c>
      <c r="D134" s="112">
        <v>2</v>
      </c>
      <c r="E134" s="112">
        <v>8040005009083</v>
      </c>
      <c r="F134" s="36" t="s">
        <v>473</v>
      </c>
      <c r="G134" s="36" t="s">
        <v>475</v>
      </c>
      <c r="H134" s="31">
        <v>10</v>
      </c>
      <c r="I134" s="113">
        <v>127</v>
      </c>
      <c r="J134" s="114">
        <v>1843400</v>
      </c>
      <c r="K134" s="115">
        <v>14514.960629921259</v>
      </c>
      <c r="L134" s="116">
        <v>14832</v>
      </c>
      <c r="M134" s="114">
        <v>1843400</v>
      </c>
      <c r="N134" s="115">
        <v>124.28532901833873</v>
      </c>
      <c r="O134" s="21"/>
      <c r="P134" s="31"/>
      <c r="Q134" s="42"/>
      <c r="R134" s="42"/>
      <c r="S134" s="64"/>
      <c r="T134" s="117"/>
      <c r="U134" s="118"/>
      <c r="AB134" s="4">
        <v>134</v>
      </c>
    </row>
    <row r="135" spans="1:28" s="4" customFormat="1" ht="27" customHeight="1" x14ac:dyDescent="0.15">
      <c r="A135" s="7"/>
      <c r="B135" s="54" t="s">
        <v>101</v>
      </c>
      <c r="C135" s="111">
        <v>131</v>
      </c>
      <c r="D135" s="112">
        <v>2</v>
      </c>
      <c r="E135" s="112"/>
      <c r="F135" s="54" t="s">
        <v>476</v>
      </c>
      <c r="G135" s="34" t="s">
        <v>477</v>
      </c>
      <c r="H135" s="31">
        <v>20</v>
      </c>
      <c r="I135" s="113">
        <v>264</v>
      </c>
      <c r="J135" s="114">
        <v>2502250</v>
      </c>
      <c r="K135" s="115">
        <v>9478.2196969696961</v>
      </c>
      <c r="L135" s="116">
        <v>22176</v>
      </c>
      <c r="M135" s="114">
        <v>2502250</v>
      </c>
      <c r="N135" s="115">
        <v>112.83594877344878</v>
      </c>
      <c r="O135" s="21"/>
      <c r="P135" s="31"/>
      <c r="Q135" s="42"/>
      <c r="R135" s="42"/>
      <c r="S135" s="64"/>
      <c r="T135" s="117"/>
      <c r="U135" s="118"/>
      <c r="V135" s="57">
        <v>2</v>
      </c>
      <c r="W135" s="58" t="s">
        <v>7</v>
      </c>
      <c r="Y135" s="57">
        <v>2</v>
      </c>
      <c r="Z135" s="57" t="s">
        <v>23</v>
      </c>
      <c r="AB135" s="4">
        <v>135</v>
      </c>
    </row>
    <row r="136" spans="1:28" s="4" customFormat="1" ht="27" customHeight="1" x14ac:dyDescent="0.15">
      <c r="A136" s="7"/>
      <c r="B136" s="54" t="s">
        <v>101</v>
      </c>
      <c r="C136" s="111">
        <v>132</v>
      </c>
      <c r="D136" s="112">
        <v>2</v>
      </c>
      <c r="E136" s="112">
        <v>1210900161</v>
      </c>
      <c r="F136" s="54" t="s">
        <v>478</v>
      </c>
      <c r="G136" s="38" t="s">
        <v>479</v>
      </c>
      <c r="H136" s="31">
        <v>20</v>
      </c>
      <c r="I136" s="113">
        <v>223</v>
      </c>
      <c r="J136" s="114">
        <v>3700725</v>
      </c>
      <c r="K136" s="115">
        <v>16595.179372197308</v>
      </c>
      <c r="L136" s="116">
        <v>12587</v>
      </c>
      <c r="M136" s="114">
        <v>3700725</v>
      </c>
      <c r="N136" s="115">
        <v>294.01167871613569</v>
      </c>
      <c r="O136" s="21"/>
      <c r="P136" s="31"/>
      <c r="Q136" s="44"/>
      <c r="R136" s="44"/>
      <c r="S136" s="64"/>
      <c r="T136" s="109"/>
      <c r="U136" s="110"/>
      <c r="V136" s="57">
        <v>3</v>
      </c>
      <c r="W136" s="58" t="s">
        <v>8</v>
      </c>
      <c r="AB136" s="4">
        <v>136</v>
      </c>
    </row>
    <row r="137" spans="1:28" s="4" customFormat="1" ht="27" customHeight="1" x14ac:dyDescent="0.15">
      <c r="A137" s="7"/>
      <c r="B137" s="54" t="s">
        <v>101</v>
      </c>
      <c r="C137" s="103">
        <v>133</v>
      </c>
      <c r="D137" s="112">
        <v>2</v>
      </c>
      <c r="E137" s="112">
        <v>9040005004620</v>
      </c>
      <c r="F137" s="54" t="s">
        <v>480</v>
      </c>
      <c r="G137" s="34" t="s">
        <v>481</v>
      </c>
      <c r="H137" s="31">
        <v>20</v>
      </c>
      <c r="I137" s="113">
        <v>411</v>
      </c>
      <c r="J137" s="114">
        <v>2137182</v>
      </c>
      <c r="K137" s="115">
        <v>5199.9562043795622</v>
      </c>
      <c r="L137" s="116">
        <v>16192</v>
      </c>
      <c r="M137" s="114">
        <v>2137182</v>
      </c>
      <c r="N137" s="115">
        <v>131.98999505928853</v>
      </c>
      <c r="O137" s="21"/>
      <c r="P137" s="31"/>
      <c r="Q137" s="42"/>
      <c r="R137" s="42"/>
      <c r="S137" s="64"/>
      <c r="T137" s="117"/>
      <c r="U137" s="118"/>
      <c r="V137" s="57">
        <v>4</v>
      </c>
      <c r="W137" s="58" t="s">
        <v>21</v>
      </c>
      <c r="AB137" s="4">
        <v>137</v>
      </c>
    </row>
    <row r="138" spans="1:28" s="4" customFormat="1" ht="27" customHeight="1" x14ac:dyDescent="0.15">
      <c r="A138" s="7"/>
      <c r="B138" s="54" t="s">
        <v>101</v>
      </c>
      <c r="C138" s="111">
        <v>134</v>
      </c>
      <c r="D138" s="112">
        <v>2</v>
      </c>
      <c r="E138" s="112"/>
      <c r="F138" s="54" t="s">
        <v>480</v>
      </c>
      <c r="G138" s="34" t="s">
        <v>482</v>
      </c>
      <c r="H138" s="31">
        <v>22</v>
      </c>
      <c r="I138" s="113">
        <v>266</v>
      </c>
      <c r="J138" s="114">
        <v>901006</v>
      </c>
      <c r="K138" s="115">
        <v>3387.2406015037595</v>
      </c>
      <c r="L138" s="116">
        <v>12444</v>
      </c>
      <c r="M138" s="114">
        <v>901006</v>
      </c>
      <c r="N138" s="115">
        <v>72.404853744776602</v>
      </c>
      <c r="O138" s="21"/>
      <c r="P138" s="31"/>
      <c r="Q138" s="44"/>
      <c r="R138" s="44"/>
      <c r="S138" s="64"/>
      <c r="T138" s="109"/>
      <c r="U138" s="110"/>
      <c r="V138" s="57">
        <v>5</v>
      </c>
      <c r="W138" s="58" t="s">
        <v>10</v>
      </c>
      <c r="AB138" s="4">
        <v>138</v>
      </c>
    </row>
    <row r="139" spans="1:28" s="4" customFormat="1" ht="27" customHeight="1" x14ac:dyDescent="0.15">
      <c r="A139" s="7"/>
      <c r="B139" s="54" t="s">
        <v>43</v>
      </c>
      <c r="C139" s="111">
        <v>135</v>
      </c>
      <c r="D139" s="112">
        <v>2</v>
      </c>
      <c r="E139" s="112"/>
      <c r="F139" s="54" t="s">
        <v>483</v>
      </c>
      <c r="G139" s="34" t="s">
        <v>484</v>
      </c>
      <c r="H139" s="31">
        <v>30</v>
      </c>
      <c r="I139" s="113">
        <v>545</v>
      </c>
      <c r="J139" s="114">
        <v>3614309</v>
      </c>
      <c r="K139" s="115">
        <v>6631.7596330275228</v>
      </c>
      <c r="L139" s="116">
        <v>30203</v>
      </c>
      <c r="M139" s="114">
        <v>3614309</v>
      </c>
      <c r="N139" s="115">
        <v>119.66721848822965</v>
      </c>
      <c r="O139" s="21"/>
      <c r="P139" s="31"/>
      <c r="Q139" s="42"/>
      <c r="R139" s="42"/>
      <c r="S139" s="64"/>
      <c r="T139" s="117" t="s">
        <v>228</v>
      </c>
      <c r="U139" s="118">
        <v>7.0000000000000007E-2</v>
      </c>
      <c r="V139" s="57">
        <v>6</v>
      </c>
      <c r="W139" s="59" t="s">
        <v>9</v>
      </c>
      <c r="AB139" s="4">
        <v>139</v>
      </c>
    </row>
    <row r="140" spans="1:28" s="4" customFormat="1" ht="27" customHeight="1" x14ac:dyDescent="0.15">
      <c r="A140" s="7"/>
      <c r="B140" s="54" t="s">
        <v>101</v>
      </c>
      <c r="C140" s="103">
        <v>136</v>
      </c>
      <c r="D140" s="112">
        <v>2</v>
      </c>
      <c r="E140" s="112"/>
      <c r="F140" s="54" t="s">
        <v>485</v>
      </c>
      <c r="G140" s="34" t="s">
        <v>486</v>
      </c>
      <c r="H140" s="31">
        <v>60</v>
      </c>
      <c r="I140" s="113">
        <v>596</v>
      </c>
      <c r="J140" s="114">
        <v>13066256</v>
      </c>
      <c r="K140" s="115">
        <v>21923.24832214765</v>
      </c>
      <c r="L140" s="116">
        <v>53550</v>
      </c>
      <c r="M140" s="114">
        <v>13066256</v>
      </c>
      <c r="N140" s="115">
        <v>244.001045751634</v>
      </c>
      <c r="O140" s="21"/>
      <c r="P140" s="31"/>
      <c r="Q140" s="44"/>
      <c r="R140" s="44"/>
      <c r="S140" s="64"/>
      <c r="T140" s="109" t="s">
        <v>228</v>
      </c>
      <c r="U140" s="110">
        <v>1.7999999999999999E-2</v>
      </c>
      <c r="V140" s="57"/>
      <c r="W140" s="59"/>
      <c r="AB140" s="4">
        <v>140</v>
      </c>
    </row>
    <row r="141" spans="1:28" s="4" customFormat="1" ht="27" customHeight="1" x14ac:dyDescent="0.15">
      <c r="A141" s="7"/>
      <c r="B141" s="54" t="s">
        <v>43</v>
      </c>
      <c r="C141" s="111">
        <v>137</v>
      </c>
      <c r="D141" s="112">
        <v>2</v>
      </c>
      <c r="E141" s="112">
        <v>8040005014083</v>
      </c>
      <c r="F141" s="54" t="s">
        <v>487</v>
      </c>
      <c r="G141" s="34" t="s">
        <v>488</v>
      </c>
      <c r="H141" s="31">
        <v>20</v>
      </c>
      <c r="I141" s="113">
        <v>199</v>
      </c>
      <c r="J141" s="114">
        <v>4687621</v>
      </c>
      <c r="K141" s="115">
        <v>23555.884422110554</v>
      </c>
      <c r="L141" s="116">
        <v>23880</v>
      </c>
      <c r="M141" s="114">
        <v>4687621</v>
      </c>
      <c r="N141" s="115">
        <v>196.29903685092128</v>
      </c>
      <c r="O141" s="21"/>
      <c r="P141" s="31"/>
      <c r="Q141" s="42"/>
      <c r="R141" s="42"/>
      <c r="S141" s="64"/>
      <c r="T141" s="117"/>
      <c r="U141" s="118"/>
      <c r="V141" s="57"/>
      <c r="W141" s="58"/>
      <c r="AB141" s="4">
        <v>141</v>
      </c>
    </row>
    <row r="142" spans="1:28" s="4" customFormat="1" ht="27" customHeight="1" x14ac:dyDescent="0.15">
      <c r="A142" s="7"/>
      <c r="B142" s="54" t="s">
        <v>43</v>
      </c>
      <c r="C142" s="111">
        <v>138</v>
      </c>
      <c r="D142" s="112">
        <v>2</v>
      </c>
      <c r="E142" s="112"/>
      <c r="F142" s="54" t="s">
        <v>487</v>
      </c>
      <c r="G142" s="34" t="s">
        <v>489</v>
      </c>
      <c r="H142" s="31">
        <v>10</v>
      </c>
      <c r="I142" s="113">
        <v>142</v>
      </c>
      <c r="J142" s="114">
        <v>2410939</v>
      </c>
      <c r="K142" s="115">
        <v>16978.443661971833</v>
      </c>
      <c r="L142" s="116">
        <v>18500</v>
      </c>
      <c r="M142" s="114">
        <v>2410939</v>
      </c>
      <c r="N142" s="115">
        <v>130.32102702702701</v>
      </c>
      <c r="O142" s="21"/>
      <c r="P142" s="31"/>
      <c r="Q142" s="44"/>
      <c r="R142" s="44"/>
      <c r="S142" s="64"/>
      <c r="T142" s="109"/>
      <c r="U142" s="110"/>
      <c r="V142" s="57"/>
      <c r="W142" s="59"/>
      <c r="AB142" s="4">
        <v>142</v>
      </c>
    </row>
    <row r="143" spans="1:28" s="4" customFormat="1" ht="27" customHeight="1" x14ac:dyDescent="0.15">
      <c r="A143" s="7"/>
      <c r="B143" s="54" t="s">
        <v>43</v>
      </c>
      <c r="C143" s="103">
        <v>139</v>
      </c>
      <c r="D143" s="112">
        <v>2</v>
      </c>
      <c r="E143" s="112">
        <v>1211900459</v>
      </c>
      <c r="F143" s="54" t="s">
        <v>490</v>
      </c>
      <c r="G143" s="34" t="s">
        <v>491</v>
      </c>
      <c r="H143" s="31">
        <v>10</v>
      </c>
      <c r="I143" s="113">
        <v>96</v>
      </c>
      <c r="J143" s="114">
        <v>1474875</v>
      </c>
      <c r="K143" s="115">
        <v>15363.28125</v>
      </c>
      <c r="L143" s="116">
        <v>9832</v>
      </c>
      <c r="M143" s="114">
        <v>1474875</v>
      </c>
      <c r="N143" s="115">
        <v>150.00762815296989</v>
      </c>
      <c r="O143" s="21"/>
      <c r="P143" s="31"/>
      <c r="Q143" s="42"/>
      <c r="R143" s="42"/>
      <c r="S143" s="64"/>
      <c r="T143" s="117"/>
      <c r="U143" s="118"/>
      <c r="AB143" s="4">
        <v>143</v>
      </c>
    </row>
    <row r="144" spans="1:28" s="4" customFormat="1" ht="27" customHeight="1" x14ac:dyDescent="0.15">
      <c r="A144" s="7"/>
      <c r="B144" s="54" t="s">
        <v>101</v>
      </c>
      <c r="C144" s="111">
        <v>140</v>
      </c>
      <c r="D144" s="112">
        <v>2</v>
      </c>
      <c r="E144" s="112">
        <v>1210200315</v>
      </c>
      <c r="F144" s="54" t="s">
        <v>492</v>
      </c>
      <c r="G144" s="34" t="s">
        <v>493</v>
      </c>
      <c r="H144" s="31">
        <v>20</v>
      </c>
      <c r="I144" s="113">
        <v>255</v>
      </c>
      <c r="J144" s="114">
        <v>956433</v>
      </c>
      <c r="K144" s="115">
        <v>3750.7176470588233</v>
      </c>
      <c r="L144" s="116">
        <v>2495</v>
      </c>
      <c r="M144" s="114">
        <v>956433</v>
      </c>
      <c r="N144" s="115">
        <v>383.33987975951902</v>
      </c>
      <c r="O144" s="21"/>
      <c r="P144" s="31"/>
      <c r="Q144" s="44"/>
      <c r="R144" s="44"/>
      <c r="S144" s="64"/>
      <c r="T144" s="109"/>
      <c r="U144" s="110"/>
      <c r="AB144" s="4">
        <v>144</v>
      </c>
    </row>
    <row r="145" spans="1:28" s="4" customFormat="1" ht="27" customHeight="1" x14ac:dyDescent="0.15">
      <c r="A145" s="7"/>
      <c r="B145" s="54" t="s">
        <v>101</v>
      </c>
      <c r="C145" s="111">
        <v>141</v>
      </c>
      <c r="D145" s="112">
        <v>2</v>
      </c>
      <c r="E145" s="112">
        <v>8011805000911</v>
      </c>
      <c r="F145" s="54" t="s">
        <v>494</v>
      </c>
      <c r="G145" s="34" t="s">
        <v>495</v>
      </c>
      <c r="H145" s="31">
        <v>10</v>
      </c>
      <c r="I145" s="113">
        <v>34</v>
      </c>
      <c r="J145" s="114">
        <v>276224</v>
      </c>
      <c r="K145" s="115">
        <v>8124.2352941176468</v>
      </c>
      <c r="L145" s="116">
        <v>860</v>
      </c>
      <c r="M145" s="114">
        <v>276224</v>
      </c>
      <c r="N145" s="115">
        <v>321.19069767441863</v>
      </c>
      <c r="O145" s="21"/>
      <c r="P145" s="31"/>
      <c r="Q145" s="42"/>
      <c r="R145" s="42"/>
      <c r="S145" s="64"/>
      <c r="T145" s="117"/>
      <c r="U145" s="118"/>
      <c r="AB145" s="4">
        <v>145</v>
      </c>
    </row>
    <row r="146" spans="1:28" s="4" customFormat="1" ht="27" customHeight="1" x14ac:dyDescent="0.15">
      <c r="A146" s="7"/>
      <c r="B146" s="54" t="s">
        <v>43</v>
      </c>
      <c r="C146" s="103">
        <v>142</v>
      </c>
      <c r="D146" s="112">
        <v>2</v>
      </c>
      <c r="E146" s="112"/>
      <c r="F146" s="54" t="s">
        <v>496</v>
      </c>
      <c r="G146" s="34" t="s">
        <v>497</v>
      </c>
      <c r="H146" s="31"/>
      <c r="I146" s="113"/>
      <c r="J146" s="114"/>
      <c r="K146" s="115">
        <v>0</v>
      </c>
      <c r="L146" s="116"/>
      <c r="M146" s="114">
        <v>0</v>
      </c>
      <c r="N146" s="115">
        <v>0</v>
      </c>
      <c r="O146" s="21"/>
      <c r="P146" s="31" t="s">
        <v>1028</v>
      </c>
      <c r="Q146" s="44"/>
      <c r="R146" s="44"/>
      <c r="S146" s="64"/>
      <c r="T146" s="109"/>
      <c r="U146" s="110"/>
      <c r="AB146" s="4">
        <v>146</v>
      </c>
    </row>
    <row r="147" spans="1:28" s="4" customFormat="1" ht="27" customHeight="1" x14ac:dyDescent="0.15">
      <c r="A147" s="7"/>
      <c r="B147" s="119" t="s">
        <v>101</v>
      </c>
      <c r="C147" s="111">
        <v>143</v>
      </c>
      <c r="D147" s="112">
        <v>2</v>
      </c>
      <c r="E147" s="112"/>
      <c r="F147" s="119" t="s">
        <v>498</v>
      </c>
      <c r="G147" s="34" t="s">
        <v>499</v>
      </c>
      <c r="H147" s="31">
        <v>10</v>
      </c>
      <c r="I147" s="113">
        <v>108</v>
      </c>
      <c r="J147" s="114">
        <v>1496268</v>
      </c>
      <c r="K147" s="115">
        <v>13854.333333333334</v>
      </c>
      <c r="L147" s="116">
        <v>7089</v>
      </c>
      <c r="M147" s="114">
        <v>1496268</v>
      </c>
      <c r="N147" s="115">
        <v>211.06898011002963</v>
      </c>
      <c r="O147" s="21"/>
      <c r="P147" s="31"/>
      <c r="Q147" s="42"/>
      <c r="R147" s="42"/>
      <c r="S147" s="64"/>
      <c r="T147" s="117"/>
      <c r="U147" s="118"/>
      <c r="AB147" s="4">
        <v>147</v>
      </c>
    </row>
    <row r="148" spans="1:28" s="4" customFormat="1" ht="27" customHeight="1" x14ac:dyDescent="0.15">
      <c r="A148" s="7"/>
      <c r="B148" s="54" t="s">
        <v>101</v>
      </c>
      <c r="C148" s="111">
        <v>144</v>
      </c>
      <c r="D148" s="112">
        <v>2</v>
      </c>
      <c r="E148" s="112">
        <v>2040005018973</v>
      </c>
      <c r="F148" s="54" t="s">
        <v>140</v>
      </c>
      <c r="G148" s="34" t="s">
        <v>141</v>
      </c>
      <c r="H148" s="31">
        <v>10</v>
      </c>
      <c r="I148" s="113">
        <v>115</v>
      </c>
      <c r="J148" s="114">
        <v>1284752</v>
      </c>
      <c r="K148" s="115">
        <v>11171.756521739131</v>
      </c>
      <c r="L148" s="116">
        <v>7147</v>
      </c>
      <c r="M148" s="114">
        <v>1284752</v>
      </c>
      <c r="N148" s="115">
        <v>179.76101860920667</v>
      </c>
      <c r="O148" s="21"/>
      <c r="P148" s="31"/>
      <c r="Q148" s="44"/>
      <c r="R148" s="44"/>
      <c r="S148" s="64"/>
      <c r="T148" s="109"/>
      <c r="U148" s="110"/>
      <c r="AB148" s="4">
        <v>148</v>
      </c>
    </row>
    <row r="149" spans="1:28" s="4" customFormat="1" ht="27" customHeight="1" x14ac:dyDescent="0.15">
      <c r="A149" s="7"/>
      <c r="B149" s="54" t="s">
        <v>43</v>
      </c>
      <c r="C149" s="103">
        <v>145</v>
      </c>
      <c r="D149" s="112">
        <v>2</v>
      </c>
      <c r="E149" s="112">
        <v>1214300160</v>
      </c>
      <c r="F149" s="54" t="s">
        <v>142</v>
      </c>
      <c r="G149" s="34" t="s">
        <v>143</v>
      </c>
      <c r="H149" s="31">
        <v>40</v>
      </c>
      <c r="I149" s="113">
        <v>701</v>
      </c>
      <c r="J149" s="114">
        <v>14108900</v>
      </c>
      <c r="K149" s="115">
        <v>20126.818830242511</v>
      </c>
      <c r="L149" s="116">
        <v>87155</v>
      </c>
      <c r="M149" s="114">
        <v>14108900</v>
      </c>
      <c r="N149" s="115">
        <v>161.88285238942115</v>
      </c>
      <c r="O149" s="21"/>
      <c r="P149" s="31"/>
      <c r="Q149" s="42" t="s">
        <v>228</v>
      </c>
      <c r="R149" s="42"/>
      <c r="S149" s="64">
        <v>6.6000000000000003E-2</v>
      </c>
      <c r="T149" s="117" t="s">
        <v>228</v>
      </c>
      <c r="U149" s="118">
        <v>0.14000000000000001</v>
      </c>
      <c r="AB149" s="4">
        <v>149</v>
      </c>
    </row>
    <row r="150" spans="1:28" s="4" customFormat="1" ht="27" customHeight="1" x14ac:dyDescent="0.15">
      <c r="A150" s="7"/>
      <c r="B150" s="54" t="s">
        <v>101</v>
      </c>
      <c r="C150" s="111">
        <v>146</v>
      </c>
      <c r="D150" s="112">
        <v>2</v>
      </c>
      <c r="E150" s="112">
        <v>7040005019579</v>
      </c>
      <c r="F150" s="54" t="s">
        <v>500</v>
      </c>
      <c r="G150" s="34" t="s">
        <v>501</v>
      </c>
      <c r="H150" s="31">
        <v>24</v>
      </c>
      <c r="I150" s="113">
        <v>225</v>
      </c>
      <c r="J150" s="114">
        <v>2953105</v>
      </c>
      <c r="K150" s="115">
        <v>13124.911111111111</v>
      </c>
      <c r="L150" s="116">
        <v>16773</v>
      </c>
      <c r="M150" s="114">
        <v>2953105</v>
      </c>
      <c r="N150" s="115">
        <v>176.06301794550765</v>
      </c>
      <c r="O150" s="21"/>
      <c r="P150" s="31"/>
      <c r="Q150" s="44"/>
      <c r="R150" s="44"/>
      <c r="S150" s="64"/>
      <c r="T150" s="109"/>
      <c r="U150" s="110"/>
      <c r="AB150" s="4">
        <v>150</v>
      </c>
    </row>
    <row r="151" spans="1:28" s="4" customFormat="1" ht="27" customHeight="1" x14ac:dyDescent="0.15">
      <c r="A151" s="7"/>
      <c r="B151" s="54" t="s">
        <v>101</v>
      </c>
      <c r="C151" s="111">
        <v>147</v>
      </c>
      <c r="D151" s="112">
        <v>2</v>
      </c>
      <c r="E151" s="112">
        <v>7040005019579</v>
      </c>
      <c r="F151" s="54" t="s">
        <v>500</v>
      </c>
      <c r="G151" s="34" t="s">
        <v>502</v>
      </c>
      <c r="H151" s="31">
        <v>20</v>
      </c>
      <c r="I151" s="113">
        <v>216</v>
      </c>
      <c r="J151" s="114">
        <v>3610447</v>
      </c>
      <c r="K151" s="115">
        <v>16715.032407407409</v>
      </c>
      <c r="L151" s="116">
        <v>17010</v>
      </c>
      <c r="M151" s="114">
        <v>3610447</v>
      </c>
      <c r="N151" s="115">
        <v>212.25437977660201</v>
      </c>
      <c r="O151" s="21"/>
      <c r="P151" s="31"/>
      <c r="Q151" s="42"/>
      <c r="R151" s="42"/>
      <c r="S151" s="64"/>
      <c r="T151" s="117"/>
      <c r="U151" s="118"/>
      <c r="AB151" s="4">
        <v>151</v>
      </c>
    </row>
    <row r="152" spans="1:28" s="4" customFormat="1" ht="27" customHeight="1" x14ac:dyDescent="0.15">
      <c r="A152" s="7"/>
      <c r="B152" s="54" t="s">
        <v>43</v>
      </c>
      <c r="C152" s="103">
        <v>148</v>
      </c>
      <c r="D152" s="112">
        <v>2</v>
      </c>
      <c r="E152" s="112" t="s">
        <v>503</v>
      </c>
      <c r="F152" s="54" t="s">
        <v>504</v>
      </c>
      <c r="G152" s="34" t="s">
        <v>505</v>
      </c>
      <c r="H152" s="31">
        <v>20</v>
      </c>
      <c r="I152" s="113">
        <v>240</v>
      </c>
      <c r="J152" s="114">
        <v>2530243</v>
      </c>
      <c r="K152" s="115">
        <v>10542.679166666667</v>
      </c>
      <c r="L152" s="116">
        <v>19238</v>
      </c>
      <c r="M152" s="114">
        <v>2530243</v>
      </c>
      <c r="N152" s="115">
        <v>131.52318328308556</v>
      </c>
      <c r="O152" s="21"/>
      <c r="P152" s="31"/>
      <c r="Q152" s="42"/>
      <c r="R152" s="42"/>
      <c r="S152" s="64"/>
      <c r="T152" s="117"/>
      <c r="U152" s="118"/>
      <c r="AB152" s="4">
        <v>152</v>
      </c>
    </row>
    <row r="153" spans="1:28" s="4" customFormat="1" ht="27" customHeight="1" x14ac:dyDescent="0.15">
      <c r="A153" s="7"/>
      <c r="B153" s="54" t="s">
        <v>101</v>
      </c>
      <c r="C153" s="111">
        <v>149</v>
      </c>
      <c r="D153" s="112">
        <v>2</v>
      </c>
      <c r="E153" s="112"/>
      <c r="F153" s="54" t="s">
        <v>506</v>
      </c>
      <c r="G153" s="34" t="s">
        <v>507</v>
      </c>
      <c r="H153" s="31">
        <v>20</v>
      </c>
      <c r="I153" s="113">
        <v>204</v>
      </c>
      <c r="J153" s="114">
        <v>5782300</v>
      </c>
      <c r="K153" s="115">
        <v>28344.607843137255</v>
      </c>
      <c r="L153" s="116">
        <v>17491</v>
      </c>
      <c r="M153" s="114">
        <v>5782300</v>
      </c>
      <c r="N153" s="115">
        <v>330.58715911039963</v>
      </c>
      <c r="O153" s="21"/>
      <c r="P153" s="31"/>
      <c r="Q153" s="44"/>
      <c r="R153" s="44"/>
      <c r="S153" s="64"/>
      <c r="T153" s="109" t="s">
        <v>228</v>
      </c>
      <c r="U153" s="110">
        <v>0.1</v>
      </c>
      <c r="AB153" s="4">
        <v>153</v>
      </c>
    </row>
    <row r="154" spans="1:28" s="4" customFormat="1" ht="27" customHeight="1" x14ac:dyDescent="0.15">
      <c r="A154" s="7"/>
      <c r="B154" s="54" t="s">
        <v>101</v>
      </c>
      <c r="C154" s="111">
        <v>150</v>
      </c>
      <c r="D154" s="112">
        <v>2</v>
      </c>
      <c r="E154" s="112"/>
      <c r="F154" s="54" t="s">
        <v>506</v>
      </c>
      <c r="G154" s="34" t="s">
        <v>508</v>
      </c>
      <c r="H154" s="31">
        <v>12</v>
      </c>
      <c r="I154" s="113">
        <v>125</v>
      </c>
      <c r="J154" s="114">
        <v>1257800</v>
      </c>
      <c r="K154" s="115">
        <v>10062.4</v>
      </c>
      <c r="L154" s="116">
        <v>10000</v>
      </c>
      <c r="M154" s="114">
        <v>1257800</v>
      </c>
      <c r="N154" s="115">
        <v>125.78</v>
      </c>
      <c r="O154" s="21"/>
      <c r="P154" s="31"/>
      <c r="Q154" s="42"/>
      <c r="R154" s="42"/>
      <c r="S154" s="64"/>
      <c r="T154" s="117"/>
      <c r="U154" s="118"/>
      <c r="AB154" s="4">
        <v>154</v>
      </c>
    </row>
    <row r="155" spans="1:28" s="4" customFormat="1" ht="27" customHeight="1" x14ac:dyDescent="0.15">
      <c r="A155" s="7"/>
      <c r="B155" s="54" t="s">
        <v>101</v>
      </c>
      <c r="C155" s="103">
        <v>151</v>
      </c>
      <c r="D155" s="112">
        <v>2</v>
      </c>
      <c r="E155" s="112"/>
      <c r="F155" s="54" t="s">
        <v>506</v>
      </c>
      <c r="G155" s="34" t="s">
        <v>509</v>
      </c>
      <c r="H155" s="31">
        <v>40</v>
      </c>
      <c r="I155" s="113">
        <v>468</v>
      </c>
      <c r="J155" s="114">
        <v>8448225</v>
      </c>
      <c r="K155" s="115">
        <v>18051.76282051282</v>
      </c>
      <c r="L155" s="116">
        <v>34438</v>
      </c>
      <c r="M155" s="114">
        <v>8448225</v>
      </c>
      <c r="N155" s="115">
        <v>245.31694639642257</v>
      </c>
      <c r="O155" s="21"/>
      <c r="P155" s="31"/>
      <c r="Q155" s="44"/>
      <c r="R155" s="44"/>
      <c r="S155" s="64"/>
      <c r="T155" s="109"/>
      <c r="U155" s="110"/>
      <c r="AB155" s="4">
        <v>155</v>
      </c>
    </row>
    <row r="156" spans="1:28" s="4" customFormat="1" ht="27" customHeight="1" x14ac:dyDescent="0.15">
      <c r="A156" s="7"/>
      <c r="B156" s="54" t="s">
        <v>43</v>
      </c>
      <c r="C156" s="111">
        <v>152</v>
      </c>
      <c r="D156" s="112">
        <v>2</v>
      </c>
      <c r="E156" s="112"/>
      <c r="F156" s="54" t="s">
        <v>510</v>
      </c>
      <c r="G156" s="34" t="s">
        <v>511</v>
      </c>
      <c r="H156" s="31">
        <v>40</v>
      </c>
      <c r="I156" s="113">
        <v>452</v>
      </c>
      <c r="J156" s="114">
        <v>4972020</v>
      </c>
      <c r="K156" s="115">
        <v>11000.044247787611</v>
      </c>
      <c r="L156" s="116">
        <v>44644</v>
      </c>
      <c r="M156" s="114">
        <v>4972020</v>
      </c>
      <c r="N156" s="115">
        <v>111.3703969178389</v>
      </c>
      <c r="O156" s="21"/>
      <c r="P156" s="31"/>
      <c r="Q156" s="42"/>
      <c r="R156" s="42"/>
      <c r="S156" s="64">
        <v>0</v>
      </c>
      <c r="T156" s="117"/>
      <c r="U156" s="118"/>
      <c r="AB156" s="4">
        <v>156</v>
      </c>
    </row>
    <row r="157" spans="1:28" s="4" customFormat="1" ht="27" customHeight="1" x14ac:dyDescent="0.15">
      <c r="A157" s="7"/>
      <c r="B157" s="54" t="s">
        <v>101</v>
      </c>
      <c r="C157" s="111">
        <v>153</v>
      </c>
      <c r="D157" s="112">
        <v>2</v>
      </c>
      <c r="E157" s="112" t="s">
        <v>512</v>
      </c>
      <c r="F157" s="54" t="s">
        <v>513</v>
      </c>
      <c r="G157" s="34" t="s">
        <v>514</v>
      </c>
      <c r="H157" s="31">
        <v>25</v>
      </c>
      <c r="I157" s="113">
        <v>478</v>
      </c>
      <c r="J157" s="114">
        <v>6573988</v>
      </c>
      <c r="K157" s="115">
        <v>13753.112970711298</v>
      </c>
      <c r="L157" s="116">
        <v>478</v>
      </c>
      <c r="M157" s="114">
        <v>6573988</v>
      </c>
      <c r="N157" s="115">
        <v>13753.112970711298</v>
      </c>
      <c r="O157" s="21"/>
      <c r="P157" s="31"/>
      <c r="Q157" s="44"/>
      <c r="R157" s="44"/>
      <c r="S157" s="64">
        <v>0</v>
      </c>
      <c r="T157" s="109"/>
      <c r="U157" s="110">
        <v>0</v>
      </c>
      <c r="AB157" s="4">
        <v>157</v>
      </c>
    </row>
    <row r="158" spans="1:28" s="4" customFormat="1" ht="27" customHeight="1" x14ac:dyDescent="0.15">
      <c r="A158" s="7"/>
      <c r="B158" s="54" t="s">
        <v>101</v>
      </c>
      <c r="C158" s="103">
        <v>154</v>
      </c>
      <c r="D158" s="112">
        <v>2</v>
      </c>
      <c r="E158" s="112"/>
      <c r="F158" s="54" t="s">
        <v>513</v>
      </c>
      <c r="G158" s="34" t="s">
        <v>515</v>
      </c>
      <c r="H158" s="31">
        <v>40</v>
      </c>
      <c r="I158" s="113">
        <v>547</v>
      </c>
      <c r="J158" s="114">
        <v>13677385</v>
      </c>
      <c r="K158" s="115">
        <v>25004.360146252286</v>
      </c>
      <c r="L158" s="116">
        <v>53253</v>
      </c>
      <c r="M158" s="114">
        <v>13677385</v>
      </c>
      <c r="N158" s="115">
        <v>256.83783073254091</v>
      </c>
      <c r="O158" s="21"/>
      <c r="P158" s="31"/>
      <c r="Q158" s="42"/>
      <c r="R158" s="42"/>
      <c r="S158" s="64"/>
      <c r="T158" s="117"/>
      <c r="U158" s="118"/>
      <c r="AB158" s="4">
        <v>158</v>
      </c>
    </row>
    <row r="159" spans="1:28" s="4" customFormat="1" ht="27" customHeight="1" x14ac:dyDescent="0.15">
      <c r="A159" s="7"/>
      <c r="B159" s="34" t="s">
        <v>101</v>
      </c>
      <c r="C159" s="111">
        <v>155</v>
      </c>
      <c r="D159" s="112">
        <v>2</v>
      </c>
      <c r="E159" s="112">
        <v>5040005010291</v>
      </c>
      <c r="F159" s="34" t="s">
        <v>516</v>
      </c>
      <c r="G159" s="34" t="s">
        <v>517</v>
      </c>
      <c r="H159" s="31">
        <v>20</v>
      </c>
      <c r="I159" s="113">
        <v>212</v>
      </c>
      <c r="J159" s="114">
        <v>2311785</v>
      </c>
      <c r="K159" s="115">
        <v>10904.646226415094</v>
      </c>
      <c r="L159" s="116">
        <v>9816</v>
      </c>
      <c r="M159" s="114">
        <v>2311785</v>
      </c>
      <c r="N159" s="115">
        <v>235.51191931540342</v>
      </c>
      <c r="O159" s="21"/>
      <c r="P159" s="31"/>
      <c r="Q159" s="44"/>
      <c r="R159" s="44"/>
      <c r="S159" s="64"/>
      <c r="T159" s="109"/>
      <c r="U159" s="110"/>
      <c r="AB159" s="4">
        <v>159</v>
      </c>
    </row>
    <row r="160" spans="1:28" s="4" customFormat="1" ht="27" customHeight="1" x14ac:dyDescent="0.15">
      <c r="A160" s="7"/>
      <c r="B160" s="54" t="s">
        <v>101</v>
      </c>
      <c r="C160" s="111">
        <v>156</v>
      </c>
      <c r="D160" s="112">
        <v>2</v>
      </c>
      <c r="E160" s="112">
        <v>1210700157</v>
      </c>
      <c r="F160" s="54" t="s">
        <v>516</v>
      </c>
      <c r="G160" s="34" t="s">
        <v>518</v>
      </c>
      <c r="H160" s="31">
        <v>34</v>
      </c>
      <c r="I160" s="113">
        <v>618</v>
      </c>
      <c r="J160" s="114">
        <v>5058643</v>
      </c>
      <c r="K160" s="115">
        <v>8185.5064724919093</v>
      </c>
      <c r="L160" s="116">
        <v>21498</v>
      </c>
      <c r="M160" s="114">
        <v>5058643</v>
      </c>
      <c r="N160" s="115">
        <v>235.3076100102335</v>
      </c>
      <c r="O160" s="21"/>
      <c r="P160" s="31"/>
      <c r="Q160" s="42" t="s">
        <v>228</v>
      </c>
      <c r="R160" s="42"/>
      <c r="S160" s="64">
        <v>0.107</v>
      </c>
      <c r="T160" s="117"/>
      <c r="U160" s="118"/>
      <c r="AB160" s="4">
        <v>160</v>
      </c>
    </row>
    <row r="161" spans="1:28" s="4" customFormat="1" ht="27" customHeight="1" x14ac:dyDescent="0.15">
      <c r="A161" s="7"/>
      <c r="B161" s="54" t="s">
        <v>101</v>
      </c>
      <c r="C161" s="103">
        <v>157</v>
      </c>
      <c r="D161" s="112">
        <v>2</v>
      </c>
      <c r="E161" s="112"/>
      <c r="F161" s="54" t="s">
        <v>516</v>
      </c>
      <c r="G161" s="34" t="s">
        <v>519</v>
      </c>
      <c r="H161" s="31">
        <v>30</v>
      </c>
      <c r="I161" s="113">
        <v>400</v>
      </c>
      <c r="J161" s="114">
        <v>6578210</v>
      </c>
      <c r="K161" s="115">
        <v>16445.525000000001</v>
      </c>
      <c r="L161" s="116">
        <v>16547.75</v>
      </c>
      <c r="M161" s="114">
        <v>6578210</v>
      </c>
      <c r="N161" s="115">
        <v>397.52896919520782</v>
      </c>
      <c r="O161" s="21"/>
      <c r="P161" s="31"/>
      <c r="Q161" s="44"/>
      <c r="R161" s="44"/>
      <c r="S161" s="64"/>
      <c r="T161" s="109"/>
      <c r="U161" s="110"/>
      <c r="AB161" s="4">
        <v>161</v>
      </c>
    </row>
    <row r="162" spans="1:28" s="4" customFormat="1" ht="27" customHeight="1" x14ac:dyDescent="0.15">
      <c r="A162" s="7"/>
      <c r="B162" s="54" t="s">
        <v>101</v>
      </c>
      <c r="C162" s="111">
        <v>158</v>
      </c>
      <c r="D162" s="112">
        <v>2</v>
      </c>
      <c r="E162" s="112"/>
      <c r="F162" s="54" t="s">
        <v>520</v>
      </c>
      <c r="G162" s="34" t="s">
        <v>521</v>
      </c>
      <c r="H162" s="31">
        <v>14</v>
      </c>
      <c r="I162" s="113">
        <v>250</v>
      </c>
      <c r="J162" s="114">
        <v>2718583</v>
      </c>
      <c r="K162" s="115">
        <v>10874.332</v>
      </c>
      <c r="L162" s="116">
        <v>10628</v>
      </c>
      <c r="M162" s="114">
        <v>2718583</v>
      </c>
      <c r="N162" s="115">
        <v>255.79441098983816</v>
      </c>
      <c r="O162" s="21"/>
      <c r="P162" s="31"/>
      <c r="Q162" s="42"/>
      <c r="R162" s="42"/>
      <c r="S162" s="64"/>
      <c r="T162" s="117"/>
      <c r="U162" s="118"/>
      <c r="AB162" s="4">
        <v>162</v>
      </c>
    </row>
    <row r="163" spans="1:28" s="4" customFormat="1" ht="27" customHeight="1" x14ac:dyDescent="0.15">
      <c r="A163" s="7"/>
      <c r="B163" s="54" t="s">
        <v>101</v>
      </c>
      <c r="C163" s="111">
        <v>159</v>
      </c>
      <c r="D163" s="112">
        <v>2</v>
      </c>
      <c r="E163" s="112"/>
      <c r="F163" s="54" t="s">
        <v>520</v>
      </c>
      <c r="G163" s="34" t="s">
        <v>522</v>
      </c>
      <c r="H163" s="31">
        <v>40</v>
      </c>
      <c r="I163" s="113">
        <v>398</v>
      </c>
      <c r="J163" s="114">
        <v>5208857</v>
      </c>
      <c r="K163" s="115">
        <v>13087.58040201005</v>
      </c>
      <c r="L163" s="116">
        <v>38820</v>
      </c>
      <c r="M163" s="114">
        <v>5208857</v>
      </c>
      <c r="N163" s="115">
        <v>134.17972694487378</v>
      </c>
      <c r="O163" s="21"/>
      <c r="P163" s="31"/>
      <c r="Q163" s="44"/>
      <c r="R163" s="44"/>
      <c r="S163" s="64"/>
      <c r="T163" s="109"/>
      <c r="U163" s="110"/>
      <c r="AB163" s="4">
        <v>163</v>
      </c>
    </row>
    <row r="164" spans="1:28" s="4" customFormat="1" ht="27" customHeight="1" x14ac:dyDescent="0.15">
      <c r="A164" s="7"/>
      <c r="B164" s="54" t="s">
        <v>101</v>
      </c>
      <c r="C164" s="103">
        <v>160</v>
      </c>
      <c r="D164" s="112">
        <v>2</v>
      </c>
      <c r="E164" s="112"/>
      <c r="F164" s="54" t="s">
        <v>523</v>
      </c>
      <c r="G164" s="34" t="s">
        <v>524</v>
      </c>
      <c r="H164" s="31">
        <v>20</v>
      </c>
      <c r="I164" s="113">
        <v>293</v>
      </c>
      <c r="J164" s="114">
        <v>4120500</v>
      </c>
      <c r="K164" s="115">
        <v>14063.139931740614</v>
      </c>
      <c r="L164" s="116">
        <v>26480</v>
      </c>
      <c r="M164" s="114">
        <v>4120500</v>
      </c>
      <c r="N164" s="115">
        <v>155.60800604229607</v>
      </c>
      <c r="O164" s="21"/>
      <c r="P164" s="31"/>
      <c r="Q164" s="42"/>
      <c r="R164" s="42"/>
      <c r="S164" s="64"/>
      <c r="T164" s="117"/>
      <c r="U164" s="118"/>
      <c r="AB164" s="4">
        <v>164</v>
      </c>
    </row>
    <row r="165" spans="1:28" s="4" customFormat="1" ht="27" customHeight="1" x14ac:dyDescent="0.15">
      <c r="A165" s="7"/>
      <c r="B165" s="54" t="s">
        <v>101</v>
      </c>
      <c r="C165" s="111">
        <v>161</v>
      </c>
      <c r="D165" s="112">
        <v>2</v>
      </c>
      <c r="E165" s="112">
        <v>1213600115</v>
      </c>
      <c r="F165" s="54" t="s">
        <v>523</v>
      </c>
      <c r="G165" s="34" t="s">
        <v>525</v>
      </c>
      <c r="H165" s="31">
        <v>45</v>
      </c>
      <c r="I165" s="113">
        <v>531</v>
      </c>
      <c r="J165" s="114">
        <v>5478950</v>
      </c>
      <c r="K165" s="115">
        <v>10318.173258003766</v>
      </c>
      <c r="L165" s="116">
        <v>54720</v>
      </c>
      <c r="M165" s="114">
        <v>5478950</v>
      </c>
      <c r="N165" s="115">
        <v>100.12701023391813</v>
      </c>
      <c r="O165" s="21"/>
      <c r="P165" s="31"/>
      <c r="Q165" s="44"/>
      <c r="R165" s="44"/>
      <c r="S165" s="64"/>
      <c r="T165" s="109"/>
      <c r="U165" s="110"/>
      <c r="AB165" s="4">
        <v>165</v>
      </c>
    </row>
    <row r="166" spans="1:28" s="4" customFormat="1" ht="27" customHeight="1" x14ac:dyDescent="0.15">
      <c r="A166" s="7"/>
      <c r="B166" s="54" t="s">
        <v>101</v>
      </c>
      <c r="C166" s="111">
        <v>162</v>
      </c>
      <c r="D166" s="112">
        <v>2</v>
      </c>
      <c r="E166" s="112"/>
      <c r="F166" s="54" t="s">
        <v>526</v>
      </c>
      <c r="G166" s="34" t="s">
        <v>527</v>
      </c>
      <c r="H166" s="31">
        <v>34</v>
      </c>
      <c r="I166" s="113">
        <v>454</v>
      </c>
      <c r="J166" s="114">
        <v>9089259</v>
      </c>
      <c r="K166" s="115">
        <v>20020.394273127753</v>
      </c>
      <c r="L166" s="116">
        <v>32400</v>
      </c>
      <c r="M166" s="114">
        <v>9089259</v>
      </c>
      <c r="N166" s="115">
        <v>280.53268518518519</v>
      </c>
      <c r="O166" s="21"/>
      <c r="P166" s="31"/>
      <c r="Q166" s="42" t="s">
        <v>228</v>
      </c>
      <c r="R166" s="42"/>
      <c r="S166" s="64">
        <v>2.4E-2</v>
      </c>
      <c r="T166" s="117"/>
      <c r="U166" s="118"/>
      <c r="AB166" s="4">
        <v>166</v>
      </c>
    </row>
    <row r="167" spans="1:28" s="4" customFormat="1" ht="27" customHeight="1" x14ac:dyDescent="0.15">
      <c r="A167" s="7"/>
      <c r="B167" s="54" t="s">
        <v>101</v>
      </c>
      <c r="C167" s="103">
        <v>163</v>
      </c>
      <c r="D167" s="112">
        <v>2</v>
      </c>
      <c r="E167" s="112"/>
      <c r="F167" s="54" t="s">
        <v>526</v>
      </c>
      <c r="G167" s="34" t="s">
        <v>528</v>
      </c>
      <c r="H167" s="31">
        <v>10</v>
      </c>
      <c r="I167" s="113">
        <v>102</v>
      </c>
      <c r="J167" s="114">
        <v>661400</v>
      </c>
      <c r="K167" s="115">
        <v>6484.3137254901958</v>
      </c>
      <c r="L167" s="116">
        <v>12270</v>
      </c>
      <c r="M167" s="114">
        <v>661400</v>
      </c>
      <c r="N167" s="115">
        <v>53.903830480847596</v>
      </c>
      <c r="O167" s="21"/>
      <c r="P167" s="31"/>
      <c r="Q167" s="44"/>
      <c r="R167" s="44"/>
      <c r="S167" s="64"/>
      <c r="T167" s="109"/>
      <c r="U167" s="110"/>
      <c r="AB167" s="4">
        <v>167</v>
      </c>
    </row>
    <row r="168" spans="1:28" s="4" customFormat="1" ht="27" customHeight="1" x14ac:dyDescent="0.15">
      <c r="A168" s="7"/>
      <c r="B168" s="54" t="s">
        <v>101</v>
      </c>
      <c r="C168" s="111">
        <v>164</v>
      </c>
      <c r="D168" s="112">
        <v>2</v>
      </c>
      <c r="E168" s="112">
        <v>6040005005712</v>
      </c>
      <c r="F168" s="54" t="s">
        <v>529</v>
      </c>
      <c r="G168" s="34" t="s">
        <v>530</v>
      </c>
      <c r="H168" s="31">
        <v>20</v>
      </c>
      <c r="I168" s="113">
        <v>249</v>
      </c>
      <c r="J168" s="114">
        <v>8637715</v>
      </c>
      <c r="K168" s="115">
        <v>34689.618473895585</v>
      </c>
      <c r="L168" s="116">
        <v>10680</v>
      </c>
      <c r="M168" s="114">
        <v>8637715</v>
      </c>
      <c r="N168" s="115">
        <v>808.77481273408239</v>
      </c>
      <c r="O168" s="21"/>
      <c r="P168" s="31"/>
      <c r="Q168" s="42" t="s">
        <v>228</v>
      </c>
      <c r="R168" s="42"/>
      <c r="S168" s="64">
        <v>0.56899999999999995</v>
      </c>
      <c r="T168" s="117"/>
      <c r="U168" s="118"/>
      <c r="AB168" s="4">
        <v>168</v>
      </c>
    </row>
    <row r="169" spans="1:28" s="4" customFormat="1" ht="27" customHeight="1" x14ac:dyDescent="0.15">
      <c r="A169" s="7"/>
      <c r="B169" s="54" t="s">
        <v>101</v>
      </c>
      <c r="C169" s="111">
        <v>165</v>
      </c>
      <c r="D169" s="112">
        <v>2</v>
      </c>
      <c r="E169" s="112"/>
      <c r="F169" s="54" t="s">
        <v>531</v>
      </c>
      <c r="G169" s="34" t="s">
        <v>532</v>
      </c>
      <c r="H169" s="31">
        <v>20</v>
      </c>
      <c r="I169" s="113">
        <v>194</v>
      </c>
      <c r="J169" s="114">
        <v>2243510</v>
      </c>
      <c r="K169" s="115">
        <v>11564.484536082475</v>
      </c>
      <c r="L169" s="116">
        <v>19884</v>
      </c>
      <c r="M169" s="114">
        <v>2243510</v>
      </c>
      <c r="N169" s="115">
        <v>112.82991349829008</v>
      </c>
      <c r="O169" s="21"/>
      <c r="P169" s="31"/>
      <c r="Q169" s="44"/>
      <c r="R169" s="44"/>
      <c r="S169" s="64"/>
      <c r="T169" s="109"/>
      <c r="U169" s="110"/>
      <c r="AB169" s="4">
        <v>169</v>
      </c>
    </row>
    <row r="170" spans="1:28" s="4" customFormat="1" ht="27" customHeight="1" x14ac:dyDescent="0.15">
      <c r="A170" s="7"/>
      <c r="B170" s="54" t="s">
        <v>43</v>
      </c>
      <c r="C170" s="103">
        <v>166</v>
      </c>
      <c r="D170" s="112">
        <v>2</v>
      </c>
      <c r="E170" s="112">
        <v>1213900135</v>
      </c>
      <c r="F170" s="54" t="s">
        <v>533</v>
      </c>
      <c r="G170" s="34" t="s">
        <v>534</v>
      </c>
      <c r="H170" s="31">
        <v>20</v>
      </c>
      <c r="I170" s="113">
        <v>204</v>
      </c>
      <c r="J170" s="114">
        <v>3083075</v>
      </c>
      <c r="K170" s="115">
        <v>15113.112745098038</v>
      </c>
      <c r="L170" s="116">
        <v>18277</v>
      </c>
      <c r="M170" s="114">
        <v>3083075</v>
      </c>
      <c r="N170" s="115">
        <v>168.68605350987579</v>
      </c>
      <c r="O170" s="21"/>
      <c r="P170" s="31"/>
      <c r="Q170" s="42" t="s">
        <v>228</v>
      </c>
      <c r="R170" s="42"/>
      <c r="S170" s="64">
        <v>6.6000000000000003E-2</v>
      </c>
      <c r="T170" s="117" t="s">
        <v>228</v>
      </c>
      <c r="U170" s="118">
        <v>0.06</v>
      </c>
      <c r="AB170" s="4">
        <v>170</v>
      </c>
    </row>
    <row r="171" spans="1:28" s="4" customFormat="1" ht="27" customHeight="1" x14ac:dyDescent="0.15">
      <c r="A171" s="7"/>
      <c r="B171" s="54" t="s">
        <v>43</v>
      </c>
      <c r="C171" s="111">
        <v>167</v>
      </c>
      <c r="D171" s="112">
        <v>2</v>
      </c>
      <c r="E171" s="112">
        <v>6010905000798</v>
      </c>
      <c r="F171" s="54" t="s">
        <v>535</v>
      </c>
      <c r="G171" s="34" t="s">
        <v>536</v>
      </c>
      <c r="H171" s="31">
        <v>30</v>
      </c>
      <c r="I171" s="113">
        <v>257</v>
      </c>
      <c r="J171" s="114">
        <v>2586488</v>
      </c>
      <c r="K171" s="115">
        <v>10064.155642023346</v>
      </c>
      <c r="L171" s="116">
        <v>18239</v>
      </c>
      <c r="M171" s="114">
        <v>2586488</v>
      </c>
      <c r="N171" s="115">
        <v>141.8108448928121</v>
      </c>
      <c r="O171" s="21"/>
      <c r="P171" s="31"/>
      <c r="Q171" s="44"/>
      <c r="R171" s="44"/>
      <c r="S171" s="64"/>
      <c r="T171" s="109"/>
      <c r="U171" s="110"/>
      <c r="AB171" s="4">
        <v>171</v>
      </c>
    </row>
    <row r="172" spans="1:28" s="4" customFormat="1" ht="27" customHeight="1" x14ac:dyDescent="0.15">
      <c r="A172" s="7"/>
      <c r="B172" s="54" t="s">
        <v>101</v>
      </c>
      <c r="C172" s="111">
        <v>168</v>
      </c>
      <c r="D172" s="112">
        <v>2</v>
      </c>
      <c r="E172" s="112">
        <v>3040005011481</v>
      </c>
      <c r="F172" s="54" t="s">
        <v>537</v>
      </c>
      <c r="G172" s="34" t="s">
        <v>538</v>
      </c>
      <c r="H172" s="31">
        <v>24</v>
      </c>
      <c r="I172" s="113">
        <v>353</v>
      </c>
      <c r="J172" s="114">
        <v>5337994</v>
      </c>
      <c r="K172" s="115">
        <v>15121.796033994335</v>
      </c>
      <c r="L172" s="116">
        <v>32321</v>
      </c>
      <c r="M172" s="114">
        <v>5337994</v>
      </c>
      <c r="N172" s="115">
        <v>165.1555954333096</v>
      </c>
      <c r="O172" s="21"/>
      <c r="P172" s="31"/>
      <c r="Q172" s="42"/>
      <c r="R172" s="42"/>
      <c r="S172" s="64"/>
      <c r="T172" s="117"/>
      <c r="U172" s="118"/>
      <c r="AB172" s="4">
        <v>172</v>
      </c>
    </row>
    <row r="173" spans="1:28" s="4" customFormat="1" ht="27" customHeight="1" x14ac:dyDescent="0.15">
      <c r="A173" s="7"/>
      <c r="B173" s="54" t="s">
        <v>101</v>
      </c>
      <c r="C173" s="103">
        <v>169</v>
      </c>
      <c r="D173" s="112">
        <v>2</v>
      </c>
      <c r="E173" s="112">
        <v>3040005011481</v>
      </c>
      <c r="F173" s="54" t="s">
        <v>537</v>
      </c>
      <c r="G173" s="34" t="s">
        <v>539</v>
      </c>
      <c r="H173" s="31">
        <v>20</v>
      </c>
      <c r="I173" s="113">
        <v>314</v>
      </c>
      <c r="J173" s="114">
        <v>4799576</v>
      </c>
      <c r="K173" s="115">
        <v>15285.273885350318</v>
      </c>
      <c r="L173" s="116">
        <v>21602</v>
      </c>
      <c r="M173" s="114">
        <v>4799576</v>
      </c>
      <c r="N173" s="115">
        <v>222.18202018331635</v>
      </c>
      <c r="O173" s="21"/>
      <c r="P173" s="31"/>
      <c r="Q173" s="44"/>
      <c r="R173" s="44"/>
      <c r="S173" s="64"/>
      <c r="T173" s="109"/>
      <c r="U173" s="110"/>
      <c r="AB173" s="4">
        <v>173</v>
      </c>
    </row>
    <row r="174" spans="1:28" s="4" customFormat="1" ht="27" customHeight="1" x14ac:dyDescent="0.15">
      <c r="A174" s="7"/>
      <c r="B174" s="54" t="s">
        <v>101</v>
      </c>
      <c r="C174" s="111">
        <v>170</v>
      </c>
      <c r="D174" s="112">
        <v>2</v>
      </c>
      <c r="E174" s="112"/>
      <c r="F174" s="54" t="s">
        <v>540</v>
      </c>
      <c r="G174" s="34" t="s">
        <v>541</v>
      </c>
      <c r="H174" s="31">
        <v>20</v>
      </c>
      <c r="I174" s="113">
        <v>345</v>
      </c>
      <c r="J174" s="114">
        <v>5144950</v>
      </c>
      <c r="K174" s="115">
        <v>14912.898550724638</v>
      </c>
      <c r="L174" s="116">
        <v>345</v>
      </c>
      <c r="M174" s="114">
        <v>5144950</v>
      </c>
      <c r="N174" s="115">
        <v>14912.898550724638</v>
      </c>
      <c r="O174" s="21"/>
      <c r="P174" s="31"/>
      <c r="Q174" s="42" t="s">
        <v>228</v>
      </c>
      <c r="R174" s="42"/>
      <c r="S174" s="64">
        <v>0.35</v>
      </c>
      <c r="T174" s="117"/>
      <c r="U174" s="118"/>
      <c r="AB174" s="4">
        <v>174</v>
      </c>
    </row>
    <row r="175" spans="1:28" s="4" customFormat="1" ht="27" customHeight="1" x14ac:dyDescent="0.15">
      <c r="A175" s="7"/>
      <c r="B175" s="54" t="s">
        <v>101</v>
      </c>
      <c r="C175" s="111">
        <v>171</v>
      </c>
      <c r="D175" s="112">
        <v>2</v>
      </c>
      <c r="E175" s="112"/>
      <c r="F175" s="54" t="s">
        <v>540</v>
      </c>
      <c r="G175" s="34" t="s">
        <v>542</v>
      </c>
      <c r="H175" s="31">
        <v>30</v>
      </c>
      <c r="I175" s="113">
        <v>359</v>
      </c>
      <c r="J175" s="114">
        <v>9388250</v>
      </c>
      <c r="K175" s="115">
        <v>26151.114206128135</v>
      </c>
      <c r="L175" s="116">
        <v>359</v>
      </c>
      <c r="M175" s="114">
        <v>9388250</v>
      </c>
      <c r="N175" s="115">
        <v>26151.114206128135</v>
      </c>
      <c r="O175" s="21"/>
      <c r="P175" s="31"/>
      <c r="Q175" s="44" t="s">
        <v>228</v>
      </c>
      <c r="R175" s="44"/>
      <c r="S175" s="64">
        <v>0.47</v>
      </c>
      <c r="T175" s="109"/>
      <c r="U175" s="110"/>
      <c r="AB175" s="4">
        <v>175</v>
      </c>
    </row>
    <row r="176" spans="1:28" s="4" customFormat="1" ht="27" customHeight="1" x14ac:dyDescent="0.15">
      <c r="A176" s="7"/>
      <c r="B176" s="54" t="s">
        <v>43</v>
      </c>
      <c r="C176" s="103">
        <v>172</v>
      </c>
      <c r="D176" s="112">
        <v>2</v>
      </c>
      <c r="E176" s="112"/>
      <c r="F176" s="54" t="s">
        <v>543</v>
      </c>
      <c r="G176" s="34" t="s">
        <v>544</v>
      </c>
      <c r="H176" s="31">
        <v>10</v>
      </c>
      <c r="I176" s="113">
        <v>103</v>
      </c>
      <c r="J176" s="114">
        <v>1120350</v>
      </c>
      <c r="K176" s="115">
        <v>10877.184466019418</v>
      </c>
      <c r="L176" s="116">
        <v>10665</v>
      </c>
      <c r="M176" s="114">
        <v>1120350</v>
      </c>
      <c r="N176" s="115">
        <v>105.0492264416315</v>
      </c>
      <c r="O176" s="21"/>
      <c r="P176" s="31"/>
      <c r="Q176" s="42"/>
      <c r="R176" s="42"/>
      <c r="S176" s="64"/>
      <c r="T176" s="117"/>
      <c r="U176" s="118"/>
      <c r="AB176" s="4">
        <v>176</v>
      </c>
    </row>
    <row r="177" spans="1:28" s="4" customFormat="1" ht="27" customHeight="1" x14ac:dyDescent="0.15">
      <c r="A177" s="7"/>
      <c r="B177" s="54" t="s">
        <v>101</v>
      </c>
      <c r="C177" s="111">
        <v>173</v>
      </c>
      <c r="D177" s="112">
        <v>2</v>
      </c>
      <c r="E177" s="112">
        <v>40005014958</v>
      </c>
      <c r="F177" s="54" t="s">
        <v>545</v>
      </c>
      <c r="G177" s="34" t="s">
        <v>546</v>
      </c>
      <c r="H177" s="31">
        <v>26</v>
      </c>
      <c r="I177" s="113">
        <v>425</v>
      </c>
      <c r="J177" s="114">
        <v>8956034</v>
      </c>
      <c r="K177" s="115">
        <v>21073.021176470589</v>
      </c>
      <c r="L177" s="116">
        <v>19294</v>
      </c>
      <c r="M177" s="114">
        <v>8956034</v>
      </c>
      <c r="N177" s="115">
        <v>464.18751943609414</v>
      </c>
      <c r="O177" s="21"/>
      <c r="P177" s="31"/>
      <c r="Q177" s="44" t="s">
        <v>228</v>
      </c>
      <c r="R177" s="44" t="s">
        <v>228</v>
      </c>
      <c r="S177" s="64">
        <v>6.0000000000000001E-3</v>
      </c>
      <c r="T177" s="109"/>
      <c r="U177" s="110"/>
      <c r="AB177" s="4">
        <v>177</v>
      </c>
    </row>
    <row r="178" spans="1:28" s="4" customFormat="1" ht="27" customHeight="1" x14ac:dyDescent="0.15">
      <c r="A178" s="7"/>
      <c r="B178" s="54" t="s">
        <v>43</v>
      </c>
      <c r="C178" s="111">
        <v>174</v>
      </c>
      <c r="D178" s="112">
        <v>2</v>
      </c>
      <c r="E178" s="112"/>
      <c r="F178" s="54" t="s">
        <v>547</v>
      </c>
      <c r="G178" s="34" t="s">
        <v>548</v>
      </c>
      <c r="H178" s="31">
        <v>20</v>
      </c>
      <c r="I178" s="113">
        <v>258</v>
      </c>
      <c r="J178" s="114">
        <v>6581733</v>
      </c>
      <c r="K178" s="115">
        <v>25510.593023255813</v>
      </c>
      <c r="L178" s="116">
        <v>19609.75</v>
      </c>
      <c r="M178" s="114">
        <v>6581733</v>
      </c>
      <c r="N178" s="115">
        <v>335.63574242404928</v>
      </c>
      <c r="O178" s="21"/>
      <c r="P178" s="31"/>
      <c r="Q178" s="42"/>
      <c r="R178" s="42"/>
      <c r="S178" s="64"/>
      <c r="T178" s="117"/>
      <c r="U178" s="118"/>
      <c r="AB178" s="4">
        <v>178</v>
      </c>
    </row>
    <row r="179" spans="1:28" s="4" customFormat="1" ht="27" customHeight="1" x14ac:dyDescent="0.15">
      <c r="A179" s="7"/>
      <c r="B179" s="54" t="s">
        <v>101</v>
      </c>
      <c r="C179" s="103">
        <v>175</v>
      </c>
      <c r="D179" s="112">
        <v>2</v>
      </c>
      <c r="E179" s="112">
        <v>1040005004594</v>
      </c>
      <c r="F179" s="54" t="s">
        <v>547</v>
      </c>
      <c r="G179" s="34" t="s">
        <v>549</v>
      </c>
      <c r="H179" s="31">
        <v>20</v>
      </c>
      <c r="I179" s="113">
        <v>271</v>
      </c>
      <c r="J179" s="114">
        <v>6023345</v>
      </c>
      <c r="K179" s="115">
        <v>22226.365313653136</v>
      </c>
      <c r="L179" s="116">
        <v>19664.75</v>
      </c>
      <c r="M179" s="114">
        <v>6023345</v>
      </c>
      <c r="N179" s="115">
        <v>306.30163109116569</v>
      </c>
      <c r="O179" s="21"/>
      <c r="P179" s="31"/>
      <c r="Q179" s="44"/>
      <c r="R179" s="44"/>
      <c r="S179" s="64"/>
      <c r="T179" s="109"/>
      <c r="U179" s="110"/>
      <c r="AB179" s="4">
        <v>179</v>
      </c>
    </row>
    <row r="180" spans="1:28" s="4" customFormat="1" ht="27" customHeight="1" x14ac:dyDescent="0.15">
      <c r="A180" s="7"/>
      <c r="B180" s="54" t="s">
        <v>101</v>
      </c>
      <c r="C180" s="111">
        <v>176</v>
      </c>
      <c r="D180" s="112">
        <v>2</v>
      </c>
      <c r="E180" s="112"/>
      <c r="F180" s="54" t="s">
        <v>547</v>
      </c>
      <c r="G180" s="34" t="s">
        <v>550</v>
      </c>
      <c r="H180" s="31">
        <v>20</v>
      </c>
      <c r="I180" s="113">
        <v>269</v>
      </c>
      <c r="J180" s="114">
        <v>6876733</v>
      </c>
      <c r="K180" s="115">
        <v>25564.063197026022</v>
      </c>
      <c r="L180" s="116">
        <v>269</v>
      </c>
      <c r="M180" s="114">
        <v>6876733</v>
      </c>
      <c r="N180" s="115">
        <v>25564.063197026022</v>
      </c>
      <c r="O180" s="21"/>
      <c r="P180" s="31"/>
      <c r="Q180" s="42"/>
      <c r="R180" s="42"/>
      <c r="S180" s="64"/>
      <c r="T180" s="117"/>
      <c r="U180" s="118"/>
      <c r="AB180" s="4">
        <v>180</v>
      </c>
    </row>
    <row r="181" spans="1:28" s="4" customFormat="1" ht="27" customHeight="1" x14ac:dyDescent="0.15">
      <c r="A181" s="7"/>
      <c r="B181" s="54" t="s">
        <v>101</v>
      </c>
      <c r="C181" s="111">
        <v>177</v>
      </c>
      <c r="D181" s="112">
        <v>2</v>
      </c>
      <c r="E181" s="112"/>
      <c r="F181" s="54" t="s">
        <v>551</v>
      </c>
      <c r="G181" s="34" t="s">
        <v>552</v>
      </c>
      <c r="H181" s="31">
        <v>20</v>
      </c>
      <c r="I181" s="113">
        <v>180</v>
      </c>
      <c r="J181" s="114">
        <v>1859289</v>
      </c>
      <c r="K181" s="115">
        <v>10329.383333333333</v>
      </c>
      <c r="L181" s="116">
        <v>19332</v>
      </c>
      <c r="M181" s="114">
        <v>1859289</v>
      </c>
      <c r="N181" s="115">
        <v>96.17675356921167</v>
      </c>
      <c r="O181" s="21"/>
      <c r="P181" s="31"/>
      <c r="Q181" s="44"/>
      <c r="R181" s="44"/>
      <c r="S181" s="64"/>
      <c r="T181" s="109"/>
      <c r="U181" s="110"/>
      <c r="AB181" s="4">
        <v>182</v>
      </c>
    </row>
    <row r="182" spans="1:28" s="4" customFormat="1" ht="27" customHeight="1" x14ac:dyDescent="0.15">
      <c r="A182" s="7"/>
      <c r="B182" s="54" t="s">
        <v>101</v>
      </c>
      <c r="C182" s="103">
        <v>178</v>
      </c>
      <c r="D182" s="112">
        <v>2</v>
      </c>
      <c r="E182" s="112">
        <v>1210400154</v>
      </c>
      <c r="F182" s="54" t="s">
        <v>553</v>
      </c>
      <c r="G182" s="34" t="s">
        <v>554</v>
      </c>
      <c r="H182" s="31">
        <v>40</v>
      </c>
      <c r="I182" s="113">
        <v>515</v>
      </c>
      <c r="J182" s="114">
        <v>16795849</v>
      </c>
      <c r="K182" s="115">
        <v>32613.299029126214</v>
      </c>
      <c r="L182" s="116">
        <v>45207</v>
      </c>
      <c r="M182" s="114">
        <v>16795849</v>
      </c>
      <c r="N182" s="115">
        <v>371.53204149799808</v>
      </c>
      <c r="O182" s="21"/>
      <c r="P182" s="31"/>
      <c r="Q182" s="42"/>
      <c r="R182" s="42"/>
      <c r="S182" s="64"/>
      <c r="T182" s="117"/>
      <c r="U182" s="118"/>
      <c r="AB182" s="4">
        <v>183</v>
      </c>
    </row>
    <row r="183" spans="1:28" s="4" customFormat="1" ht="27" customHeight="1" x14ac:dyDescent="0.15">
      <c r="A183" s="7"/>
      <c r="B183" s="54" t="s">
        <v>43</v>
      </c>
      <c r="C183" s="111">
        <v>179</v>
      </c>
      <c r="D183" s="112">
        <v>2</v>
      </c>
      <c r="E183" s="112">
        <v>5040005002479</v>
      </c>
      <c r="F183" s="54" t="s">
        <v>555</v>
      </c>
      <c r="G183" s="38" t="s">
        <v>556</v>
      </c>
      <c r="H183" s="31">
        <v>80</v>
      </c>
      <c r="I183" s="113">
        <v>842</v>
      </c>
      <c r="J183" s="114">
        <v>14270727</v>
      </c>
      <c r="K183" s="115">
        <v>16948.606888361046</v>
      </c>
      <c r="L183" s="116">
        <v>62114</v>
      </c>
      <c r="M183" s="114">
        <v>14270727</v>
      </c>
      <c r="N183" s="115">
        <v>229.75057152976785</v>
      </c>
      <c r="O183" s="21"/>
      <c r="P183" s="31"/>
      <c r="Q183" s="42"/>
      <c r="R183" s="42"/>
      <c r="S183" s="64"/>
      <c r="T183" s="117"/>
      <c r="U183" s="118"/>
      <c r="AB183" s="4">
        <v>184</v>
      </c>
    </row>
    <row r="184" spans="1:28" s="4" customFormat="1" ht="27" customHeight="1" x14ac:dyDescent="0.15">
      <c r="A184" s="7"/>
      <c r="B184" s="54" t="s">
        <v>101</v>
      </c>
      <c r="C184" s="111">
        <v>180</v>
      </c>
      <c r="D184" s="112">
        <v>2</v>
      </c>
      <c r="E184" s="112">
        <v>6040005005282</v>
      </c>
      <c r="F184" s="54" t="s">
        <v>557</v>
      </c>
      <c r="G184" s="34" t="s">
        <v>558</v>
      </c>
      <c r="H184" s="31">
        <v>20</v>
      </c>
      <c r="I184" s="113">
        <v>288</v>
      </c>
      <c r="J184" s="114">
        <v>4643473</v>
      </c>
      <c r="K184" s="115">
        <v>16123.170138888889</v>
      </c>
      <c r="L184" s="116">
        <v>27681</v>
      </c>
      <c r="M184" s="114">
        <v>4643473</v>
      </c>
      <c r="N184" s="115">
        <v>167.74946714352805</v>
      </c>
      <c r="O184" s="21"/>
      <c r="P184" s="31"/>
      <c r="Q184" s="44" t="s">
        <v>228</v>
      </c>
      <c r="R184" s="44" t="s">
        <v>228</v>
      </c>
      <c r="S184" s="64">
        <v>1E-3</v>
      </c>
      <c r="T184" s="109"/>
      <c r="U184" s="110"/>
      <c r="AB184" s="4">
        <v>185</v>
      </c>
    </row>
    <row r="185" spans="1:28" s="4" customFormat="1" ht="27" customHeight="1" x14ac:dyDescent="0.15">
      <c r="A185" s="7"/>
      <c r="B185" s="54" t="s">
        <v>43</v>
      </c>
      <c r="C185" s="103">
        <v>181</v>
      </c>
      <c r="D185" s="112">
        <v>2</v>
      </c>
      <c r="E185" s="112">
        <v>1212400939</v>
      </c>
      <c r="F185" s="54" t="s">
        <v>557</v>
      </c>
      <c r="G185" s="34" t="s">
        <v>559</v>
      </c>
      <c r="H185" s="31">
        <v>25</v>
      </c>
      <c r="I185" s="113">
        <v>288</v>
      </c>
      <c r="J185" s="114">
        <v>3978372</v>
      </c>
      <c r="K185" s="115">
        <v>13813.791666666666</v>
      </c>
      <c r="L185" s="116">
        <v>27154</v>
      </c>
      <c r="M185" s="114">
        <v>3978372</v>
      </c>
      <c r="N185" s="115">
        <v>146.51145319289975</v>
      </c>
      <c r="O185" s="21"/>
      <c r="P185" s="31"/>
      <c r="Q185" s="77"/>
      <c r="R185" s="84"/>
      <c r="S185" s="64"/>
      <c r="T185" s="120"/>
      <c r="U185" s="121"/>
      <c r="AB185" s="4">
        <v>186</v>
      </c>
    </row>
    <row r="186" spans="1:28" s="4" customFormat="1" ht="27" customHeight="1" x14ac:dyDescent="0.15">
      <c r="A186" s="7"/>
      <c r="B186" s="54" t="s">
        <v>101</v>
      </c>
      <c r="C186" s="111">
        <v>182</v>
      </c>
      <c r="D186" s="112">
        <v>2</v>
      </c>
      <c r="E186" s="112">
        <v>3011605000471</v>
      </c>
      <c r="F186" s="54" t="s">
        <v>560</v>
      </c>
      <c r="G186" s="34" t="s">
        <v>561</v>
      </c>
      <c r="H186" s="31">
        <v>20</v>
      </c>
      <c r="I186" s="113">
        <v>236</v>
      </c>
      <c r="J186" s="114">
        <v>2557820</v>
      </c>
      <c r="K186" s="115">
        <v>10838.22033898305</v>
      </c>
      <c r="L186" s="116">
        <v>23600</v>
      </c>
      <c r="M186" s="114">
        <v>2557820</v>
      </c>
      <c r="N186" s="115">
        <v>108.38220338983051</v>
      </c>
      <c r="O186" s="21"/>
      <c r="P186" s="31"/>
      <c r="Q186" s="44"/>
      <c r="R186" s="44"/>
      <c r="S186" s="64"/>
      <c r="T186" s="109"/>
      <c r="U186" s="110"/>
      <c r="AB186" s="4">
        <v>187</v>
      </c>
    </row>
    <row r="187" spans="1:28" s="4" customFormat="1" ht="27" customHeight="1" x14ac:dyDescent="0.15">
      <c r="A187" s="7"/>
      <c r="B187" s="54" t="s">
        <v>101</v>
      </c>
      <c r="C187" s="111">
        <v>183</v>
      </c>
      <c r="D187" s="112">
        <v>2</v>
      </c>
      <c r="E187" s="112">
        <v>80400050006163</v>
      </c>
      <c r="F187" s="54" t="s">
        <v>562</v>
      </c>
      <c r="G187" s="34" t="s">
        <v>563</v>
      </c>
      <c r="H187" s="31">
        <v>20</v>
      </c>
      <c r="I187" s="113">
        <v>254</v>
      </c>
      <c r="J187" s="114">
        <v>4818463</v>
      </c>
      <c r="K187" s="115">
        <v>18970.326771653545</v>
      </c>
      <c r="L187" s="116">
        <v>30175</v>
      </c>
      <c r="M187" s="114">
        <v>4818463</v>
      </c>
      <c r="N187" s="115">
        <v>159.68394366197182</v>
      </c>
      <c r="O187" s="21"/>
      <c r="P187" s="31"/>
      <c r="Q187" s="42" t="s">
        <v>228</v>
      </c>
      <c r="R187" s="42"/>
      <c r="S187" s="64">
        <v>1.6E-2</v>
      </c>
      <c r="T187" s="117"/>
      <c r="U187" s="118">
        <v>0</v>
      </c>
      <c r="AB187" s="4">
        <v>188</v>
      </c>
    </row>
    <row r="188" spans="1:28" s="4" customFormat="1" ht="27" customHeight="1" x14ac:dyDescent="0.15">
      <c r="A188" s="7"/>
      <c r="B188" s="54" t="s">
        <v>101</v>
      </c>
      <c r="C188" s="103">
        <v>184</v>
      </c>
      <c r="D188" s="112">
        <v>2</v>
      </c>
      <c r="E188" s="112"/>
      <c r="F188" s="54" t="s">
        <v>564</v>
      </c>
      <c r="G188" s="34" t="s">
        <v>565</v>
      </c>
      <c r="H188" s="31">
        <v>20</v>
      </c>
      <c r="I188" s="113">
        <v>429</v>
      </c>
      <c r="J188" s="114">
        <v>3809013</v>
      </c>
      <c r="K188" s="115">
        <v>8878.818181818182</v>
      </c>
      <c r="L188" s="116">
        <v>11029</v>
      </c>
      <c r="M188" s="114">
        <v>3809013</v>
      </c>
      <c r="N188" s="115">
        <v>345.36340556714117</v>
      </c>
      <c r="O188" s="21"/>
      <c r="P188" s="31"/>
      <c r="Q188" s="44"/>
      <c r="R188" s="44"/>
      <c r="S188" s="64"/>
      <c r="T188" s="109"/>
      <c r="U188" s="110"/>
      <c r="AB188" s="4">
        <v>189</v>
      </c>
    </row>
    <row r="189" spans="1:28" s="4" customFormat="1" ht="27" customHeight="1" x14ac:dyDescent="0.15">
      <c r="A189" s="7"/>
      <c r="B189" s="54" t="s">
        <v>101</v>
      </c>
      <c r="C189" s="111">
        <v>185</v>
      </c>
      <c r="D189" s="112">
        <v>2</v>
      </c>
      <c r="E189" s="112">
        <v>1040005007069</v>
      </c>
      <c r="F189" s="54" t="s">
        <v>566</v>
      </c>
      <c r="G189" s="34" t="s">
        <v>567</v>
      </c>
      <c r="H189" s="31">
        <v>20</v>
      </c>
      <c r="I189" s="113">
        <v>220</v>
      </c>
      <c r="J189" s="114">
        <v>2043844</v>
      </c>
      <c r="K189" s="115">
        <v>9290.2000000000007</v>
      </c>
      <c r="L189" s="116">
        <v>21479</v>
      </c>
      <c r="M189" s="114">
        <v>2043844</v>
      </c>
      <c r="N189" s="115">
        <v>95.155454164532799</v>
      </c>
      <c r="O189" s="21"/>
      <c r="P189" s="31"/>
      <c r="Q189" s="42"/>
      <c r="R189" s="42"/>
      <c r="S189" s="64"/>
      <c r="T189" s="117"/>
      <c r="U189" s="118"/>
      <c r="AB189" s="4">
        <v>190</v>
      </c>
    </row>
    <row r="190" spans="1:28" s="4" customFormat="1" ht="27" customHeight="1" x14ac:dyDescent="0.15">
      <c r="A190" s="7"/>
      <c r="B190" s="54" t="s">
        <v>101</v>
      </c>
      <c r="C190" s="111">
        <v>186</v>
      </c>
      <c r="D190" s="112">
        <v>2</v>
      </c>
      <c r="E190" s="112"/>
      <c r="F190" s="54" t="s">
        <v>568</v>
      </c>
      <c r="G190" s="36" t="s">
        <v>569</v>
      </c>
      <c r="H190" s="31">
        <v>18</v>
      </c>
      <c r="I190" s="113">
        <v>183</v>
      </c>
      <c r="J190" s="114">
        <v>1298502</v>
      </c>
      <c r="K190" s="115">
        <v>7095.6393442622948</v>
      </c>
      <c r="L190" s="116">
        <v>14762</v>
      </c>
      <c r="M190" s="114">
        <v>1298502</v>
      </c>
      <c r="N190" s="115">
        <v>87.962471209863168</v>
      </c>
      <c r="O190" s="21"/>
      <c r="P190" s="31"/>
      <c r="Q190" s="44"/>
      <c r="R190" s="44"/>
      <c r="S190" s="64"/>
      <c r="T190" s="109"/>
      <c r="U190" s="110"/>
      <c r="AB190" s="4">
        <v>191</v>
      </c>
    </row>
    <row r="191" spans="1:28" s="4" customFormat="1" ht="27" customHeight="1" x14ac:dyDescent="0.15">
      <c r="A191" s="7"/>
      <c r="B191" s="54" t="s">
        <v>43</v>
      </c>
      <c r="C191" s="103">
        <v>187</v>
      </c>
      <c r="D191" s="112">
        <v>2</v>
      </c>
      <c r="E191" s="112"/>
      <c r="F191" s="54" t="s">
        <v>570</v>
      </c>
      <c r="G191" s="39" t="s">
        <v>571</v>
      </c>
      <c r="H191" s="31">
        <v>20</v>
      </c>
      <c r="I191" s="113">
        <v>334</v>
      </c>
      <c r="J191" s="114">
        <v>3682905</v>
      </c>
      <c r="K191" s="115">
        <v>11026.661676646707</v>
      </c>
      <c r="L191" s="116">
        <v>24676</v>
      </c>
      <c r="M191" s="114">
        <v>3682905</v>
      </c>
      <c r="N191" s="115">
        <v>149.25048630248014</v>
      </c>
      <c r="O191" s="21"/>
      <c r="P191" s="31"/>
      <c r="Q191" s="42" t="s">
        <v>228</v>
      </c>
      <c r="R191" s="42"/>
      <c r="S191" s="64">
        <v>4.4999999999999998E-2</v>
      </c>
      <c r="T191" s="117"/>
      <c r="U191" s="118">
        <v>0</v>
      </c>
      <c r="AB191" s="4">
        <v>192</v>
      </c>
    </row>
    <row r="192" spans="1:28" s="4" customFormat="1" ht="27" customHeight="1" x14ac:dyDescent="0.15">
      <c r="A192" s="7"/>
      <c r="B192" s="54" t="s">
        <v>101</v>
      </c>
      <c r="C192" s="111">
        <v>188</v>
      </c>
      <c r="D192" s="112">
        <v>2</v>
      </c>
      <c r="E192" s="112"/>
      <c r="F192" s="54" t="s">
        <v>572</v>
      </c>
      <c r="G192" s="36" t="s">
        <v>573</v>
      </c>
      <c r="H192" s="31">
        <v>48</v>
      </c>
      <c r="I192" s="113">
        <v>602</v>
      </c>
      <c r="J192" s="114">
        <v>10621356</v>
      </c>
      <c r="K192" s="115">
        <v>17643.448504983389</v>
      </c>
      <c r="L192" s="116">
        <v>28896</v>
      </c>
      <c r="M192" s="114">
        <v>10621356</v>
      </c>
      <c r="N192" s="115">
        <v>367.57184385382061</v>
      </c>
      <c r="O192" s="21"/>
      <c r="P192" s="31"/>
      <c r="Q192" s="44" t="s">
        <v>228</v>
      </c>
      <c r="R192" s="44"/>
      <c r="S192" s="64">
        <v>5.0000000000000001E-3</v>
      </c>
      <c r="T192" s="109"/>
      <c r="U192" s="110"/>
      <c r="AB192" s="4">
        <v>193</v>
      </c>
    </row>
    <row r="193" spans="1:28" s="4" customFormat="1" ht="27" customHeight="1" x14ac:dyDescent="0.15">
      <c r="A193" s="7"/>
      <c r="B193" s="54" t="s">
        <v>101</v>
      </c>
      <c r="C193" s="111">
        <v>189</v>
      </c>
      <c r="D193" s="112">
        <v>2</v>
      </c>
      <c r="E193" s="112"/>
      <c r="F193" s="54" t="s">
        <v>574</v>
      </c>
      <c r="G193" s="36" t="s">
        <v>575</v>
      </c>
      <c r="H193" s="31">
        <v>10</v>
      </c>
      <c r="I193" s="113">
        <v>137</v>
      </c>
      <c r="J193" s="114">
        <v>875945</v>
      </c>
      <c r="K193" s="115">
        <v>6393.7591240875909</v>
      </c>
      <c r="L193" s="116">
        <v>12513</v>
      </c>
      <c r="M193" s="114">
        <v>875945</v>
      </c>
      <c r="N193" s="115">
        <v>70.002797091025329</v>
      </c>
      <c r="O193" s="21"/>
      <c r="P193" s="31"/>
      <c r="Q193" s="42"/>
      <c r="R193" s="42"/>
      <c r="S193" s="64"/>
      <c r="T193" s="117"/>
      <c r="U193" s="118"/>
      <c r="AB193" s="4">
        <v>195</v>
      </c>
    </row>
    <row r="194" spans="1:28" s="4" customFormat="1" ht="27" customHeight="1" x14ac:dyDescent="0.15">
      <c r="A194" s="7"/>
      <c r="B194" s="54" t="s">
        <v>101</v>
      </c>
      <c r="C194" s="103">
        <v>190</v>
      </c>
      <c r="D194" s="112">
        <v>2</v>
      </c>
      <c r="E194" s="112"/>
      <c r="F194" s="54" t="s">
        <v>574</v>
      </c>
      <c r="G194" s="36" t="s">
        <v>576</v>
      </c>
      <c r="H194" s="31">
        <v>50</v>
      </c>
      <c r="I194" s="113">
        <v>600</v>
      </c>
      <c r="J194" s="114">
        <v>3665575</v>
      </c>
      <c r="K194" s="115">
        <v>6109.291666666667</v>
      </c>
      <c r="L194" s="116">
        <v>57270</v>
      </c>
      <c r="M194" s="114">
        <v>3665575</v>
      </c>
      <c r="N194" s="115">
        <v>64.005151038938365</v>
      </c>
      <c r="O194" s="21"/>
      <c r="P194" s="31"/>
      <c r="Q194" s="44"/>
      <c r="R194" s="44"/>
      <c r="S194" s="64"/>
      <c r="T194" s="109"/>
      <c r="U194" s="110"/>
      <c r="AB194" s="4">
        <v>196</v>
      </c>
    </row>
    <row r="195" spans="1:28" s="4" customFormat="1" ht="27" customHeight="1" x14ac:dyDescent="0.15">
      <c r="A195" s="7"/>
      <c r="B195" s="54" t="s">
        <v>43</v>
      </c>
      <c r="C195" s="111">
        <v>191</v>
      </c>
      <c r="D195" s="112">
        <v>2</v>
      </c>
      <c r="E195" s="112">
        <v>6040005016692</v>
      </c>
      <c r="F195" s="54" t="s">
        <v>577</v>
      </c>
      <c r="G195" s="36" t="s">
        <v>578</v>
      </c>
      <c r="H195" s="31">
        <v>14</v>
      </c>
      <c r="I195" s="113">
        <v>205</v>
      </c>
      <c r="J195" s="114">
        <v>2080000</v>
      </c>
      <c r="K195" s="115">
        <v>10146.341463414634</v>
      </c>
      <c r="L195" s="116">
        <v>10423</v>
      </c>
      <c r="M195" s="114">
        <v>2080000</v>
      </c>
      <c r="N195" s="115">
        <v>199.55866832965557</v>
      </c>
      <c r="O195" s="21"/>
      <c r="P195" s="31"/>
      <c r="Q195" s="42" t="s">
        <v>228</v>
      </c>
      <c r="R195" s="42"/>
      <c r="S195" s="64">
        <v>2.1999999999999999E-2</v>
      </c>
      <c r="T195" s="117"/>
      <c r="U195" s="118"/>
      <c r="AB195" s="4">
        <v>197</v>
      </c>
    </row>
    <row r="196" spans="1:28" s="4" customFormat="1" ht="27" customHeight="1" x14ac:dyDescent="0.15">
      <c r="A196" s="7"/>
      <c r="B196" s="54" t="s">
        <v>101</v>
      </c>
      <c r="C196" s="111">
        <v>192</v>
      </c>
      <c r="D196" s="112">
        <v>2</v>
      </c>
      <c r="E196" s="112">
        <v>1214100115</v>
      </c>
      <c r="F196" s="54" t="s">
        <v>579</v>
      </c>
      <c r="G196" s="36" t="s">
        <v>580</v>
      </c>
      <c r="H196" s="31">
        <v>20</v>
      </c>
      <c r="I196" s="113">
        <v>185</v>
      </c>
      <c r="J196" s="114">
        <v>2316030</v>
      </c>
      <c r="K196" s="115">
        <v>12519.081081081082</v>
      </c>
      <c r="L196" s="116">
        <v>10418</v>
      </c>
      <c r="M196" s="114">
        <v>2316030</v>
      </c>
      <c r="N196" s="115">
        <v>222.310424265694</v>
      </c>
      <c r="O196" s="21"/>
      <c r="P196" s="31"/>
      <c r="Q196" s="44"/>
      <c r="R196" s="44"/>
      <c r="S196" s="64"/>
      <c r="T196" s="109"/>
      <c r="U196" s="110"/>
      <c r="AB196" s="4">
        <v>198</v>
      </c>
    </row>
    <row r="197" spans="1:28" s="4" customFormat="1" ht="27" customHeight="1" x14ac:dyDescent="0.15">
      <c r="A197" s="7"/>
      <c r="B197" s="54" t="s">
        <v>101</v>
      </c>
      <c r="C197" s="103">
        <v>193</v>
      </c>
      <c r="D197" s="112">
        <v>2</v>
      </c>
      <c r="E197" s="112">
        <v>3040005016167</v>
      </c>
      <c r="F197" s="54" t="s">
        <v>581</v>
      </c>
      <c r="G197" s="36" t="s">
        <v>582</v>
      </c>
      <c r="H197" s="31">
        <v>10</v>
      </c>
      <c r="I197" s="113">
        <v>97</v>
      </c>
      <c r="J197" s="114">
        <v>1536000</v>
      </c>
      <c r="K197" s="115">
        <v>15835.051546391753</v>
      </c>
      <c r="L197" s="116">
        <v>850</v>
      </c>
      <c r="M197" s="114">
        <v>1536000</v>
      </c>
      <c r="N197" s="115">
        <v>1807.0588235294117</v>
      </c>
      <c r="O197" s="21"/>
      <c r="P197" s="31"/>
      <c r="Q197" s="42" t="s">
        <v>228</v>
      </c>
      <c r="R197" s="42"/>
      <c r="S197" s="64">
        <v>0.185</v>
      </c>
      <c r="T197" s="117"/>
      <c r="U197" s="118"/>
      <c r="AB197" s="4">
        <v>199</v>
      </c>
    </row>
    <row r="198" spans="1:28" s="4" customFormat="1" ht="27" customHeight="1" x14ac:dyDescent="0.15">
      <c r="A198" s="7"/>
      <c r="B198" s="54" t="s">
        <v>101</v>
      </c>
      <c r="C198" s="111">
        <v>194</v>
      </c>
      <c r="D198" s="112">
        <v>2</v>
      </c>
      <c r="E198" s="112"/>
      <c r="F198" s="54" t="s">
        <v>583</v>
      </c>
      <c r="G198" s="36" t="s">
        <v>584</v>
      </c>
      <c r="H198" s="31">
        <v>20</v>
      </c>
      <c r="I198" s="113">
        <v>117</v>
      </c>
      <c r="J198" s="114">
        <v>1076874</v>
      </c>
      <c r="K198" s="115">
        <v>9204.0512820512813</v>
      </c>
      <c r="L198" s="116">
        <v>11860</v>
      </c>
      <c r="M198" s="114">
        <v>1076874</v>
      </c>
      <c r="N198" s="115">
        <v>90.79881956155144</v>
      </c>
      <c r="O198" s="21"/>
      <c r="P198" s="31"/>
      <c r="Q198" s="44"/>
      <c r="R198" s="44"/>
      <c r="S198" s="64"/>
      <c r="T198" s="109"/>
      <c r="U198" s="110"/>
      <c r="AB198" s="4">
        <v>200</v>
      </c>
    </row>
    <row r="199" spans="1:28" s="4" customFormat="1" ht="27" customHeight="1" x14ac:dyDescent="0.15">
      <c r="A199" s="7"/>
      <c r="B199" s="54" t="s">
        <v>43</v>
      </c>
      <c r="C199" s="111">
        <v>195</v>
      </c>
      <c r="D199" s="112">
        <v>2</v>
      </c>
      <c r="E199" s="112"/>
      <c r="F199" s="54" t="s">
        <v>585</v>
      </c>
      <c r="G199" s="36" t="s">
        <v>586</v>
      </c>
      <c r="H199" s="31">
        <v>20</v>
      </c>
      <c r="I199" s="113">
        <v>221</v>
      </c>
      <c r="J199" s="114">
        <v>3120952</v>
      </c>
      <c r="K199" s="115">
        <v>14121.954751131221</v>
      </c>
      <c r="L199" s="116">
        <v>221</v>
      </c>
      <c r="M199" s="114">
        <v>3120952</v>
      </c>
      <c r="N199" s="115">
        <v>14121.954751131221</v>
      </c>
      <c r="O199" s="21" t="s">
        <v>228</v>
      </c>
      <c r="P199" s="31"/>
      <c r="Q199" s="42" t="s">
        <v>228</v>
      </c>
      <c r="R199" s="42" t="s">
        <v>228</v>
      </c>
      <c r="S199" s="64">
        <v>1.0999999999999999E-2</v>
      </c>
      <c r="T199" s="117"/>
      <c r="U199" s="118"/>
      <c r="AB199" s="4">
        <v>201</v>
      </c>
    </row>
    <row r="200" spans="1:28" s="4" customFormat="1" ht="27" customHeight="1" x14ac:dyDescent="0.15">
      <c r="A200" s="7"/>
      <c r="B200" s="54" t="s">
        <v>101</v>
      </c>
      <c r="C200" s="103">
        <v>196</v>
      </c>
      <c r="D200" s="112">
        <v>2</v>
      </c>
      <c r="E200" s="112"/>
      <c r="F200" s="54" t="s">
        <v>587</v>
      </c>
      <c r="G200" s="36" t="s">
        <v>588</v>
      </c>
      <c r="H200" s="31">
        <v>34</v>
      </c>
      <c r="I200" s="113">
        <v>362</v>
      </c>
      <c r="J200" s="114">
        <v>12750474</v>
      </c>
      <c r="K200" s="115">
        <v>35222.303867403316</v>
      </c>
      <c r="L200" s="116">
        <v>39227.5</v>
      </c>
      <c r="M200" s="114">
        <v>12750474</v>
      </c>
      <c r="N200" s="115">
        <v>325.03916895035371</v>
      </c>
      <c r="O200" s="21"/>
      <c r="P200" s="31"/>
      <c r="Q200" s="44"/>
      <c r="R200" s="44"/>
      <c r="S200" s="64"/>
      <c r="T200" s="109"/>
      <c r="U200" s="110"/>
      <c r="AB200" s="4">
        <v>202</v>
      </c>
    </row>
    <row r="201" spans="1:28" s="4" customFormat="1" ht="27" customHeight="1" x14ac:dyDescent="0.15">
      <c r="A201" s="7"/>
      <c r="B201" s="54" t="s">
        <v>101</v>
      </c>
      <c r="C201" s="111">
        <v>197</v>
      </c>
      <c r="D201" s="112">
        <v>2</v>
      </c>
      <c r="E201" s="112">
        <v>1040005013430</v>
      </c>
      <c r="F201" s="54" t="s">
        <v>144</v>
      </c>
      <c r="G201" s="36" t="s">
        <v>589</v>
      </c>
      <c r="H201" s="31">
        <v>20</v>
      </c>
      <c r="I201" s="113">
        <v>180</v>
      </c>
      <c r="J201" s="114">
        <v>4561635</v>
      </c>
      <c r="K201" s="115">
        <v>25342.416666666668</v>
      </c>
      <c r="L201" s="116">
        <v>13151</v>
      </c>
      <c r="M201" s="114">
        <v>4561635</v>
      </c>
      <c r="N201" s="115">
        <v>346.86601779332369</v>
      </c>
      <c r="O201" s="21"/>
      <c r="P201" s="31"/>
      <c r="Q201" s="42" t="s">
        <v>228</v>
      </c>
      <c r="R201" s="42"/>
      <c r="S201" s="64">
        <v>0.32100000000000001</v>
      </c>
      <c r="T201" s="117"/>
      <c r="U201" s="118"/>
      <c r="AB201" s="4">
        <v>203</v>
      </c>
    </row>
    <row r="202" spans="1:28" s="4" customFormat="1" ht="27" customHeight="1" x14ac:dyDescent="0.15">
      <c r="A202" s="7"/>
      <c r="B202" s="54" t="s">
        <v>101</v>
      </c>
      <c r="C202" s="111">
        <v>198</v>
      </c>
      <c r="D202" s="112">
        <v>2</v>
      </c>
      <c r="E202" s="112"/>
      <c r="F202" s="54" t="s">
        <v>144</v>
      </c>
      <c r="G202" s="34" t="s">
        <v>590</v>
      </c>
      <c r="H202" s="31">
        <v>20</v>
      </c>
      <c r="I202" s="113">
        <v>68</v>
      </c>
      <c r="J202" s="114">
        <v>1169331</v>
      </c>
      <c r="K202" s="115">
        <v>17196.044117647059</v>
      </c>
      <c r="L202" s="116">
        <v>4688.3500000000004</v>
      </c>
      <c r="M202" s="114">
        <v>1169331</v>
      </c>
      <c r="N202" s="115">
        <v>249.41205328100503</v>
      </c>
      <c r="O202" s="21"/>
      <c r="P202" s="31"/>
      <c r="Q202" s="44"/>
      <c r="R202" s="44"/>
      <c r="S202" s="64"/>
      <c r="T202" s="109"/>
      <c r="U202" s="110"/>
      <c r="AB202" s="4">
        <v>204</v>
      </c>
    </row>
    <row r="203" spans="1:28" s="4" customFormat="1" ht="27" customHeight="1" x14ac:dyDescent="0.15">
      <c r="A203" s="7"/>
      <c r="B203" s="54" t="s">
        <v>43</v>
      </c>
      <c r="C203" s="103">
        <v>199</v>
      </c>
      <c r="D203" s="112">
        <v>2</v>
      </c>
      <c r="E203" s="112">
        <v>9040005006162</v>
      </c>
      <c r="F203" s="54" t="s">
        <v>591</v>
      </c>
      <c r="G203" s="36" t="s">
        <v>592</v>
      </c>
      <c r="H203" s="31">
        <v>30</v>
      </c>
      <c r="I203" s="113">
        <v>356</v>
      </c>
      <c r="J203" s="114">
        <v>1106026</v>
      </c>
      <c r="K203" s="115">
        <v>3106.8146067415732</v>
      </c>
      <c r="L203" s="116">
        <v>23400</v>
      </c>
      <c r="M203" s="114">
        <v>1106026</v>
      </c>
      <c r="N203" s="115">
        <v>47.266068376068375</v>
      </c>
      <c r="O203" s="21"/>
      <c r="P203" s="31"/>
      <c r="Q203" s="42" t="s">
        <v>228</v>
      </c>
      <c r="R203" s="42" t="s">
        <v>228</v>
      </c>
      <c r="S203" s="64">
        <v>5.5E-2</v>
      </c>
      <c r="T203" s="117"/>
      <c r="U203" s="118"/>
      <c r="AB203" s="4">
        <v>205</v>
      </c>
    </row>
    <row r="204" spans="1:28" s="4" customFormat="1" ht="27" customHeight="1" x14ac:dyDescent="0.15">
      <c r="A204" s="7"/>
      <c r="B204" s="54" t="s">
        <v>101</v>
      </c>
      <c r="C204" s="111">
        <v>200</v>
      </c>
      <c r="D204" s="112">
        <v>1</v>
      </c>
      <c r="E204" s="112" t="s">
        <v>593</v>
      </c>
      <c r="F204" s="54" t="s">
        <v>594</v>
      </c>
      <c r="G204" s="36" t="s">
        <v>595</v>
      </c>
      <c r="H204" s="31">
        <v>30</v>
      </c>
      <c r="I204" s="113">
        <v>338</v>
      </c>
      <c r="J204" s="114">
        <v>8504346</v>
      </c>
      <c r="K204" s="115">
        <v>25160.786982248519</v>
      </c>
      <c r="L204" s="116">
        <v>29800</v>
      </c>
      <c r="M204" s="114">
        <v>8504346</v>
      </c>
      <c r="N204" s="115">
        <v>285.38073825503358</v>
      </c>
      <c r="O204" s="21"/>
      <c r="P204" s="31"/>
      <c r="Q204" s="44" t="s">
        <v>228</v>
      </c>
      <c r="R204" s="44" t="s">
        <v>228</v>
      </c>
      <c r="S204" s="64">
        <v>6.0000000000000001E-3</v>
      </c>
      <c r="T204" s="109"/>
      <c r="U204" s="110"/>
      <c r="AB204" s="4">
        <v>206</v>
      </c>
    </row>
    <row r="205" spans="1:28" s="4" customFormat="1" ht="27" customHeight="1" x14ac:dyDescent="0.15">
      <c r="A205" s="7"/>
      <c r="B205" s="54" t="s">
        <v>43</v>
      </c>
      <c r="C205" s="111">
        <v>201</v>
      </c>
      <c r="D205" s="112">
        <v>2</v>
      </c>
      <c r="E205" s="112">
        <v>6040005011652</v>
      </c>
      <c r="F205" s="54" t="s">
        <v>596</v>
      </c>
      <c r="G205" s="36" t="s">
        <v>597</v>
      </c>
      <c r="H205" s="31">
        <v>10</v>
      </c>
      <c r="I205" s="113">
        <v>60</v>
      </c>
      <c r="J205" s="114">
        <v>947300</v>
      </c>
      <c r="K205" s="115">
        <v>15788.333333333334</v>
      </c>
      <c r="L205" s="116">
        <v>5635</v>
      </c>
      <c r="M205" s="114">
        <v>947300</v>
      </c>
      <c r="N205" s="115">
        <v>168.11002661934339</v>
      </c>
      <c r="O205" s="21"/>
      <c r="P205" s="31"/>
      <c r="Q205" s="42" t="s">
        <v>228</v>
      </c>
      <c r="R205" s="42"/>
      <c r="S205" s="64">
        <v>0.11</v>
      </c>
      <c r="T205" s="117"/>
      <c r="U205" s="118"/>
      <c r="AB205" s="4">
        <v>207</v>
      </c>
    </row>
    <row r="206" spans="1:28" s="4" customFormat="1" ht="27" customHeight="1" x14ac:dyDescent="0.15">
      <c r="A206" s="7"/>
      <c r="B206" s="54" t="s">
        <v>43</v>
      </c>
      <c r="C206" s="103">
        <v>202</v>
      </c>
      <c r="D206" s="112">
        <v>2</v>
      </c>
      <c r="E206" s="112">
        <v>9040005014487</v>
      </c>
      <c r="F206" s="54" t="s">
        <v>598</v>
      </c>
      <c r="G206" s="36" t="s">
        <v>599</v>
      </c>
      <c r="H206" s="31">
        <v>15</v>
      </c>
      <c r="I206" s="113">
        <v>177</v>
      </c>
      <c r="J206" s="114">
        <v>902092</v>
      </c>
      <c r="K206" s="115">
        <v>5096.5649717514125</v>
      </c>
      <c r="L206" s="116">
        <v>10440</v>
      </c>
      <c r="M206" s="114">
        <v>902092</v>
      </c>
      <c r="N206" s="115">
        <v>86.407279693486586</v>
      </c>
      <c r="O206" s="21"/>
      <c r="P206" s="31"/>
      <c r="Q206" s="44"/>
      <c r="R206" s="44"/>
      <c r="S206" s="64"/>
      <c r="T206" s="109"/>
      <c r="U206" s="110"/>
      <c r="AB206" s="4">
        <v>208</v>
      </c>
    </row>
    <row r="207" spans="1:28" s="4" customFormat="1" ht="27" customHeight="1" x14ac:dyDescent="0.15">
      <c r="A207" s="7"/>
      <c r="B207" s="54" t="s">
        <v>43</v>
      </c>
      <c r="C207" s="111">
        <v>203</v>
      </c>
      <c r="D207" s="112">
        <v>2</v>
      </c>
      <c r="E207" s="112">
        <v>4040005009087</v>
      </c>
      <c r="F207" s="54" t="s">
        <v>600</v>
      </c>
      <c r="G207" s="39" t="s">
        <v>601</v>
      </c>
      <c r="H207" s="31">
        <v>30</v>
      </c>
      <c r="I207" s="113">
        <v>500</v>
      </c>
      <c r="J207" s="114">
        <v>7593857</v>
      </c>
      <c r="K207" s="115">
        <v>15187.714</v>
      </c>
      <c r="L207" s="116">
        <v>44574</v>
      </c>
      <c r="M207" s="114">
        <v>7593857</v>
      </c>
      <c r="N207" s="115">
        <v>170.36516803517745</v>
      </c>
      <c r="O207" s="21"/>
      <c r="P207" s="31"/>
      <c r="Q207" s="42" t="s">
        <v>228</v>
      </c>
      <c r="R207" s="42"/>
      <c r="S207" s="64">
        <v>3.5999999999999997E-2</v>
      </c>
      <c r="T207" s="117"/>
      <c r="U207" s="118"/>
      <c r="AB207" s="4">
        <v>209</v>
      </c>
    </row>
    <row r="208" spans="1:28" s="4" customFormat="1" ht="27" customHeight="1" x14ac:dyDescent="0.15">
      <c r="A208" s="7"/>
      <c r="B208" s="54" t="s">
        <v>101</v>
      </c>
      <c r="C208" s="111">
        <v>204</v>
      </c>
      <c r="D208" s="112">
        <v>2</v>
      </c>
      <c r="E208" s="112">
        <v>1211000409</v>
      </c>
      <c r="F208" s="54" t="s">
        <v>600</v>
      </c>
      <c r="G208" s="36" t="s">
        <v>602</v>
      </c>
      <c r="H208" s="31">
        <v>20</v>
      </c>
      <c r="I208" s="113">
        <v>155</v>
      </c>
      <c r="J208" s="114">
        <v>2517997</v>
      </c>
      <c r="K208" s="115">
        <v>16245.141935483871</v>
      </c>
      <c r="L208" s="116">
        <v>16458</v>
      </c>
      <c r="M208" s="114">
        <v>2517997</v>
      </c>
      <c r="N208" s="115">
        <v>152.99532142423138</v>
      </c>
      <c r="O208" s="21"/>
      <c r="P208" s="31"/>
      <c r="Q208" s="44"/>
      <c r="R208" s="44"/>
      <c r="S208" s="64">
        <v>0</v>
      </c>
      <c r="T208" s="109"/>
      <c r="U208" s="110">
        <v>0</v>
      </c>
      <c r="AB208" s="4">
        <v>211</v>
      </c>
    </row>
    <row r="209" spans="1:28" s="4" customFormat="1" ht="27" customHeight="1" x14ac:dyDescent="0.15">
      <c r="A209" s="7"/>
      <c r="B209" s="54" t="s">
        <v>43</v>
      </c>
      <c r="C209" s="103">
        <v>205</v>
      </c>
      <c r="D209" s="112">
        <v>2</v>
      </c>
      <c r="E209" s="112">
        <v>1212600066</v>
      </c>
      <c r="F209" s="54" t="s">
        <v>603</v>
      </c>
      <c r="G209" s="36" t="s">
        <v>604</v>
      </c>
      <c r="H209" s="31">
        <v>10</v>
      </c>
      <c r="I209" s="113">
        <v>149</v>
      </c>
      <c r="J209" s="114">
        <v>509429</v>
      </c>
      <c r="K209" s="115">
        <v>3418.9865771812078</v>
      </c>
      <c r="L209" s="116">
        <v>11745</v>
      </c>
      <c r="M209" s="114">
        <v>509429</v>
      </c>
      <c r="N209" s="115">
        <v>43.374116645381015</v>
      </c>
      <c r="O209" s="21"/>
      <c r="P209" s="31"/>
      <c r="Q209" s="42"/>
      <c r="R209" s="42"/>
      <c r="S209" s="64"/>
      <c r="T209" s="117"/>
      <c r="U209" s="118"/>
      <c r="AB209" s="4">
        <v>212</v>
      </c>
    </row>
    <row r="210" spans="1:28" s="4" customFormat="1" ht="27" customHeight="1" x14ac:dyDescent="0.15">
      <c r="A210" s="7"/>
      <c r="B210" s="54" t="s">
        <v>43</v>
      </c>
      <c r="C210" s="111">
        <v>206</v>
      </c>
      <c r="D210" s="112">
        <v>1</v>
      </c>
      <c r="E210" s="112">
        <v>1040005005543</v>
      </c>
      <c r="F210" s="54" t="s">
        <v>605</v>
      </c>
      <c r="G210" s="36" t="s">
        <v>606</v>
      </c>
      <c r="H210" s="31">
        <v>20</v>
      </c>
      <c r="I210" s="113">
        <v>146</v>
      </c>
      <c r="J210" s="114">
        <v>3767470</v>
      </c>
      <c r="K210" s="115">
        <v>25804.589041095889</v>
      </c>
      <c r="L210" s="116">
        <v>13946</v>
      </c>
      <c r="M210" s="114">
        <v>3767470</v>
      </c>
      <c r="N210" s="115">
        <v>270.14699555428081</v>
      </c>
      <c r="O210" s="21"/>
      <c r="P210" s="31"/>
      <c r="Q210" s="44" t="s">
        <v>228</v>
      </c>
      <c r="R210" s="44" t="s">
        <v>228</v>
      </c>
      <c r="S210" s="64">
        <v>0.04</v>
      </c>
      <c r="T210" s="109"/>
      <c r="U210" s="110"/>
      <c r="AB210" s="4">
        <v>213</v>
      </c>
    </row>
    <row r="211" spans="1:28" s="4" customFormat="1" ht="27" customHeight="1" x14ac:dyDescent="0.15">
      <c r="A211" s="7"/>
      <c r="B211" s="54" t="s">
        <v>43</v>
      </c>
      <c r="C211" s="111">
        <v>207</v>
      </c>
      <c r="D211" s="112">
        <v>6</v>
      </c>
      <c r="E211" s="112"/>
      <c r="F211" s="54" t="s">
        <v>607</v>
      </c>
      <c r="G211" s="36" t="s">
        <v>608</v>
      </c>
      <c r="H211" s="31">
        <v>20</v>
      </c>
      <c r="I211" s="113">
        <v>238</v>
      </c>
      <c r="J211" s="114">
        <v>1723180</v>
      </c>
      <c r="K211" s="115">
        <v>7240.2521008403364</v>
      </c>
      <c r="L211" s="116">
        <v>16933</v>
      </c>
      <c r="M211" s="114">
        <v>1723180</v>
      </c>
      <c r="N211" s="115">
        <v>101.76460166538712</v>
      </c>
      <c r="O211" s="21" t="s">
        <v>228</v>
      </c>
      <c r="P211" s="31"/>
      <c r="Q211" s="42" t="s">
        <v>228</v>
      </c>
      <c r="R211" s="42" t="s">
        <v>228</v>
      </c>
      <c r="S211" s="64">
        <v>0.122</v>
      </c>
      <c r="T211" s="117"/>
      <c r="U211" s="118"/>
      <c r="AB211" s="4">
        <v>214</v>
      </c>
    </row>
    <row r="212" spans="1:28" s="4" customFormat="1" ht="27" customHeight="1" x14ac:dyDescent="0.15">
      <c r="A212" s="7"/>
      <c r="B212" s="54" t="s">
        <v>101</v>
      </c>
      <c r="C212" s="103">
        <v>208</v>
      </c>
      <c r="D212" s="112">
        <v>1</v>
      </c>
      <c r="E212" s="112"/>
      <c r="F212" s="54" t="s">
        <v>609</v>
      </c>
      <c r="G212" s="36" t="s">
        <v>610</v>
      </c>
      <c r="H212" s="31">
        <v>25</v>
      </c>
      <c r="I212" s="113">
        <v>259</v>
      </c>
      <c r="J212" s="114">
        <v>2031474</v>
      </c>
      <c r="K212" s="115">
        <v>7843.5289575289571</v>
      </c>
      <c r="L212" s="116">
        <v>16224</v>
      </c>
      <c r="M212" s="114">
        <v>2031474</v>
      </c>
      <c r="N212" s="115">
        <v>125.21412721893491</v>
      </c>
      <c r="O212" s="21"/>
      <c r="P212" s="31"/>
      <c r="Q212" s="44"/>
      <c r="R212" s="44"/>
      <c r="S212" s="64"/>
      <c r="T212" s="109" t="s">
        <v>228</v>
      </c>
      <c r="U212" s="110">
        <v>0.05</v>
      </c>
      <c r="AB212" s="4">
        <v>215</v>
      </c>
    </row>
    <row r="213" spans="1:28" s="4" customFormat="1" ht="27" customHeight="1" x14ac:dyDescent="0.15">
      <c r="A213" s="7"/>
      <c r="B213" s="54" t="s">
        <v>43</v>
      </c>
      <c r="C213" s="111">
        <v>209</v>
      </c>
      <c r="D213" s="112">
        <v>5</v>
      </c>
      <c r="E213" s="112"/>
      <c r="F213" s="54" t="s">
        <v>611</v>
      </c>
      <c r="G213" s="36" t="s">
        <v>612</v>
      </c>
      <c r="H213" s="31">
        <v>20</v>
      </c>
      <c r="I213" s="113">
        <v>80</v>
      </c>
      <c r="J213" s="114">
        <v>519765</v>
      </c>
      <c r="K213" s="115">
        <v>6497.0625</v>
      </c>
      <c r="L213" s="116">
        <v>4417</v>
      </c>
      <c r="M213" s="114">
        <v>519765</v>
      </c>
      <c r="N213" s="115">
        <v>117.67376047090785</v>
      </c>
      <c r="O213" s="21"/>
      <c r="P213" s="31"/>
      <c r="Q213" s="42"/>
      <c r="R213" s="42"/>
      <c r="S213" s="64"/>
      <c r="T213" s="117"/>
      <c r="U213" s="118"/>
      <c r="AB213" s="4">
        <v>216</v>
      </c>
    </row>
    <row r="214" spans="1:28" s="4" customFormat="1" ht="27" customHeight="1" x14ac:dyDescent="0.15">
      <c r="A214" s="7"/>
      <c r="B214" s="54" t="s">
        <v>101</v>
      </c>
      <c r="C214" s="111">
        <v>210</v>
      </c>
      <c r="D214" s="112">
        <v>5</v>
      </c>
      <c r="E214" s="112"/>
      <c r="F214" s="54" t="s">
        <v>613</v>
      </c>
      <c r="G214" s="36" t="s">
        <v>614</v>
      </c>
      <c r="H214" s="31">
        <v>20</v>
      </c>
      <c r="I214" s="113">
        <v>252</v>
      </c>
      <c r="J214" s="114">
        <v>4169614</v>
      </c>
      <c r="K214" s="115">
        <v>16546.0873015873</v>
      </c>
      <c r="L214" s="116">
        <v>20000</v>
      </c>
      <c r="M214" s="114">
        <v>4169614</v>
      </c>
      <c r="N214" s="115">
        <v>208.48070000000001</v>
      </c>
      <c r="O214" s="21"/>
      <c r="P214" s="31"/>
      <c r="Q214" s="42"/>
      <c r="R214" s="42"/>
      <c r="S214" s="64"/>
      <c r="T214" s="117"/>
      <c r="U214" s="118"/>
      <c r="AB214" s="4">
        <v>217</v>
      </c>
    </row>
    <row r="215" spans="1:28" s="4" customFormat="1" ht="27" customHeight="1" x14ac:dyDescent="0.15">
      <c r="A215" s="7"/>
      <c r="B215" s="54" t="s">
        <v>101</v>
      </c>
      <c r="C215" s="103">
        <v>211</v>
      </c>
      <c r="D215" s="112">
        <v>5</v>
      </c>
      <c r="E215" s="112">
        <v>3040005015945</v>
      </c>
      <c r="F215" s="54" t="s">
        <v>615</v>
      </c>
      <c r="G215" s="40" t="s">
        <v>616</v>
      </c>
      <c r="H215" s="31">
        <v>20</v>
      </c>
      <c r="I215" s="113">
        <v>222</v>
      </c>
      <c r="J215" s="114">
        <v>2720760</v>
      </c>
      <c r="K215" s="115">
        <v>12255.675675675675</v>
      </c>
      <c r="L215" s="116">
        <v>14915</v>
      </c>
      <c r="M215" s="114">
        <v>2720760</v>
      </c>
      <c r="N215" s="115">
        <v>182.41770030170969</v>
      </c>
      <c r="O215" s="21"/>
      <c r="P215" s="31"/>
      <c r="Q215" s="44"/>
      <c r="R215" s="44"/>
      <c r="S215" s="64"/>
      <c r="T215" s="109"/>
      <c r="U215" s="110"/>
      <c r="AB215" s="4">
        <v>218</v>
      </c>
    </row>
    <row r="216" spans="1:28" s="4" customFormat="1" ht="27" customHeight="1" x14ac:dyDescent="0.15">
      <c r="A216" s="7"/>
      <c r="B216" s="34" t="s">
        <v>43</v>
      </c>
      <c r="C216" s="111">
        <v>212</v>
      </c>
      <c r="D216" s="112">
        <v>5</v>
      </c>
      <c r="E216" s="112"/>
      <c r="F216" s="34" t="s">
        <v>617</v>
      </c>
      <c r="G216" s="40" t="s">
        <v>618</v>
      </c>
      <c r="H216" s="31">
        <v>20</v>
      </c>
      <c r="I216" s="113">
        <v>193</v>
      </c>
      <c r="J216" s="114">
        <v>3871365</v>
      </c>
      <c r="K216" s="115">
        <v>20058.886010362694</v>
      </c>
      <c r="L216" s="116">
        <v>18685</v>
      </c>
      <c r="M216" s="114">
        <v>3871365</v>
      </c>
      <c r="N216" s="115">
        <v>207.19106234947819</v>
      </c>
      <c r="O216" s="21"/>
      <c r="P216" s="31"/>
      <c r="Q216" s="42"/>
      <c r="R216" s="42"/>
      <c r="S216" s="64"/>
      <c r="T216" s="117"/>
      <c r="U216" s="118"/>
      <c r="AB216" s="4">
        <v>219</v>
      </c>
    </row>
    <row r="217" spans="1:28" s="4" customFormat="1" ht="27" customHeight="1" x14ac:dyDescent="0.15">
      <c r="A217" s="7"/>
      <c r="B217" s="54" t="s">
        <v>43</v>
      </c>
      <c r="C217" s="111">
        <v>213</v>
      </c>
      <c r="D217" s="112">
        <v>5</v>
      </c>
      <c r="E217" s="112"/>
      <c r="F217" s="54" t="s">
        <v>619</v>
      </c>
      <c r="G217" s="40" t="s">
        <v>620</v>
      </c>
      <c r="H217" s="31"/>
      <c r="I217" s="113"/>
      <c r="J217" s="114"/>
      <c r="K217" s="115">
        <v>0</v>
      </c>
      <c r="L217" s="116"/>
      <c r="M217" s="114">
        <v>0</v>
      </c>
      <c r="N217" s="115">
        <v>0</v>
      </c>
      <c r="O217" s="21"/>
      <c r="P217" s="31" t="s">
        <v>1028</v>
      </c>
      <c r="Q217" s="44"/>
      <c r="R217" s="44"/>
      <c r="S217" s="64"/>
      <c r="T217" s="109"/>
      <c r="U217" s="110"/>
      <c r="AB217" s="4">
        <v>220</v>
      </c>
    </row>
    <row r="218" spans="1:28" s="4" customFormat="1" ht="27" customHeight="1" x14ac:dyDescent="0.15">
      <c r="A218" s="7"/>
      <c r="B218" s="54" t="s">
        <v>43</v>
      </c>
      <c r="C218" s="103">
        <v>214</v>
      </c>
      <c r="D218" s="112"/>
      <c r="E218" s="112"/>
      <c r="F218" s="54" t="s">
        <v>621</v>
      </c>
      <c r="G218" s="41" t="s">
        <v>622</v>
      </c>
      <c r="H218" s="31"/>
      <c r="I218" s="113"/>
      <c r="J218" s="114"/>
      <c r="K218" s="115">
        <v>0</v>
      </c>
      <c r="L218" s="116"/>
      <c r="M218" s="114">
        <v>0</v>
      </c>
      <c r="N218" s="115">
        <v>0</v>
      </c>
      <c r="O218" s="21"/>
      <c r="P218" s="31" t="s">
        <v>1028</v>
      </c>
      <c r="Q218" s="42"/>
      <c r="R218" s="42"/>
      <c r="S218" s="64"/>
      <c r="T218" s="117"/>
      <c r="U218" s="118"/>
      <c r="AB218" s="4">
        <v>221</v>
      </c>
    </row>
    <row r="219" spans="1:28" s="4" customFormat="1" ht="27" customHeight="1" x14ac:dyDescent="0.15">
      <c r="A219" s="7"/>
      <c r="B219" s="54" t="s">
        <v>43</v>
      </c>
      <c r="C219" s="111">
        <v>215</v>
      </c>
      <c r="D219" s="112">
        <v>5</v>
      </c>
      <c r="E219" s="112"/>
      <c r="F219" s="54" t="s">
        <v>623</v>
      </c>
      <c r="G219" s="40" t="s">
        <v>624</v>
      </c>
      <c r="H219" s="31">
        <v>12</v>
      </c>
      <c r="I219" s="113">
        <v>89</v>
      </c>
      <c r="J219" s="114">
        <v>2173551</v>
      </c>
      <c r="K219" s="115">
        <v>24421.921348314605</v>
      </c>
      <c r="L219" s="116">
        <v>8676</v>
      </c>
      <c r="M219" s="114">
        <v>2173551</v>
      </c>
      <c r="N219" s="115">
        <v>250.52455048409405</v>
      </c>
      <c r="O219" s="21"/>
      <c r="P219" s="31"/>
      <c r="Q219" s="44"/>
      <c r="R219" s="44"/>
      <c r="S219" s="64"/>
      <c r="T219" s="109"/>
      <c r="U219" s="110"/>
      <c r="AB219" s="4">
        <v>222</v>
      </c>
    </row>
    <row r="220" spans="1:28" s="4" customFormat="1" ht="27" customHeight="1" x14ac:dyDescent="0.15">
      <c r="A220" s="7"/>
      <c r="B220" s="54" t="s">
        <v>43</v>
      </c>
      <c r="C220" s="111">
        <v>216</v>
      </c>
      <c r="D220" s="112">
        <v>5</v>
      </c>
      <c r="E220" s="112">
        <v>4040005012660</v>
      </c>
      <c r="F220" s="54" t="s">
        <v>625</v>
      </c>
      <c r="G220" s="40" t="s">
        <v>626</v>
      </c>
      <c r="H220" s="31">
        <v>20</v>
      </c>
      <c r="I220" s="113">
        <v>69</v>
      </c>
      <c r="J220" s="114">
        <v>321889</v>
      </c>
      <c r="K220" s="115">
        <v>4665.057971014493</v>
      </c>
      <c r="L220" s="116">
        <v>4022</v>
      </c>
      <c r="M220" s="114">
        <v>321889</v>
      </c>
      <c r="N220" s="115">
        <v>80.032073595226251</v>
      </c>
      <c r="O220" s="21"/>
      <c r="P220" s="31"/>
      <c r="Q220" s="42"/>
      <c r="R220" s="42"/>
      <c r="S220" s="64"/>
      <c r="T220" s="117"/>
      <c r="U220" s="118"/>
      <c r="AB220" s="4">
        <v>223</v>
      </c>
    </row>
    <row r="221" spans="1:28" s="4" customFormat="1" ht="27" customHeight="1" x14ac:dyDescent="0.15">
      <c r="A221" s="7"/>
      <c r="B221" s="54" t="s">
        <v>43</v>
      </c>
      <c r="C221" s="103">
        <v>217</v>
      </c>
      <c r="D221" s="112">
        <v>5</v>
      </c>
      <c r="E221" s="112">
        <v>4040005012660</v>
      </c>
      <c r="F221" s="54" t="s">
        <v>625</v>
      </c>
      <c r="G221" s="40" t="s">
        <v>627</v>
      </c>
      <c r="H221" s="31">
        <v>20</v>
      </c>
      <c r="I221" s="113">
        <v>191</v>
      </c>
      <c r="J221" s="114">
        <v>5312730</v>
      </c>
      <c r="K221" s="115">
        <v>27815.340314136127</v>
      </c>
      <c r="L221" s="116">
        <v>21516</v>
      </c>
      <c r="M221" s="114">
        <v>5312730</v>
      </c>
      <c r="N221" s="115">
        <v>246.91996653653095</v>
      </c>
      <c r="O221" s="21"/>
      <c r="P221" s="31"/>
      <c r="Q221" s="44" t="s">
        <v>228</v>
      </c>
      <c r="R221" s="44"/>
      <c r="S221" s="64">
        <v>8.9999999999999993E-3</v>
      </c>
      <c r="T221" s="109"/>
      <c r="U221" s="110"/>
      <c r="AB221" s="4">
        <v>224</v>
      </c>
    </row>
    <row r="222" spans="1:28" s="4" customFormat="1" ht="27" customHeight="1" x14ac:dyDescent="0.15">
      <c r="A222" s="7"/>
      <c r="B222" s="54" t="s">
        <v>101</v>
      </c>
      <c r="C222" s="111">
        <v>218</v>
      </c>
      <c r="D222" s="112">
        <v>5</v>
      </c>
      <c r="E222" s="112"/>
      <c r="F222" s="54" t="s">
        <v>628</v>
      </c>
      <c r="G222" s="40" t="s">
        <v>629</v>
      </c>
      <c r="H222" s="31">
        <v>20</v>
      </c>
      <c r="I222" s="113">
        <v>101</v>
      </c>
      <c r="J222" s="114">
        <v>1103075</v>
      </c>
      <c r="K222" s="115">
        <v>10921.534653465347</v>
      </c>
      <c r="L222" s="116">
        <v>4353</v>
      </c>
      <c r="M222" s="114">
        <v>1103075</v>
      </c>
      <c r="N222" s="115">
        <v>253.40569722030784</v>
      </c>
      <c r="O222" s="21"/>
      <c r="P222" s="31"/>
      <c r="Q222" s="42" t="s">
        <v>228</v>
      </c>
      <c r="R222" s="42"/>
      <c r="S222" s="64">
        <v>1</v>
      </c>
      <c r="T222" s="117" t="s">
        <v>228</v>
      </c>
      <c r="U222" s="118">
        <v>0.15</v>
      </c>
      <c r="AB222" s="4">
        <v>225</v>
      </c>
    </row>
    <row r="223" spans="1:28" s="4" customFormat="1" ht="27" customHeight="1" x14ac:dyDescent="0.15">
      <c r="A223" s="7"/>
      <c r="B223" s="54" t="s">
        <v>43</v>
      </c>
      <c r="C223" s="111">
        <v>219</v>
      </c>
      <c r="D223" s="112">
        <v>5</v>
      </c>
      <c r="E223" s="112">
        <v>1211000000000</v>
      </c>
      <c r="F223" s="54" t="s">
        <v>630</v>
      </c>
      <c r="G223" s="40" t="s">
        <v>631</v>
      </c>
      <c r="H223" s="31">
        <v>20</v>
      </c>
      <c r="I223" s="113">
        <v>120</v>
      </c>
      <c r="J223" s="114">
        <v>1069245</v>
      </c>
      <c r="K223" s="115">
        <v>8910.375</v>
      </c>
      <c r="L223" s="116">
        <v>12</v>
      </c>
      <c r="M223" s="114">
        <v>1069245</v>
      </c>
      <c r="N223" s="115">
        <v>89103.75</v>
      </c>
      <c r="O223" s="21"/>
      <c r="P223" s="31"/>
      <c r="Q223" s="44"/>
      <c r="R223" s="44"/>
      <c r="S223" s="64"/>
      <c r="T223" s="109"/>
      <c r="U223" s="110"/>
      <c r="AB223" s="4">
        <v>226</v>
      </c>
    </row>
    <row r="224" spans="1:28" s="4" customFormat="1" ht="27" customHeight="1" x14ac:dyDescent="0.15">
      <c r="A224" s="7"/>
      <c r="B224" s="54" t="s">
        <v>43</v>
      </c>
      <c r="C224" s="103">
        <v>220</v>
      </c>
      <c r="D224" s="112">
        <v>5</v>
      </c>
      <c r="E224" s="112">
        <v>1211000326</v>
      </c>
      <c r="F224" s="54" t="s">
        <v>632</v>
      </c>
      <c r="G224" s="40" t="s">
        <v>633</v>
      </c>
      <c r="H224" s="31">
        <v>20</v>
      </c>
      <c r="I224" s="113">
        <v>149</v>
      </c>
      <c r="J224" s="114">
        <v>3597766</v>
      </c>
      <c r="K224" s="115">
        <v>24146.080536912752</v>
      </c>
      <c r="L224" s="116">
        <v>15046</v>
      </c>
      <c r="M224" s="114">
        <v>3597766</v>
      </c>
      <c r="N224" s="115">
        <v>239.11777216535955</v>
      </c>
      <c r="O224" s="21"/>
      <c r="P224" s="31"/>
      <c r="Q224" s="42"/>
      <c r="R224" s="42"/>
      <c r="S224" s="64"/>
      <c r="T224" s="117"/>
      <c r="U224" s="118"/>
      <c r="AB224" s="4">
        <v>227</v>
      </c>
    </row>
    <row r="225" spans="1:28" s="4" customFormat="1" ht="27" customHeight="1" x14ac:dyDescent="0.15">
      <c r="A225" s="7"/>
      <c r="B225" s="54" t="s">
        <v>43</v>
      </c>
      <c r="C225" s="111">
        <v>221</v>
      </c>
      <c r="D225" s="112">
        <v>5</v>
      </c>
      <c r="E225" s="112">
        <v>1222500066</v>
      </c>
      <c r="F225" s="54" t="s">
        <v>634</v>
      </c>
      <c r="G225" s="40" t="s">
        <v>635</v>
      </c>
      <c r="H225" s="31">
        <v>20</v>
      </c>
      <c r="I225" s="113">
        <v>242</v>
      </c>
      <c r="J225" s="114">
        <v>2436888</v>
      </c>
      <c r="K225" s="115">
        <v>10069.785123966942</v>
      </c>
      <c r="L225" s="116">
        <v>242</v>
      </c>
      <c r="M225" s="114">
        <v>2436888</v>
      </c>
      <c r="N225" s="115">
        <v>10069.785123966942</v>
      </c>
      <c r="O225" s="21"/>
      <c r="P225" s="31"/>
      <c r="Q225" s="44"/>
      <c r="R225" s="44"/>
      <c r="S225" s="64"/>
      <c r="T225" s="109"/>
      <c r="U225" s="110"/>
      <c r="AB225" s="4">
        <v>228</v>
      </c>
    </row>
    <row r="226" spans="1:28" s="4" customFormat="1" ht="27" customHeight="1" x14ac:dyDescent="0.15">
      <c r="A226" s="7"/>
      <c r="B226" s="54" t="s">
        <v>43</v>
      </c>
      <c r="C226" s="111">
        <v>222</v>
      </c>
      <c r="D226" s="112"/>
      <c r="E226" s="112"/>
      <c r="F226" s="54" t="s">
        <v>636</v>
      </c>
      <c r="G226" s="41" t="s">
        <v>637</v>
      </c>
      <c r="H226" s="31"/>
      <c r="I226" s="113"/>
      <c r="J226" s="114"/>
      <c r="K226" s="115">
        <v>0</v>
      </c>
      <c r="L226" s="116"/>
      <c r="M226" s="114">
        <v>0</v>
      </c>
      <c r="N226" s="115">
        <v>0</v>
      </c>
      <c r="O226" s="21"/>
      <c r="P226" s="31" t="s">
        <v>1028</v>
      </c>
      <c r="Q226" s="42"/>
      <c r="R226" s="42"/>
      <c r="S226" s="64"/>
      <c r="T226" s="117"/>
      <c r="U226" s="118"/>
      <c r="AB226" s="4">
        <v>229</v>
      </c>
    </row>
    <row r="227" spans="1:28" s="4" customFormat="1" ht="27" customHeight="1" x14ac:dyDescent="0.15">
      <c r="A227" s="7"/>
      <c r="B227" s="54" t="s">
        <v>43</v>
      </c>
      <c r="C227" s="103">
        <v>223</v>
      </c>
      <c r="D227" s="112">
        <v>5</v>
      </c>
      <c r="E227" s="112"/>
      <c r="F227" s="54" t="s">
        <v>638</v>
      </c>
      <c r="G227" s="40" t="s">
        <v>639</v>
      </c>
      <c r="H227" s="31"/>
      <c r="I227" s="113"/>
      <c r="J227" s="114"/>
      <c r="K227" s="115">
        <v>0</v>
      </c>
      <c r="L227" s="116"/>
      <c r="M227" s="114">
        <v>0</v>
      </c>
      <c r="N227" s="115">
        <v>0</v>
      </c>
      <c r="O227" s="21"/>
      <c r="P227" s="31" t="s">
        <v>1028</v>
      </c>
      <c r="Q227" s="44"/>
      <c r="R227" s="44"/>
      <c r="S227" s="64"/>
      <c r="T227" s="109"/>
      <c r="U227" s="110"/>
      <c r="AB227" s="4">
        <v>230</v>
      </c>
    </row>
    <row r="228" spans="1:28" s="4" customFormat="1" ht="27" customHeight="1" x14ac:dyDescent="0.15">
      <c r="A228" s="7"/>
      <c r="B228" s="54" t="s">
        <v>43</v>
      </c>
      <c r="C228" s="111">
        <v>224</v>
      </c>
      <c r="D228" s="112">
        <v>5</v>
      </c>
      <c r="E228" s="112">
        <v>9040005011278</v>
      </c>
      <c r="F228" s="54" t="s">
        <v>640</v>
      </c>
      <c r="G228" s="35" t="s">
        <v>641</v>
      </c>
      <c r="H228" s="31">
        <v>40</v>
      </c>
      <c r="I228" s="113">
        <v>493</v>
      </c>
      <c r="J228" s="114">
        <v>11556250</v>
      </c>
      <c r="K228" s="115">
        <v>23440.669371196753</v>
      </c>
      <c r="L228" s="116">
        <v>43035</v>
      </c>
      <c r="M228" s="114">
        <v>11556250</v>
      </c>
      <c r="N228" s="115">
        <v>268.53142790751713</v>
      </c>
      <c r="O228" s="21"/>
      <c r="P228" s="31"/>
      <c r="Q228" s="42"/>
      <c r="R228" s="42"/>
      <c r="S228" s="64"/>
      <c r="T228" s="117"/>
      <c r="U228" s="118"/>
      <c r="AB228" s="4">
        <v>231</v>
      </c>
    </row>
    <row r="229" spans="1:28" s="4" customFormat="1" ht="27" customHeight="1" x14ac:dyDescent="0.15">
      <c r="A229" s="7"/>
      <c r="B229" s="54" t="s">
        <v>43</v>
      </c>
      <c r="C229" s="111">
        <v>225</v>
      </c>
      <c r="D229" s="112">
        <v>5</v>
      </c>
      <c r="E229" s="112">
        <v>1212600090</v>
      </c>
      <c r="F229" s="54" t="s">
        <v>642</v>
      </c>
      <c r="G229" s="36" t="s">
        <v>643</v>
      </c>
      <c r="H229" s="31">
        <v>20</v>
      </c>
      <c r="I229" s="113">
        <v>144</v>
      </c>
      <c r="J229" s="114">
        <v>851500</v>
      </c>
      <c r="K229" s="115">
        <v>5913.1944444444443</v>
      </c>
      <c r="L229" s="116">
        <v>23184</v>
      </c>
      <c r="M229" s="114">
        <v>851500</v>
      </c>
      <c r="N229" s="115">
        <v>36.727915804002762</v>
      </c>
      <c r="O229" s="21"/>
      <c r="P229" s="31"/>
      <c r="Q229" s="44"/>
      <c r="R229" s="44"/>
      <c r="S229" s="64"/>
      <c r="T229" s="109"/>
      <c r="U229" s="110"/>
      <c r="AB229" s="4">
        <v>232</v>
      </c>
    </row>
    <row r="230" spans="1:28" s="4" customFormat="1" ht="27" customHeight="1" x14ac:dyDescent="0.15">
      <c r="A230" s="7"/>
      <c r="B230" s="54" t="s">
        <v>43</v>
      </c>
      <c r="C230" s="103">
        <v>226</v>
      </c>
      <c r="D230" s="112">
        <v>5</v>
      </c>
      <c r="E230" s="112"/>
      <c r="F230" s="54" t="s">
        <v>644</v>
      </c>
      <c r="G230" s="36" t="s">
        <v>645</v>
      </c>
      <c r="H230" s="31">
        <v>20</v>
      </c>
      <c r="I230" s="113">
        <v>168</v>
      </c>
      <c r="J230" s="114">
        <v>3295972</v>
      </c>
      <c r="K230" s="115">
        <v>19618.880952380954</v>
      </c>
      <c r="L230" s="116">
        <v>8113</v>
      </c>
      <c r="M230" s="114">
        <v>3295972</v>
      </c>
      <c r="N230" s="115">
        <v>406.25810427708615</v>
      </c>
      <c r="O230" s="21"/>
      <c r="P230" s="31"/>
      <c r="Q230" s="42"/>
      <c r="R230" s="42"/>
      <c r="S230" s="64"/>
      <c r="T230" s="117"/>
      <c r="U230" s="118"/>
      <c r="AB230" s="4">
        <v>233</v>
      </c>
    </row>
    <row r="231" spans="1:28" s="4" customFormat="1" ht="27" customHeight="1" x14ac:dyDescent="0.15">
      <c r="A231" s="7"/>
      <c r="B231" s="54" t="s">
        <v>43</v>
      </c>
      <c r="C231" s="111">
        <v>227</v>
      </c>
      <c r="D231" s="112">
        <v>5</v>
      </c>
      <c r="E231" s="112">
        <v>1212701666</v>
      </c>
      <c r="F231" s="54" t="s">
        <v>644</v>
      </c>
      <c r="G231" s="36" t="s">
        <v>646</v>
      </c>
      <c r="H231" s="31">
        <v>20</v>
      </c>
      <c r="I231" s="113">
        <v>214</v>
      </c>
      <c r="J231" s="114">
        <v>1366604</v>
      </c>
      <c r="K231" s="115">
        <v>6386</v>
      </c>
      <c r="L231" s="116">
        <v>6583</v>
      </c>
      <c r="M231" s="114">
        <v>1366604</v>
      </c>
      <c r="N231" s="115">
        <v>207.5959289077928</v>
      </c>
      <c r="O231" s="21"/>
      <c r="P231" s="31"/>
      <c r="Q231" s="44"/>
      <c r="R231" s="44"/>
      <c r="S231" s="64"/>
      <c r="T231" s="109"/>
      <c r="U231" s="110"/>
      <c r="AB231" s="4">
        <v>234</v>
      </c>
    </row>
    <row r="232" spans="1:28" s="4" customFormat="1" ht="27" customHeight="1" x14ac:dyDescent="0.15">
      <c r="A232" s="7"/>
      <c r="B232" s="54" t="s">
        <v>43</v>
      </c>
      <c r="C232" s="111">
        <v>228</v>
      </c>
      <c r="D232" s="112">
        <v>5</v>
      </c>
      <c r="E232" s="112"/>
      <c r="F232" s="54" t="s">
        <v>647</v>
      </c>
      <c r="G232" s="36" t="s">
        <v>648</v>
      </c>
      <c r="H232" s="31">
        <v>20</v>
      </c>
      <c r="I232" s="113">
        <v>264</v>
      </c>
      <c r="J232" s="114">
        <v>2832521</v>
      </c>
      <c r="K232" s="115">
        <v>10729.246212121212</v>
      </c>
      <c r="L232" s="116"/>
      <c r="M232" s="114">
        <v>2832521</v>
      </c>
      <c r="N232" s="115">
        <v>0</v>
      </c>
      <c r="O232" s="21"/>
      <c r="P232" s="31"/>
      <c r="Q232" s="42"/>
      <c r="R232" s="42"/>
      <c r="S232" s="64"/>
      <c r="T232" s="117"/>
      <c r="U232" s="118"/>
      <c r="AB232" s="4">
        <v>235</v>
      </c>
    </row>
    <row r="233" spans="1:28" s="4" customFormat="1" ht="27" customHeight="1" x14ac:dyDescent="0.15">
      <c r="A233" s="7"/>
      <c r="B233" s="54" t="s">
        <v>43</v>
      </c>
      <c r="C233" s="103">
        <v>229</v>
      </c>
      <c r="D233" s="112">
        <v>5</v>
      </c>
      <c r="E233" s="112"/>
      <c r="F233" s="54" t="s">
        <v>649</v>
      </c>
      <c r="G233" s="36" t="s">
        <v>650</v>
      </c>
      <c r="H233" s="31"/>
      <c r="I233" s="113"/>
      <c r="J233" s="114"/>
      <c r="K233" s="115">
        <v>0</v>
      </c>
      <c r="L233" s="116"/>
      <c r="M233" s="114">
        <v>0</v>
      </c>
      <c r="N233" s="115">
        <v>0</v>
      </c>
      <c r="O233" s="21"/>
      <c r="P233" s="31" t="s">
        <v>1028</v>
      </c>
      <c r="Q233" s="44"/>
      <c r="R233" s="44"/>
      <c r="S233" s="64"/>
      <c r="T233" s="109"/>
      <c r="U233" s="110"/>
      <c r="AB233" s="4">
        <v>236</v>
      </c>
    </row>
    <row r="234" spans="1:28" s="4" customFormat="1" ht="27" customHeight="1" x14ac:dyDescent="0.15">
      <c r="A234" s="7"/>
      <c r="B234" s="54" t="s">
        <v>43</v>
      </c>
      <c r="C234" s="111">
        <v>230</v>
      </c>
      <c r="D234" s="112">
        <v>5</v>
      </c>
      <c r="E234" s="112">
        <v>2040005008958</v>
      </c>
      <c r="F234" s="54" t="s">
        <v>651</v>
      </c>
      <c r="G234" s="36" t="s">
        <v>652</v>
      </c>
      <c r="H234" s="31">
        <v>20</v>
      </c>
      <c r="I234" s="113">
        <v>351</v>
      </c>
      <c r="J234" s="114">
        <v>11616496</v>
      </c>
      <c r="K234" s="115">
        <v>33095.4301994302</v>
      </c>
      <c r="L234" s="116">
        <v>22754.5</v>
      </c>
      <c r="M234" s="114">
        <v>11616496</v>
      </c>
      <c r="N234" s="115">
        <v>510.51422795491004</v>
      </c>
      <c r="O234" s="21"/>
      <c r="P234" s="31"/>
      <c r="Q234" s="42"/>
      <c r="R234" s="42"/>
      <c r="S234" s="64"/>
      <c r="T234" s="117"/>
      <c r="U234" s="118"/>
      <c r="AB234" s="4">
        <v>237</v>
      </c>
    </row>
    <row r="235" spans="1:28" s="4" customFormat="1" ht="27" customHeight="1" x14ac:dyDescent="0.15">
      <c r="A235" s="7"/>
      <c r="B235" s="54" t="s">
        <v>43</v>
      </c>
      <c r="C235" s="111">
        <v>231</v>
      </c>
      <c r="D235" s="112">
        <v>5</v>
      </c>
      <c r="E235" s="112">
        <v>2040005008958</v>
      </c>
      <c r="F235" s="54" t="s">
        <v>651</v>
      </c>
      <c r="G235" s="36" t="s">
        <v>653</v>
      </c>
      <c r="H235" s="31">
        <v>20</v>
      </c>
      <c r="I235" s="113">
        <v>556</v>
      </c>
      <c r="J235" s="114">
        <v>6650908</v>
      </c>
      <c r="K235" s="115">
        <v>11962.064748201439</v>
      </c>
      <c r="L235" s="116">
        <v>22627.5</v>
      </c>
      <c r="M235" s="114">
        <v>6650908</v>
      </c>
      <c r="N235" s="115">
        <v>293.93030604353112</v>
      </c>
      <c r="O235" s="21"/>
      <c r="P235" s="31"/>
      <c r="Q235" s="44"/>
      <c r="R235" s="44"/>
      <c r="S235" s="64"/>
      <c r="T235" s="109"/>
      <c r="U235" s="110"/>
      <c r="AB235" s="4">
        <v>238</v>
      </c>
    </row>
    <row r="236" spans="1:28" s="4" customFormat="1" ht="27" customHeight="1" x14ac:dyDescent="0.15">
      <c r="A236" s="7"/>
      <c r="B236" s="54" t="s">
        <v>101</v>
      </c>
      <c r="C236" s="103">
        <v>232</v>
      </c>
      <c r="D236" s="112">
        <v>5</v>
      </c>
      <c r="E236" s="112"/>
      <c r="F236" s="54" t="s">
        <v>654</v>
      </c>
      <c r="G236" s="36" t="s">
        <v>655</v>
      </c>
      <c r="H236" s="31">
        <v>20</v>
      </c>
      <c r="I236" s="113">
        <v>215</v>
      </c>
      <c r="J236" s="114">
        <v>3319500</v>
      </c>
      <c r="K236" s="115">
        <v>15439.534883720929</v>
      </c>
      <c r="L236" s="116">
        <v>16448</v>
      </c>
      <c r="M236" s="114">
        <v>3319500</v>
      </c>
      <c r="N236" s="115">
        <v>201.81785019455253</v>
      </c>
      <c r="O236" s="21"/>
      <c r="P236" s="31"/>
      <c r="Q236" s="42" t="s">
        <v>228</v>
      </c>
      <c r="R236" s="42"/>
      <c r="S236" s="64">
        <v>0.35499999999999998</v>
      </c>
      <c r="T236" s="117"/>
      <c r="U236" s="118" t="s">
        <v>1030</v>
      </c>
      <c r="AB236" s="4">
        <v>239</v>
      </c>
    </row>
    <row r="237" spans="1:28" s="4" customFormat="1" ht="27" customHeight="1" x14ac:dyDescent="0.15">
      <c r="A237" s="7"/>
      <c r="B237" s="54" t="s">
        <v>43</v>
      </c>
      <c r="C237" s="111">
        <v>233</v>
      </c>
      <c r="D237" s="112">
        <v>5</v>
      </c>
      <c r="E237" s="112" t="s">
        <v>656</v>
      </c>
      <c r="F237" s="54" t="s">
        <v>657</v>
      </c>
      <c r="G237" s="36" t="s">
        <v>658</v>
      </c>
      <c r="H237" s="31">
        <v>20</v>
      </c>
      <c r="I237" s="113">
        <v>203</v>
      </c>
      <c r="J237" s="114">
        <v>3330931</v>
      </c>
      <c r="K237" s="115">
        <v>16408.527093596058</v>
      </c>
      <c r="L237" s="116">
        <v>19219</v>
      </c>
      <c r="M237" s="114">
        <v>3330931</v>
      </c>
      <c r="N237" s="115">
        <v>173.31448046204278</v>
      </c>
      <c r="O237" s="21"/>
      <c r="P237" s="31"/>
      <c r="Q237" s="44"/>
      <c r="R237" s="44"/>
      <c r="S237" s="64"/>
      <c r="T237" s="109"/>
      <c r="U237" s="110"/>
      <c r="AB237" s="4">
        <v>240</v>
      </c>
    </row>
    <row r="238" spans="1:28" s="4" customFormat="1" ht="27" customHeight="1" x14ac:dyDescent="0.15">
      <c r="A238" s="7"/>
      <c r="B238" s="54" t="s">
        <v>43</v>
      </c>
      <c r="C238" s="111">
        <v>234</v>
      </c>
      <c r="D238" s="112">
        <v>5</v>
      </c>
      <c r="E238" s="112"/>
      <c r="F238" s="54" t="s">
        <v>659</v>
      </c>
      <c r="G238" s="36" t="s">
        <v>660</v>
      </c>
      <c r="H238" s="31">
        <v>14</v>
      </c>
      <c r="I238" s="113">
        <v>114</v>
      </c>
      <c r="J238" s="114">
        <v>2002800</v>
      </c>
      <c r="K238" s="115">
        <v>17568.42105263158</v>
      </c>
      <c r="L238" s="116">
        <v>9962</v>
      </c>
      <c r="M238" s="114">
        <v>2002800</v>
      </c>
      <c r="N238" s="115">
        <v>201.04396707488456</v>
      </c>
      <c r="O238" s="21"/>
      <c r="P238" s="31"/>
      <c r="Q238" s="42" t="s">
        <v>228</v>
      </c>
      <c r="R238" s="42"/>
      <c r="S238" s="64">
        <v>1</v>
      </c>
      <c r="T238" s="117"/>
      <c r="U238" s="118"/>
      <c r="AB238" s="4">
        <v>241</v>
      </c>
    </row>
    <row r="239" spans="1:28" s="4" customFormat="1" ht="27" customHeight="1" x14ac:dyDescent="0.15">
      <c r="A239" s="7"/>
      <c r="B239" s="54" t="s">
        <v>43</v>
      </c>
      <c r="C239" s="103">
        <v>235</v>
      </c>
      <c r="D239" s="112">
        <v>5</v>
      </c>
      <c r="E239" s="112">
        <v>1040005012135</v>
      </c>
      <c r="F239" s="54" t="s">
        <v>661</v>
      </c>
      <c r="G239" s="36" t="s">
        <v>662</v>
      </c>
      <c r="H239" s="31">
        <v>10</v>
      </c>
      <c r="I239" s="113">
        <v>86</v>
      </c>
      <c r="J239" s="114">
        <v>866609</v>
      </c>
      <c r="K239" s="115">
        <v>10076.848837209302</v>
      </c>
      <c r="L239" s="116">
        <v>3518</v>
      </c>
      <c r="M239" s="114">
        <v>866609</v>
      </c>
      <c r="N239" s="115">
        <v>246.33570210346787</v>
      </c>
      <c r="O239" s="21"/>
      <c r="P239" s="31"/>
      <c r="Q239" s="44"/>
      <c r="R239" s="44"/>
      <c r="S239" s="64"/>
      <c r="T239" s="109"/>
      <c r="U239" s="110"/>
      <c r="AB239" s="4">
        <v>242</v>
      </c>
    </row>
    <row r="240" spans="1:28" s="4" customFormat="1" ht="27" customHeight="1" x14ac:dyDescent="0.15">
      <c r="A240" s="7"/>
      <c r="B240" s="54" t="s">
        <v>43</v>
      </c>
      <c r="C240" s="111">
        <v>236</v>
      </c>
      <c r="D240" s="112">
        <v>5</v>
      </c>
      <c r="E240" s="112"/>
      <c r="F240" s="54" t="s">
        <v>148</v>
      </c>
      <c r="G240" s="36" t="s">
        <v>663</v>
      </c>
      <c r="H240" s="31">
        <v>28</v>
      </c>
      <c r="I240" s="113">
        <v>483</v>
      </c>
      <c r="J240" s="114">
        <v>10250468</v>
      </c>
      <c r="K240" s="115">
        <v>21222.501035196688</v>
      </c>
      <c r="L240" s="116">
        <v>28387</v>
      </c>
      <c r="M240" s="114">
        <v>10250468</v>
      </c>
      <c r="N240" s="115">
        <v>361.09726283157784</v>
      </c>
      <c r="O240" s="21"/>
      <c r="P240" s="31"/>
      <c r="Q240" s="42"/>
      <c r="R240" s="42"/>
      <c r="S240" s="64"/>
      <c r="T240" s="117"/>
      <c r="U240" s="118"/>
      <c r="AB240" s="4">
        <v>243</v>
      </c>
    </row>
    <row r="241" spans="1:28" s="4" customFormat="1" ht="27" customHeight="1" x14ac:dyDescent="0.15">
      <c r="A241" s="7"/>
      <c r="B241" s="54" t="s">
        <v>43</v>
      </c>
      <c r="C241" s="111">
        <v>237</v>
      </c>
      <c r="D241" s="112">
        <v>5</v>
      </c>
      <c r="E241" s="112"/>
      <c r="F241" s="54" t="s">
        <v>148</v>
      </c>
      <c r="G241" s="36" t="s">
        <v>664</v>
      </c>
      <c r="H241" s="31">
        <v>20</v>
      </c>
      <c r="I241" s="113">
        <v>150</v>
      </c>
      <c r="J241" s="114">
        <v>3185352</v>
      </c>
      <c r="K241" s="115">
        <v>21235.68</v>
      </c>
      <c r="L241" s="116">
        <v>9951</v>
      </c>
      <c r="M241" s="114">
        <v>3185352</v>
      </c>
      <c r="N241" s="115">
        <v>320.10370817003314</v>
      </c>
      <c r="O241" s="21"/>
      <c r="P241" s="31"/>
      <c r="Q241" s="44"/>
      <c r="R241" s="44"/>
      <c r="S241" s="64"/>
      <c r="T241" s="109"/>
      <c r="U241" s="110"/>
      <c r="AB241" s="4">
        <v>244</v>
      </c>
    </row>
    <row r="242" spans="1:28" s="4" customFormat="1" ht="27" customHeight="1" x14ac:dyDescent="0.15">
      <c r="A242" s="7"/>
      <c r="B242" s="54" t="s">
        <v>43</v>
      </c>
      <c r="C242" s="103">
        <v>238</v>
      </c>
      <c r="D242" s="112">
        <v>5</v>
      </c>
      <c r="E242" s="112"/>
      <c r="F242" s="54" t="s">
        <v>665</v>
      </c>
      <c r="G242" s="36" t="s">
        <v>666</v>
      </c>
      <c r="H242" s="31">
        <v>20</v>
      </c>
      <c r="I242" s="113">
        <v>165</v>
      </c>
      <c r="J242" s="114">
        <v>1479725</v>
      </c>
      <c r="K242" s="115">
        <v>8968.0303030303039</v>
      </c>
      <c r="L242" s="116">
        <v>6806</v>
      </c>
      <c r="M242" s="114">
        <v>1479725</v>
      </c>
      <c r="N242" s="115">
        <v>217.4147810755216</v>
      </c>
      <c r="O242" s="21"/>
      <c r="P242" s="31"/>
      <c r="Q242" s="42"/>
      <c r="R242" s="42"/>
      <c r="S242" s="64"/>
      <c r="T242" s="117"/>
      <c r="U242" s="118"/>
      <c r="AB242" s="4">
        <v>245</v>
      </c>
    </row>
    <row r="243" spans="1:28" s="4" customFormat="1" ht="27" customHeight="1" x14ac:dyDescent="0.15">
      <c r="A243" s="7"/>
      <c r="B243" s="34" t="s">
        <v>43</v>
      </c>
      <c r="C243" s="111">
        <v>239</v>
      </c>
      <c r="D243" s="112">
        <v>5</v>
      </c>
      <c r="E243" s="112"/>
      <c r="F243" s="34" t="s">
        <v>667</v>
      </c>
      <c r="G243" s="36" t="s">
        <v>668</v>
      </c>
      <c r="H243" s="31">
        <v>40</v>
      </c>
      <c r="I243" s="113">
        <v>281</v>
      </c>
      <c r="J243" s="114">
        <v>3339695</v>
      </c>
      <c r="K243" s="115">
        <v>11885.035587188611</v>
      </c>
      <c r="L243" s="116">
        <v>27557</v>
      </c>
      <c r="M243" s="114">
        <v>3339695</v>
      </c>
      <c r="N243" s="115">
        <v>121.19225605109409</v>
      </c>
      <c r="O243" s="21"/>
      <c r="P243" s="31"/>
      <c r="Q243" s="44"/>
      <c r="R243" s="44"/>
      <c r="S243" s="64"/>
      <c r="T243" s="109"/>
      <c r="U243" s="110"/>
      <c r="AB243" s="4">
        <v>246</v>
      </c>
    </row>
    <row r="244" spans="1:28" s="4" customFormat="1" ht="27" customHeight="1" x14ac:dyDescent="0.15">
      <c r="A244" s="7"/>
      <c r="B244" s="38" t="s">
        <v>43</v>
      </c>
      <c r="C244" s="111">
        <v>240</v>
      </c>
      <c r="D244" s="112">
        <v>5</v>
      </c>
      <c r="E244" s="112">
        <v>1212300584</v>
      </c>
      <c r="F244" s="38" t="s">
        <v>669</v>
      </c>
      <c r="G244" s="36" t="s">
        <v>670</v>
      </c>
      <c r="H244" s="31">
        <v>20</v>
      </c>
      <c r="I244" s="113">
        <v>267</v>
      </c>
      <c r="J244" s="114">
        <v>3409809</v>
      </c>
      <c r="K244" s="115">
        <v>12770.8202247191</v>
      </c>
      <c r="L244" s="116">
        <v>14500</v>
      </c>
      <c r="M244" s="114">
        <v>3409809</v>
      </c>
      <c r="N244" s="115">
        <v>235.15924137931034</v>
      </c>
      <c r="O244" s="21"/>
      <c r="P244" s="31"/>
      <c r="Q244" s="42"/>
      <c r="R244" s="42"/>
      <c r="S244" s="64"/>
      <c r="T244" s="117"/>
      <c r="U244" s="118"/>
      <c r="AB244" s="4">
        <v>247</v>
      </c>
    </row>
    <row r="245" spans="1:28" s="4" customFormat="1" ht="27" customHeight="1" x14ac:dyDescent="0.15">
      <c r="A245" s="7"/>
      <c r="B245" s="54" t="s">
        <v>43</v>
      </c>
      <c r="C245" s="103">
        <v>241</v>
      </c>
      <c r="D245" s="112">
        <v>5</v>
      </c>
      <c r="E245" s="112"/>
      <c r="F245" s="54" t="s">
        <v>671</v>
      </c>
      <c r="G245" s="39" t="s">
        <v>672</v>
      </c>
      <c r="H245" s="31">
        <v>14</v>
      </c>
      <c r="I245" s="113">
        <v>196</v>
      </c>
      <c r="J245" s="114">
        <v>2940906</v>
      </c>
      <c r="K245" s="115">
        <v>15004.622448979591</v>
      </c>
      <c r="L245" s="116">
        <v>10031</v>
      </c>
      <c r="M245" s="114">
        <v>2940906</v>
      </c>
      <c r="N245" s="115">
        <v>293.18173661648888</v>
      </c>
      <c r="O245" s="21"/>
      <c r="P245" s="31"/>
      <c r="Q245" s="42"/>
      <c r="R245" s="42"/>
      <c r="S245" s="64"/>
      <c r="T245" s="117"/>
      <c r="U245" s="118"/>
      <c r="AB245" s="4">
        <v>248</v>
      </c>
    </row>
    <row r="246" spans="1:28" s="4" customFormat="1" ht="27" customHeight="1" x14ac:dyDescent="0.15">
      <c r="A246" s="7"/>
      <c r="B246" s="54" t="s">
        <v>43</v>
      </c>
      <c r="C246" s="111">
        <v>242</v>
      </c>
      <c r="D246" s="112">
        <v>5</v>
      </c>
      <c r="E246" s="112">
        <v>1211400278</v>
      </c>
      <c r="F246" s="54" t="s">
        <v>673</v>
      </c>
      <c r="G246" s="36" t="s">
        <v>674</v>
      </c>
      <c r="H246" s="31">
        <v>20</v>
      </c>
      <c r="I246" s="113">
        <v>183</v>
      </c>
      <c r="J246" s="114">
        <v>2012320</v>
      </c>
      <c r="K246" s="115">
        <v>10996.284153005465</v>
      </c>
      <c r="L246" s="116">
        <v>13900</v>
      </c>
      <c r="M246" s="114">
        <v>2012320</v>
      </c>
      <c r="N246" s="115">
        <v>144.77122302158273</v>
      </c>
      <c r="O246" s="21"/>
      <c r="P246" s="31"/>
      <c r="Q246" s="44"/>
      <c r="R246" s="44"/>
      <c r="S246" s="64"/>
      <c r="T246" s="109"/>
      <c r="U246" s="110"/>
      <c r="AB246" s="4">
        <v>249</v>
      </c>
    </row>
    <row r="247" spans="1:28" s="4" customFormat="1" ht="27" customHeight="1" x14ac:dyDescent="0.15">
      <c r="A247" s="7"/>
      <c r="B247" s="54" t="s">
        <v>43</v>
      </c>
      <c r="C247" s="111">
        <v>243</v>
      </c>
      <c r="D247" s="112">
        <v>5</v>
      </c>
      <c r="E247" s="112">
        <v>4040005016042</v>
      </c>
      <c r="F247" s="54" t="s">
        <v>675</v>
      </c>
      <c r="G247" s="36" t="s">
        <v>675</v>
      </c>
      <c r="H247" s="31">
        <v>20</v>
      </c>
      <c r="I247" s="113">
        <v>40</v>
      </c>
      <c r="J247" s="114">
        <v>1025300</v>
      </c>
      <c r="K247" s="115">
        <v>25632.5</v>
      </c>
      <c r="L247" s="116">
        <v>5010</v>
      </c>
      <c r="M247" s="114">
        <v>1025300</v>
      </c>
      <c r="N247" s="115">
        <v>204.65069860279442</v>
      </c>
      <c r="O247" s="21"/>
      <c r="P247" s="31"/>
      <c r="Q247" s="42"/>
      <c r="R247" s="42"/>
      <c r="S247" s="64"/>
      <c r="T247" s="117"/>
      <c r="U247" s="118"/>
      <c r="AB247" s="4">
        <v>250</v>
      </c>
    </row>
    <row r="248" spans="1:28" s="4" customFormat="1" ht="27" customHeight="1" x14ac:dyDescent="0.15">
      <c r="A248" s="7"/>
      <c r="B248" s="54" t="s">
        <v>43</v>
      </c>
      <c r="C248" s="103">
        <v>244</v>
      </c>
      <c r="D248" s="112">
        <v>5</v>
      </c>
      <c r="E248" s="112">
        <v>1040005004685</v>
      </c>
      <c r="F248" s="54" t="s">
        <v>676</v>
      </c>
      <c r="G248" s="36" t="s">
        <v>677</v>
      </c>
      <c r="H248" s="31">
        <v>20</v>
      </c>
      <c r="I248" s="113">
        <v>159</v>
      </c>
      <c r="J248" s="114">
        <v>2217350</v>
      </c>
      <c r="K248" s="115">
        <v>13945.59748427673</v>
      </c>
      <c r="L248" s="116">
        <v>5287</v>
      </c>
      <c r="M248" s="114">
        <v>2217350</v>
      </c>
      <c r="N248" s="115">
        <v>419.39663325137127</v>
      </c>
      <c r="O248" s="21"/>
      <c r="P248" s="31"/>
      <c r="Q248" s="44"/>
      <c r="R248" s="44"/>
      <c r="S248" s="64"/>
      <c r="T248" s="109"/>
      <c r="U248" s="110"/>
      <c r="AB248" s="4">
        <v>251</v>
      </c>
    </row>
    <row r="249" spans="1:28" s="4" customFormat="1" ht="27" customHeight="1" x14ac:dyDescent="0.15">
      <c r="A249" s="7"/>
      <c r="B249" s="122" t="s">
        <v>43</v>
      </c>
      <c r="C249" s="111">
        <v>245</v>
      </c>
      <c r="D249" s="112">
        <v>5</v>
      </c>
      <c r="E249" s="123">
        <v>1211900194</v>
      </c>
      <c r="F249" s="122" t="s">
        <v>676</v>
      </c>
      <c r="G249" s="124" t="s">
        <v>678</v>
      </c>
      <c r="H249" s="31">
        <v>20</v>
      </c>
      <c r="I249" s="113">
        <v>175</v>
      </c>
      <c r="J249" s="114">
        <v>2922815</v>
      </c>
      <c r="K249" s="115">
        <v>16701.8</v>
      </c>
      <c r="L249" s="116">
        <v>8196</v>
      </c>
      <c r="M249" s="114">
        <v>2922815</v>
      </c>
      <c r="N249" s="115">
        <v>356.61481210346511</v>
      </c>
      <c r="O249" s="21"/>
      <c r="P249" s="31"/>
      <c r="Q249" s="42"/>
      <c r="R249" s="42"/>
      <c r="S249" s="64"/>
      <c r="T249" s="117"/>
      <c r="U249" s="118"/>
      <c r="AB249" s="4">
        <v>252</v>
      </c>
    </row>
    <row r="250" spans="1:28" s="4" customFormat="1" ht="27" customHeight="1" x14ac:dyDescent="0.15">
      <c r="A250" s="7"/>
      <c r="B250" s="54" t="s">
        <v>43</v>
      </c>
      <c r="C250" s="111">
        <v>246</v>
      </c>
      <c r="D250" s="112">
        <v>5</v>
      </c>
      <c r="E250" s="112"/>
      <c r="F250" s="54" t="s">
        <v>679</v>
      </c>
      <c r="G250" s="36" t="s">
        <v>680</v>
      </c>
      <c r="H250" s="31">
        <v>30</v>
      </c>
      <c r="I250" s="113">
        <v>489</v>
      </c>
      <c r="J250" s="114">
        <v>4794195</v>
      </c>
      <c r="K250" s="115">
        <v>9804.0797546012273</v>
      </c>
      <c r="L250" s="116">
        <v>22436</v>
      </c>
      <c r="M250" s="114">
        <v>4794195</v>
      </c>
      <c r="N250" s="115">
        <v>213.68314316277412</v>
      </c>
      <c r="O250" s="21"/>
      <c r="P250" s="31"/>
      <c r="Q250" s="44"/>
      <c r="R250" s="44"/>
      <c r="S250" s="64"/>
      <c r="T250" s="109"/>
      <c r="U250" s="110"/>
      <c r="AB250" s="4">
        <v>253</v>
      </c>
    </row>
    <row r="251" spans="1:28" s="4" customFormat="1" ht="27" customHeight="1" x14ac:dyDescent="0.15">
      <c r="A251" s="7"/>
      <c r="B251" s="102" t="s">
        <v>43</v>
      </c>
      <c r="C251" s="103">
        <v>247</v>
      </c>
      <c r="D251" s="112">
        <v>5</v>
      </c>
      <c r="E251" s="104">
        <v>2040005010708</v>
      </c>
      <c r="F251" s="102" t="s">
        <v>681</v>
      </c>
      <c r="G251" s="100" t="s">
        <v>682</v>
      </c>
      <c r="H251" s="31">
        <v>20</v>
      </c>
      <c r="I251" s="113">
        <v>155</v>
      </c>
      <c r="J251" s="114">
        <v>2631701</v>
      </c>
      <c r="K251" s="115">
        <v>16978.716129032258</v>
      </c>
      <c r="L251" s="116">
        <v>155</v>
      </c>
      <c r="M251" s="114">
        <v>2631701</v>
      </c>
      <c r="N251" s="115">
        <v>16978.716129032258</v>
      </c>
      <c r="O251" s="21"/>
      <c r="P251" s="31"/>
      <c r="Q251" s="42"/>
      <c r="R251" s="42"/>
      <c r="S251" s="64"/>
      <c r="T251" s="117"/>
      <c r="U251" s="118"/>
      <c r="AB251" s="4">
        <v>254</v>
      </c>
    </row>
    <row r="252" spans="1:28" s="4" customFormat="1" ht="27" customHeight="1" x14ac:dyDescent="0.15">
      <c r="A252" s="7"/>
      <c r="B252" s="54" t="s">
        <v>43</v>
      </c>
      <c r="C252" s="111">
        <v>248</v>
      </c>
      <c r="D252" s="112">
        <v>5</v>
      </c>
      <c r="E252" s="112"/>
      <c r="F252" s="54" t="s">
        <v>150</v>
      </c>
      <c r="G252" s="36" t="s">
        <v>683</v>
      </c>
      <c r="H252" s="31">
        <v>40</v>
      </c>
      <c r="I252" s="113">
        <v>426</v>
      </c>
      <c r="J252" s="114">
        <v>4515674</v>
      </c>
      <c r="K252" s="115">
        <v>10600.173708920187</v>
      </c>
      <c r="L252" s="116">
        <v>58485</v>
      </c>
      <c r="M252" s="114">
        <v>4515674</v>
      </c>
      <c r="N252" s="115">
        <v>77.210806189621266</v>
      </c>
      <c r="O252" s="21"/>
      <c r="P252" s="31"/>
      <c r="Q252" s="44"/>
      <c r="R252" s="44"/>
      <c r="S252" s="64"/>
      <c r="T252" s="109" t="s">
        <v>228</v>
      </c>
      <c r="U252" s="110">
        <v>0.15</v>
      </c>
      <c r="AB252" s="4">
        <v>255</v>
      </c>
    </row>
    <row r="253" spans="1:28" s="4" customFormat="1" ht="27" customHeight="1" x14ac:dyDescent="0.15">
      <c r="A253" s="7"/>
      <c r="B253" s="54" t="s">
        <v>43</v>
      </c>
      <c r="C253" s="111">
        <v>249</v>
      </c>
      <c r="D253" s="112">
        <v>5</v>
      </c>
      <c r="E253" s="112"/>
      <c r="F253" s="54" t="s">
        <v>150</v>
      </c>
      <c r="G253" s="36" t="s">
        <v>684</v>
      </c>
      <c r="H253" s="31">
        <v>20</v>
      </c>
      <c r="I253" s="113">
        <v>252</v>
      </c>
      <c r="J253" s="114">
        <v>2551369</v>
      </c>
      <c r="K253" s="115">
        <v>10124.480158730159</v>
      </c>
      <c r="L253" s="116"/>
      <c r="M253" s="114">
        <v>2551369</v>
      </c>
      <c r="N253" s="115">
        <v>0</v>
      </c>
      <c r="O253" s="21"/>
      <c r="P253" s="31"/>
      <c r="Q253" s="42"/>
      <c r="R253" s="42"/>
      <c r="S253" s="64"/>
      <c r="T253" s="117"/>
      <c r="U253" s="118"/>
      <c r="AB253" s="4">
        <v>256</v>
      </c>
    </row>
    <row r="254" spans="1:28" s="4" customFormat="1" ht="27" customHeight="1" x14ac:dyDescent="0.15">
      <c r="A254" s="7"/>
      <c r="B254" s="54" t="s">
        <v>43</v>
      </c>
      <c r="C254" s="103">
        <v>250</v>
      </c>
      <c r="D254" s="112">
        <v>5</v>
      </c>
      <c r="E254" s="112">
        <v>1214700088</v>
      </c>
      <c r="F254" s="54" t="s">
        <v>685</v>
      </c>
      <c r="G254" s="36" t="s">
        <v>686</v>
      </c>
      <c r="H254" s="31">
        <v>20</v>
      </c>
      <c r="I254" s="113">
        <v>161</v>
      </c>
      <c r="J254" s="114">
        <v>3075222</v>
      </c>
      <c r="K254" s="115">
        <v>19100.757763975154</v>
      </c>
      <c r="L254" s="116">
        <v>5250</v>
      </c>
      <c r="M254" s="114">
        <v>3075222</v>
      </c>
      <c r="N254" s="115">
        <v>585.75657142857142</v>
      </c>
      <c r="O254" s="21"/>
      <c r="P254" s="31"/>
      <c r="Q254" s="44"/>
      <c r="R254" s="44"/>
      <c r="S254" s="64"/>
      <c r="T254" s="109"/>
      <c r="U254" s="110"/>
      <c r="AB254" s="4">
        <v>257</v>
      </c>
    </row>
    <row r="255" spans="1:28" s="4" customFormat="1" ht="27" customHeight="1" x14ac:dyDescent="0.15">
      <c r="A255" s="7"/>
      <c r="B255" s="54" t="s">
        <v>43</v>
      </c>
      <c r="C255" s="111">
        <v>251</v>
      </c>
      <c r="D255" s="112">
        <v>5</v>
      </c>
      <c r="E255" s="112">
        <v>1214600254</v>
      </c>
      <c r="F255" s="54" t="s">
        <v>687</v>
      </c>
      <c r="G255" s="36" t="s">
        <v>688</v>
      </c>
      <c r="H255" s="31">
        <v>10</v>
      </c>
      <c r="I255" s="113">
        <v>36</v>
      </c>
      <c r="J255" s="114">
        <v>191385</v>
      </c>
      <c r="K255" s="115">
        <v>5316.25</v>
      </c>
      <c r="L255" s="116">
        <v>1561</v>
      </c>
      <c r="M255" s="114">
        <v>191385</v>
      </c>
      <c r="N255" s="115">
        <v>122.60409993593851</v>
      </c>
      <c r="O255" s="21"/>
      <c r="P255" s="31"/>
      <c r="Q255" s="42"/>
      <c r="R255" s="42"/>
      <c r="S255" s="64"/>
      <c r="T255" s="117"/>
      <c r="U255" s="118"/>
      <c r="AB255" s="4">
        <v>258</v>
      </c>
    </row>
    <row r="256" spans="1:28" s="4" customFormat="1" ht="27" customHeight="1" x14ac:dyDescent="0.15">
      <c r="A256" s="7"/>
      <c r="B256" s="54" t="s">
        <v>43</v>
      </c>
      <c r="C256" s="111">
        <v>252</v>
      </c>
      <c r="D256" s="112">
        <v>5</v>
      </c>
      <c r="E256" s="112">
        <v>1214400226</v>
      </c>
      <c r="F256" s="54" t="s">
        <v>689</v>
      </c>
      <c r="G256" s="36" t="s">
        <v>690</v>
      </c>
      <c r="H256" s="31">
        <v>14</v>
      </c>
      <c r="I256" s="113">
        <v>198</v>
      </c>
      <c r="J256" s="114">
        <v>1861440</v>
      </c>
      <c r="K256" s="115">
        <v>9401.2121212121219</v>
      </c>
      <c r="L256" s="116">
        <v>198</v>
      </c>
      <c r="M256" s="114">
        <v>1861440</v>
      </c>
      <c r="N256" s="115">
        <v>9401.2121212121219</v>
      </c>
      <c r="O256" s="21"/>
      <c r="P256" s="31"/>
      <c r="Q256" s="44"/>
      <c r="R256" s="44"/>
      <c r="S256" s="64"/>
      <c r="T256" s="109" t="s">
        <v>228</v>
      </c>
      <c r="U256" s="110">
        <v>0.05</v>
      </c>
      <c r="AB256" s="4">
        <v>259</v>
      </c>
    </row>
    <row r="257" spans="1:28" s="4" customFormat="1" ht="27" customHeight="1" x14ac:dyDescent="0.15">
      <c r="A257" s="7"/>
      <c r="B257" s="54" t="s">
        <v>43</v>
      </c>
      <c r="C257" s="103">
        <v>253</v>
      </c>
      <c r="D257" s="112">
        <v>5</v>
      </c>
      <c r="E257" s="112">
        <v>7040005007716</v>
      </c>
      <c r="F257" s="54" t="s">
        <v>689</v>
      </c>
      <c r="G257" s="36" t="s">
        <v>691</v>
      </c>
      <c r="H257" s="31">
        <v>20</v>
      </c>
      <c r="I257" s="113">
        <v>343</v>
      </c>
      <c r="J257" s="114">
        <v>3861860</v>
      </c>
      <c r="K257" s="115">
        <v>11259.067055393585</v>
      </c>
      <c r="L257" s="116">
        <v>34452</v>
      </c>
      <c r="M257" s="114">
        <v>3861860</v>
      </c>
      <c r="N257" s="115">
        <v>112.09392778358296</v>
      </c>
      <c r="O257" s="21"/>
      <c r="P257" s="31"/>
      <c r="Q257" s="42" t="s">
        <v>228</v>
      </c>
      <c r="R257" s="42" t="s">
        <v>228</v>
      </c>
      <c r="S257" s="64">
        <v>0.02</v>
      </c>
      <c r="T257" s="117"/>
      <c r="U257" s="118"/>
      <c r="AB257" s="4">
        <v>260</v>
      </c>
    </row>
    <row r="258" spans="1:28" s="4" customFormat="1" ht="27" customHeight="1" x14ac:dyDescent="0.15">
      <c r="A258" s="7"/>
      <c r="B258" s="54" t="s">
        <v>43</v>
      </c>
      <c r="C258" s="111">
        <v>254</v>
      </c>
      <c r="D258" s="112">
        <v>5</v>
      </c>
      <c r="E258" s="112"/>
      <c r="F258" s="54" t="s">
        <v>692</v>
      </c>
      <c r="G258" s="36" t="s">
        <v>693</v>
      </c>
      <c r="H258" s="31">
        <v>19</v>
      </c>
      <c r="I258" s="113">
        <v>248</v>
      </c>
      <c r="J258" s="114">
        <v>1553802</v>
      </c>
      <c r="K258" s="115">
        <v>6265.3306451612907</v>
      </c>
      <c r="L258" s="116">
        <v>12209</v>
      </c>
      <c r="M258" s="114">
        <v>1553802</v>
      </c>
      <c r="N258" s="115">
        <v>127.26693422884757</v>
      </c>
      <c r="O258" s="21"/>
      <c r="P258" s="31"/>
      <c r="Q258" s="44"/>
      <c r="R258" s="44"/>
      <c r="S258" s="64"/>
      <c r="T258" s="109"/>
      <c r="U258" s="110"/>
      <c r="AB258" s="4">
        <v>261</v>
      </c>
    </row>
    <row r="259" spans="1:28" s="4" customFormat="1" ht="27" customHeight="1" x14ac:dyDescent="0.15">
      <c r="A259" s="7"/>
      <c r="B259" s="54" t="s">
        <v>43</v>
      </c>
      <c r="C259" s="111">
        <v>255</v>
      </c>
      <c r="D259" s="112">
        <v>5</v>
      </c>
      <c r="E259" s="112">
        <v>6040005007634</v>
      </c>
      <c r="F259" s="54" t="s">
        <v>694</v>
      </c>
      <c r="G259" s="39" t="s">
        <v>695</v>
      </c>
      <c r="H259" s="31">
        <v>20</v>
      </c>
      <c r="I259" s="113">
        <v>96</v>
      </c>
      <c r="J259" s="114">
        <v>1448000</v>
      </c>
      <c r="K259" s="115">
        <v>15083.333333333334</v>
      </c>
      <c r="L259" s="116">
        <v>12165</v>
      </c>
      <c r="M259" s="114">
        <v>1448000</v>
      </c>
      <c r="N259" s="115">
        <v>119.03000411015208</v>
      </c>
      <c r="O259" s="21"/>
      <c r="P259" s="31"/>
      <c r="Q259" s="42"/>
      <c r="R259" s="42"/>
      <c r="S259" s="64"/>
      <c r="T259" s="117"/>
      <c r="U259" s="118"/>
      <c r="AB259" s="4">
        <v>262</v>
      </c>
    </row>
    <row r="260" spans="1:28" s="4" customFormat="1" ht="27" customHeight="1" x14ac:dyDescent="0.15">
      <c r="A260" s="7"/>
      <c r="B260" s="36" t="s">
        <v>43</v>
      </c>
      <c r="C260" s="103">
        <v>256</v>
      </c>
      <c r="D260" s="112">
        <v>5</v>
      </c>
      <c r="E260" s="112"/>
      <c r="F260" s="36" t="s">
        <v>696</v>
      </c>
      <c r="G260" s="36" t="s">
        <v>697</v>
      </c>
      <c r="H260" s="31">
        <v>20</v>
      </c>
      <c r="I260" s="113">
        <v>250</v>
      </c>
      <c r="J260" s="114">
        <v>1745904</v>
      </c>
      <c r="K260" s="115">
        <v>6983.616</v>
      </c>
      <c r="L260" s="116">
        <v>4844</v>
      </c>
      <c r="M260" s="114">
        <v>1745904</v>
      </c>
      <c r="N260" s="115">
        <v>360.4260941370768</v>
      </c>
      <c r="O260" s="21"/>
      <c r="P260" s="31"/>
      <c r="Q260" s="44"/>
      <c r="R260" s="44"/>
      <c r="S260" s="64"/>
      <c r="T260" s="109"/>
      <c r="U260" s="110"/>
      <c r="AB260" s="4">
        <v>263</v>
      </c>
    </row>
    <row r="261" spans="1:28" s="4" customFormat="1" ht="27" customHeight="1" x14ac:dyDescent="0.15">
      <c r="A261" s="7"/>
      <c r="B261" s="36" t="s">
        <v>43</v>
      </c>
      <c r="C261" s="111">
        <v>257</v>
      </c>
      <c r="D261" s="112">
        <v>5</v>
      </c>
      <c r="E261" s="112"/>
      <c r="F261" s="36" t="s">
        <v>698</v>
      </c>
      <c r="G261" s="36" t="s">
        <v>699</v>
      </c>
      <c r="H261" s="31">
        <v>20</v>
      </c>
      <c r="I261" s="113">
        <v>196</v>
      </c>
      <c r="J261" s="114">
        <v>1768265</v>
      </c>
      <c r="K261" s="115">
        <v>9021.7602040816328</v>
      </c>
      <c r="L261" s="116">
        <v>19092</v>
      </c>
      <c r="M261" s="114">
        <v>1768265</v>
      </c>
      <c r="N261" s="115">
        <v>92.618112298344855</v>
      </c>
      <c r="O261" s="21"/>
      <c r="P261" s="31"/>
      <c r="Q261" s="42"/>
      <c r="R261" s="42"/>
      <c r="S261" s="64"/>
      <c r="T261" s="117"/>
      <c r="U261" s="118"/>
      <c r="AB261" s="4">
        <v>264</v>
      </c>
    </row>
    <row r="262" spans="1:28" s="4" customFormat="1" ht="27" customHeight="1" x14ac:dyDescent="0.15">
      <c r="A262" s="7"/>
      <c r="B262" s="36" t="s">
        <v>43</v>
      </c>
      <c r="C262" s="111">
        <v>258</v>
      </c>
      <c r="D262" s="112">
        <v>5</v>
      </c>
      <c r="E262" s="112"/>
      <c r="F262" s="36" t="s">
        <v>700</v>
      </c>
      <c r="G262" s="36" t="s">
        <v>701</v>
      </c>
      <c r="H262" s="31">
        <v>20</v>
      </c>
      <c r="I262" s="113">
        <v>217</v>
      </c>
      <c r="J262" s="114">
        <v>2883484</v>
      </c>
      <c r="K262" s="115">
        <v>13287.94470046083</v>
      </c>
      <c r="L262" s="116">
        <v>16776</v>
      </c>
      <c r="M262" s="114">
        <v>2883484</v>
      </c>
      <c r="N262" s="115">
        <v>171.88149737720553</v>
      </c>
      <c r="O262" s="21"/>
      <c r="P262" s="31"/>
      <c r="Q262" s="44"/>
      <c r="R262" s="44"/>
      <c r="S262" s="64"/>
      <c r="T262" s="109"/>
      <c r="U262" s="110"/>
      <c r="AB262" s="4">
        <v>265</v>
      </c>
    </row>
    <row r="263" spans="1:28" s="4" customFormat="1" ht="27" customHeight="1" x14ac:dyDescent="0.15">
      <c r="A263" s="7"/>
      <c r="B263" s="36" t="s">
        <v>101</v>
      </c>
      <c r="C263" s="103">
        <v>259</v>
      </c>
      <c r="D263" s="112">
        <v>5</v>
      </c>
      <c r="E263" s="112" t="s">
        <v>702</v>
      </c>
      <c r="F263" s="36" t="s">
        <v>703</v>
      </c>
      <c r="G263" s="36" t="s">
        <v>704</v>
      </c>
      <c r="H263" s="31">
        <v>20</v>
      </c>
      <c r="I263" s="113">
        <v>125</v>
      </c>
      <c r="J263" s="114">
        <v>580285</v>
      </c>
      <c r="K263" s="115">
        <v>4642.28</v>
      </c>
      <c r="L263" s="116">
        <v>4090</v>
      </c>
      <c r="M263" s="114">
        <v>580285</v>
      </c>
      <c r="N263" s="115">
        <v>141.87897310513446</v>
      </c>
      <c r="O263" s="21"/>
      <c r="P263" s="31"/>
      <c r="Q263" s="42"/>
      <c r="R263" s="42"/>
      <c r="S263" s="64"/>
      <c r="T263" s="117"/>
      <c r="U263" s="118"/>
      <c r="AB263" s="4">
        <v>266</v>
      </c>
    </row>
    <row r="264" spans="1:28" s="4" customFormat="1" ht="27" customHeight="1" x14ac:dyDescent="0.15">
      <c r="A264" s="7"/>
      <c r="B264" s="54" t="s">
        <v>43</v>
      </c>
      <c r="C264" s="111">
        <v>260</v>
      </c>
      <c r="D264" s="112">
        <v>5</v>
      </c>
      <c r="E264" s="112"/>
      <c r="F264" s="54" t="s">
        <v>705</v>
      </c>
      <c r="G264" s="34" t="s">
        <v>706</v>
      </c>
      <c r="H264" s="31">
        <v>20</v>
      </c>
      <c r="I264" s="113">
        <v>238</v>
      </c>
      <c r="J264" s="114">
        <v>3661856</v>
      </c>
      <c r="K264" s="115">
        <v>15385.949579831933</v>
      </c>
      <c r="L264" s="116">
        <v>23898</v>
      </c>
      <c r="M264" s="114">
        <v>3661856</v>
      </c>
      <c r="N264" s="115">
        <v>153.2285546907691</v>
      </c>
      <c r="O264" s="21"/>
      <c r="P264" s="31"/>
      <c r="Q264" s="42"/>
      <c r="R264" s="42"/>
      <c r="S264" s="64"/>
      <c r="T264" s="117"/>
      <c r="U264" s="118"/>
      <c r="V264" s="57">
        <v>2</v>
      </c>
      <c r="W264" s="58" t="s">
        <v>7</v>
      </c>
      <c r="Y264" s="57">
        <v>2</v>
      </c>
      <c r="Z264" s="57" t="s">
        <v>23</v>
      </c>
      <c r="AB264" s="4">
        <v>267</v>
      </c>
    </row>
    <row r="265" spans="1:28" s="4" customFormat="1" ht="27" customHeight="1" x14ac:dyDescent="0.15">
      <c r="A265" s="7"/>
      <c r="B265" s="54" t="s">
        <v>43</v>
      </c>
      <c r="C265" s="111">
        <v>261</v>
      </c>
      <c r="D265" s="112">
        <v>5</v>
      </c>
      <c r="E265" s="112">
        <v>9040005009000</v>
      </c>
      <c r="F265" s="54" t="s">
        <v>707</v>
      </c>
      <c r="G265" s="38" t="s">
        <v>708</v>
      </c>
      <c r="H265" s="31">
        <v>20</v>
      </c>
      <c r="I265" s="113">
        <v>237</v>
      </c>
      <c r="J265" s="114">
        <v>10885560</v>
      </c>
      <c r="K265" s="115">
        <v>45930.632911392408</v>
      </c>
      <c r="L265" s="116">
        <v>22320</v>
      </c>
      <c r="M265" s="114">
        <v>10885560</v>
      </c>
      <c r="N265" s="115">
        <v>487.7043010752688</v>
      </c>
      <c r="O265" s="21"/>
      <c r="P265" s="31"/>
      <c r="Q265" s="44"/>
      <c r="R265" s="44"/>
      <c r="S265" s="64"/>
      <c r="T265" s="109"/>
      <c r="U265" s="110"/>
      <c r="V265" s="57">
        <v>3</v>
      </c>
      <c r="W265" s="58" t="s">
        <v>8</v>
      </c>
      <c r="AB265" s="4">
        <v>268</v>
      </c>
    </row>
    <row r="266" spans="1:28" s="4" customFormat="1" ht="27" customHeight="1" x14ac:dyDescent="0.15">
      <c r="A266" s="7"/>
      <c r="B266" s="54" t="s">
        <v>43</v>
      </c>
      <c r="C266" s="103">
        <v>262</v>
      </c>
      <c r="D266" s="112">
        <v>5</v>
      </c>
      <c r="E266" s="112"/>
      <c r="F266" s="54" t="s">
        <v>709</v>
      </c>
      <c r="G266" s="34" t="s">
        <v>710</v>
      </c>
      <c r="H266" s="31">
        <v>20</v>
      </c>
      <c r="I266" s="113">
        <v>185</v>
      </c>
      <c r="J266" s="114">
        <v>2872295</v>
      </c>
      <c r="K266" s="115">
        <v>15525.918918918918</v>
      </c>
      <c r="L266" s="116">
        <v>15722</v>
      </c>
      <c r="M266" s="114">
        <v>2872295</v>
      </c>
      <c r="N266" s="115">
        <v>182.69272357206464</v>
      </c>
      <c r="O266" s="21"/>
      <c r="P266" s="31"/>
      <c r="Q266" s="42"/>
      <c r="R266" s="42"/>
      <c r="S266" s="64"/>
      <c r="T266" s="117"/>
      <c r="U266" s="118"/>
      <c r="V266" s="57">
        <v>4</v>
      </c>
      <c r="W266" s="58" t="s">
        <v>21</v>
      </c>
      <c r="AB266" s="4">
        <v>269</v>
      </c>
    </row>
    <row r="267" spans="1:28" s="4" customFormat="1" ht="27" customHeight="1" x14ac:dyDescent="0.15">
      <c r="A267" s="7"/>
      <c r="B267" s="54" t="s">
        <v>43</v>
      </c>
      <c r="C267" s="111">
        <v>263</v>
      </c>
      <c r="D267" s="112">
        <v>5</v>
      </c>
      <c r="E267" s="112"/>
      <c r="F267" s="54" t="s">
        <v>711</v>
      </c>
      <c r="G267" s="34" t="s">
        <v>712</v>
      </c>
      <c r="H267" s="31"/>
      <c r="I267" s="113"/>
      <c r="J267" s="114"/>
      <c r="K267" s="115">
        <v>0</v>
      </c>
      <c r="L267" s="116"/>
      <c r="M267" s="114">
        <v>0</v>
      </c>
      <c r="N267" s="115">
        <v>0</v>
      </c>
      <c r="O267" s="21"/>
      <c r="P267" s="31" t="s">
        <v>1028</v>
      </c>
      <c r="Q267" s="44"/>
      <c r="R267" s="44"/>
      <c r="S267" s="64"/>
      <c r="T267" s="109"/>
      <c r="U267" s="110"/>
      <c r="V267" s="57">
        <v>5</v>
      </c>
      <c r="W267" s="58" t="s">
        <v>10</v>
      </c>
      <c r="AB267" s="4">
        <v>270</v>
      </c>
    </row>
    <row r="268" spans="1:28" s="4" customFormat="1" ht="27" customHeight="1" x14ac:dyDescent="0.15">
      <c r="A268" s="7"/>
      <c r="B268" s="54" t="s">
        <v>43</v>
      </c>
      <c r="C268" s="111">
        <v>264</v>
      </c>
      <c r="D268" s="112">
        <v>5</v>
      </c>
      <c r="E268" s="112">
        <v>5040005006777</v>
      </c>
      <c r="F268" s="54" t="s">
        <v>713</v>
      </c>
      <c r="G268" s="34" t="s">
        <v>714</v>
      </c>
      <c r="H268" s="31">
        <v>20</v>
      </c>
      <c r="I268" s="113">
        <v>145</v>
      </c>
      <c r="J268" s="114">
        <v>666225</v>
      </c>
      <c r="K268" s="115">
        <v>4594.6551724137935</v>
      </c>
      <c r="L268" s="116">
        <v>11460</v>
      </c>
      <c r="M268" s="114">
        <v>666225</v>
      </c>
      <c r="N268" s="115">
        <v>58.1348167539267</v>
      </c>
      <c r="O268" s="21"/>
      <c r="P268" s="31"/>
      <c r="Q268" s="42"/>
      <c r="R268" s="42"/>
      <c r="S268" s="64"/>
      <c r="T268" s="117"/>
      <c r="U268" s="118"/>
      <c r="V268" s="57">
        <v>6</v>
      </c>
      <c r="W268" s="59" t="s">
        <v>9</v>
      </c>
      <c r="AB268" s="4">
        <v>271</v>
      </c>
    </row>
    <row r="269" spans="1:28" s="4" customFormat="1" ht="27" customHeight="1" x14ac:dyDescent="0.15">
      <c r="A269" s="7"/>
      <c r="B269" s="54" t="s">
        <v>43</v>
      </c>
      <c r="C269" s="103">
        <v>265</v>
      </c>
      <c r="D269" s="112">
        <v>5</v>
      </c>
      <c r="E269" s="112">
        <v>5040005014458</v>
      </c>
      <c r="F269" s="54" t="s">
        <v>715</v>
      </c>
      <c r="G269" s="34" t="s">
        <v>716</v>
      </c>
      <c r="H269" s="31">
        <v>20</v>
      </c>
      <c r="I269" s="113">
        <v>136</v>
      </c>
      <c r="J269" s="114">
        <v>1248760</v>
      </c>
      <c r="K269" s="115">
        <v>9182.0588235294126</v>
      </c>
      <c r="L269" s="116">
        <v>4976</v>
      </c>
      <c r="M269" s="114">
        <v>1248760</v>
      </c>
      <c r="N269" s="115">
        <v>250.95659163987139</v>
      </c>
      <c r="O269" s="21"/>
      <c r="P269" s="31"/>
      <c r="Q269" s="44" t="s">
        <v>228</v>
      </c>
      <c r="R269" s="44" t="s">
        <v>228</v>
      </c>
      <c r="S269" s="64">
        <v>3.0000000000000001E-3</v>
      </c>
      <c r="T269" s="109"/>
      <c r="U269" s="110"/>
      <c r="V269" s="57"/>
      <c r="W269" s="59"/>
      <c r="AB269" s="4">
        <v>272</v>
      </c>
    </row>
    <row r="270" spans="1:28" s="4" customFormat="1" ht="27" customHeight="1" x14ac:dyDescent="0.15">
      <c r="A270" s="7"/>
      <c r="B270" s="54" t="s">
        <v>43</v>
      </c>
      <c r="C270" s="111">
        <v>266</v>
      </c>
      <c r="D270" s="112">
        <v>5</v>
      </c>
      <c r="E270" s="112"/>
      <c r="F270" s="54" t="s">
        <v>717</v>
      </c>
      <c r="G270" s="34" t="s">
        <v>718</v>
      </c>
      <c r="H270" s="31">
        <v>20</v>
      </c>
      <c r="I270" s="113">
        <v>266</v>
      </c>
      <c r="J270" s="114">
        <v>2156510</v>
      </c>
      <c r="K270" s="115">
        <v>8107.1804511278197</v>
      </c>
      <c r="L270" s="116">
        <v>9559</v>
      </c>
      <c r="M270" s="114">
        <v>2156510</v>
      </c>
      <c r="N270" s="115">
        <v>225.59995815461869</v>
      </c>
      <c r="O270" s="21"/>
      <c r="P270" s="31"/>
      <c r="Q270" s="42"/>
      <c r="R270" s="42"/>
      <c r="S270" s="64"/>
      <c r="T270" s="117"/>
      <c r="U270" s="118"/>
      <c r="V270" s="57"/>
      <c r="W270" s="58"/>
      <c r="AB270" s="4">
        <v>273</v>
      </c>
    </row>
    <row r="271" spans="1:28" s="4" customFormat="1" ht="27" customHeight="1" x14ac:dyDescent="0.15">
      <c r="A271" s="7"/>
      <c r="B271" s="54" t="s">
        <v>43</v>
      </c>
      <c r="C271" s="111">
        <v>267</v>
      </c>
      <c r="D271" s="112">
        <v>5</v>
      </c>
      <c r="E271" s="112">
        <v>8040005008358</v>
      </c>
      <c r="F271" s="54" t="s">
        <v>154</v>
      </c>
      <c r="G271" s="34" t="s">
        <v>719</v>
      </c>
      <c r="H271" s="31">
        <v>30</v>
      </c>
      <c r="I271" s="113">
        <v>431</v>
      </c>
      <c r="J271" s="114">
        <v>5539737</v>
      </c>
      <c r="K271" s="115">
        <v>12853.218097447796</v>
      </c>
      <c r="L271" s="116">
        <v>35020</v>
      </c>
      <c r="M271" s="114">
        <v>5539737</v>
      </c>
      <c r="N271" s="115">
        <v>158.18780696744716</v>
      </c>
      <c r="O271" s="21"/>
      <c r="P271" s="31"/>
      <c r="Q271" s="44"/>
      <c r="R271" s="44"/>
      <c r="S271" s="64"/>
      <c r="T271" s="109"/>
      <c r="U271" s="110"/>
      <c r="V271" s="57"/>
      <c r="W271" s="59"/>
      <c r="AB271" s="4">
        <v>274</v>
      </c>
    </row>
    <row r="272" spans="1:28" s="4" customFormat="1" ht="27" customHeight="1" x14ac:dyDescent="0.15">
      <c r="A272" s="7"/>
      <c r="B272" s="54" t="s">
        <v>43</v>
      </c>
      <c r="C272" s="103">
        <v>268</v>
      </c>
      <c r="D272" s="112">
        <v>5</v>
      </c>
      <c r="E272" s="112"/>
      <c r="F272" s="54" t="s">
        <v>720</v>
      </c>
      <c r="G272" s="34" t="s">
        <v>721</v>
      </c>
      <c r="H272" s="31">
        <v>14</v>
      </c>
      <c r="I272" s="113">
        <v>155</v>
      </c>
      <c r="J272" s="114">
        <v>2518440</v>
      </c>
      <c r="K272" s="115">
        <v>16248</v>
      </c>
      <c r="L272" s="116">
        <v>10212</v>
      </c>
      <c r="M272" s="114">
        <v>2518440</v>
      </c>
      <c r="N272" s="115">
        <v>246.61574618096358</v>
      </c>
      <c r="O272" s="21"/>
      <c r="P272" s="31"/>
      <c r="Q272" s="42"/>
      <c r="R272" s="42"/>
      <c r="S272" s="64"/>
      <c r="T272" s="117"/>
      <c r="U272" s="118"/>
      <c r="AB272" s="4">
        <v>275</v>
      </c>
    </row>
    <row r="273" spans="1:28" s="4" customFormat="1" ht="27" customHeight="1" x14ac:dyDescent="0.15">
      <c r="A273" s="7"/>
      <c r="B273" s="54" t="s">
        <v>43</v>
      </c>
      <c r="C273" s="111">
        <v>269</v>
      </c>
      <c r="D273" s="112">
        <v>5</v>
      </c>
      <c r="E273" s="112">
        <v>1213100595</v>
      </c>
      <c r="F273" s="54" t="s">
        <v>722</v>
      </c>
      <c r="G273" s="34" t="s">
        <v>723</v>
      </c>
      <c r="H273" s="31">
        <v>14</v>
      </c>
      <c r="I273" s="113">
        <v>116</v>
      </c>
      <c r="J273" s="114">
        <v>2760540</v>
      </c>
      <c r="K273" s="115">
        <v>23797.758620689656</v>
      </c>
      <c r="L273" s="116">
        <v>12180</v>
      </c>
      <c r="M273" s="114">
        <v>2760540</v>
      </c>
      <c r="N273" s="115">
        <v>226.64532019704433</v>
      </c>
      <c r="O273" s="21"/>
      <c r="P273" s="31"/>
      <c r="Q273" s="44"/>
      <c r="R273" s="44"/>
      <c r="S273" s="64"/>
      <c r="T273" s="109"/>
      <c r="U273" s="110"/>
      <c r="AB273" s="4">
        <v>276</v>
      </c>
    </row>
    <row r="274" spans="1:28" s="4" customFormat="1" ht="27" customHeight="1" x14ac:dyDescent="0.15">
      <c r="A274" s="7"/>
      <c r="B274" s="54" t="s">
        <v>43</v>
      </c>
      <c r="C274" s="111">
        <v>270</v>
      </c>
      <c r="D274" s="112">
        <v>5</v>
      </c>
      <c r="E274" s="112"/>
      <c r="F274" s="54" t="s">
        <v>722</v>
      </c>
      <c r="G274" s="34" t="s">
        <v>724</v>
      </c>
      <c r="H274" s="31">
        <v>14</v>
      </c>
      <c r="I274" s="113">
        <v>197</v>
      </c>
      <c r="J274" s="114">
        <v>3181491</v>
      </c>
      <c r="K274" s="115">
        <v>16149.700507614214</v>
      </c>
      <c r="L274" s="116">
        <v>15120</v>
      </c>
      <c r="M274" s="114">
        <v>3181491</v>
      </c>
      <c r="N274" s="115">
        <v>210.41607142857143</v>
      </c>
      <c r="O274" s="21"/>
      <c r="P274" s="31"/>
      <c r="Q274" s="42"/>
      <c r="R274" s="42"/>
      <c r="S274" s="64"/>
      <c r="T274" s="117"/>
      <c r="U274" s="118"/>
      <c r="AB274" s="4">
        <v>277</v>
      </c>
    </row>
    <row r="275" spans="1:28" s="4" customFormat="1" ht="27" customHeight="1" x14ac:dyDescent="0.15">
      <c r="A275" s="7"/>
      <c r="B275" s="54" t="s">
        <v>43</v>
      </c>
      <c r="C275" s="103">
        <v>271</v>
      </c>
      <c r="D275" s="112">
        <v>5</v>
      </c>
      <c r="E275" s="112">
        <v>1213100413</v>
      </c>
      <c r="F275" s="54" t="s">
        <v>722</v>
      </c>
      <c r="G275" s="34" t="s">
        <v>725</v>
      </c>
      <c r="H275" s="31">
        <v>20</v>
      </c>
      <c r="I275" s="113">
        <v>239</v>
      </c>
      <c r="J275" s="114">
        <v>6059430</v>
      </c>
      <c r="K275" s="115">
        <v>25353.263598326361</v>
      </c>
      <c r="L275" s="116">
        <v>25692</v>
      </c>
      <c r="M275" s="114">
        <v>6059430</v>
      </c>
      <c r="N275" s="115">
        <v>235.84890238206447</v>
      </c>
      <c r="O275" s="21"/>
      <c r="P275" s="31"/>
      <c r="Q275" s="44"/>
      <c r="R275" s="44"/>
      <c r="S275" s="64"/>
      <c r="T275" s="109"/>
      <c r="U275" s="110"/>
      <c r="AB275" s="4">
        <v>278</v>
      </c>
    </row>
    <row r="276" spans="1:28" s="4" customFormat="1" ht="27" customHeight="1" x14ac:dyDescent="0.15">
      <c r="A276" s="7"/>
      <c r="B276" s="119" t="s">
        <v>43</v>
      </c>
      <c r="C276" s="111">
        <v>272</v>
      </c>
      <c r="D276" s="112">
        <v>5</v>
      </c>
      <c r="E276" s="112"/>
      <c r="F276" s="119" t="s">
        <v>726</v>
      </c>
      <c r="G276" s="34" t="s">
        <v>727</v>
      </c>
      <c r="H276" s="31">
        <v>20</v>
      </c>
      <c r="I276" s="113">
        <v>211</v>
      </c>
      <c r="J276" s="114">
        <v>13046867</v>
      </c>
      <c r="K276" s="115">
        <v>61833.492890995258</v>
      </c>
      <c r="L276" s="116">
        <v>2400</v>
      </c>
      <c r="M276" s="114">
        <v>13046867</v>
      </c>
      <c r="N276" s="115">
        <v>5436.194583333333</v>
      </c>
      <c r="O276" s="21"/>
      <c r="P276" s="31"/>
      <c r="Q276" s="42"/>
      <c r="R276" s="42"/>
      <c r="S276" s="64"/>
      <c r="T276" s="117"/>
      <c r="U276" s="118"/>
      <c r="AB276" s="4">
        <v>279</v>
      </c>
    </row>
    <row r="277" spans="1:28" s="4" customFormat="1" ht="27" customHeight="1" x14ac:dyDescent="0.15">
      <c r="A277" s="7"/>
      <c r="B277" s="54" t="s">
        <v>43</v>
      </c>
      <c r="C277" s="111">
        <v>273</v>
      </c>
      <c r="D277" s="112">
        <v>5</v>
      </c>
      <c r="E277" s="112"/>
      <c r="F277" s="54" t="s">
        <v>728</v>
      </c>
      <c r="G277" s="34" t="s">
        <v>729</v>
      </c>
      <c r="H277" s="31"/>
      <c r="I277" s="113"/>
      <c r="J277" s="114"/>
      <c r="K277" s="115">
        <v>0</v>
      </c>
      <c r="L277" s="116"/>
      <c r="M277" s="114">
        <v>0</v>
      </c>
      <c r="N277" s="115">
        <v>0</v>
      </c>
      <c r="O277" s="21"/>
      <c r="P277" s="31" t="s">
        <v>1028</v>
      </c>
      <c r="Q277" s="44"/>
      <c r="R277" s="44"/>
      <c r="S277" s="64"/>
      <c r="T277" s="109"/>
      <c r="U277" s="110"/>
      <c r="AB277" s="4">
        <v>280</v>
      </c>
    </row>
    <row r="278" spans="1:28" s="4" customFormat="1" ht="27" customHeight="1" x14ac:dyDescent="0.15">
      <c r="A278" s="7"/>
      <c r="B278" s="54" t="s">
        <v>43</v>
      </c>
      <c r="C278" s="103">
        <v>274</v>
      </c>
      <c r="D278" s="112">
        <v>5</v>
      </c>
      <c r="E278" s="112"/>
      <c r="F278" s="54" t="s">
        <v>730</v>
      </c>
      <c r="G278" s="34" t="s">
        <v>731</v>
      </c>
      <c r="H278" s="31">
        <v>34</v>
      </c>
      <c r="I278" s="113">
        <v>479</v>
      </c>
      <c r="J278" s="114">
        <v>7399178</v>
      </c>
      <c r="K278" s="115">
        <v>15447.135699373695</v>
      </c>
      <c r="L278" s="116">
        <v>25586</v>
      </c>
      <c r="M278" s="114">
        <v>7399178</v>
      </c>
      <c r="N278" s="115">
        <v>289.1885406081451</v>
      </c>
      <c r="O278" s="21"/>
      <c r="P278" s="31"/>
      <c r="Q278" s="42"/>
      <c r="R278" s="42"/>
      <c r="S278" s="64"/>
      <c r="T278" s="117"/>
      <c r="U278" s="118"/>
      <c r="AB278" s="4">
        <v>281</v>
      </c>
    </row>
    <row r="279" spans="1:28" s="4" customFormat="1" ht="27" customHeight="1" x14ac:dyDescent="0.15">
      <c r="A279" s="7"/>
      <c r="B279" s="54" t="s">
        <v>43</v>
      </c>
      <c r="C279" s="111">
        <v>275</v>
      </c>
      <c r="D279" s="112">
        <v>5</v>
      </c>
      <c r="E279" s="112"/>
      <c r="F279" s="54" t="s">
        <v>732</v>
      </c>
      <c r="G279" s="34" t="s">
        <v>733</v>
      </c>
      <c r="H279" s="31">
        <v>20</v>
      </c>
      <c r="I279" s="113">
        <v>118</v>
      </c>
      <c r="J279" s="114">
        <v>1951180</v>
      </c>
      <c r="K279" s="115">
        <v>16535.423728813559</v>
      </c>
      <c r="L279" s="116">
        <v>8034</v>
      </c>
      <c r="M279" s="114">
        <v>1951180</v>
      </c>
      <c r="N279" s="115">
        <v>242.8653223798855</v>
      </c>
      <c r="O279" s="21" t="s">
        <v>228</v>
      </c>
      <c r="P279" s="31"/>
      <c r="Q279" s="44"/>
      <c r="R279" s="44"/>
      <c r="S279" s="64"/>
      <c r="T279" s="109"/>
      <c r="U279" s="110"/>
      <c r="AB279" s="4">
        <v>282</v>
      </c>
    </row>
    <row r="280" spans="1:28" s="4" customFormat="1" ht="27" customHeight="1" x14ac:dyDescent="0.15">
      <c r="A280" s="7"/>
      <c r="B280" s="54" t="s">
        <v>101</v>
      </c>
      <c r="C280" s="111">
        <v>276</v>
      </c>
      <c r="D280" s="112">
        <v>5</v>
      </c>
      <c r="E280" s="112"/>
      <c r="F280" s="54" t="s">
        <v>734</v>
      </c>
      <c r="G280" s="34" t="s">
        <v>735</v>
      </c>
      <c r="H280" s="31">
        <v>20</v>
      </c>
      <c r="I280" s="113">
        <v>221</v>
      </c>
      <c r="J280" s="114">
        <v>2117769</v>
      </c>
      <c r="K280" s="115">
        <v>9582.6651583710409</v>
      </c>
      <c r="L280" s="116">
        <v>6316</v>
      </c>
      <c r="M280" s="114">
        <v>2117769</v>
      </c>
      <c r="N280" s="115">
        <v>335.30224825839139</v>
      </c>
      <c r="O280" s="21"/>
      <c r="P280" s="31"/>
      <c r="Q280" s="42"/>
      <c r="R280" s="42"/>
      <c r="S280" s="64"/>
      <c r="T280" s="117"/>
      <c r="U280" s="118"/>
      <c r="AB280" s="4">
        <v>283</v>
      </c>
    </row>
    <row r="281" spans="1:28" s="4" customFormat="1" ht="27" customHeight="1" x14ac:dyDescent="0.15">
      <c r="A281" s="7"/>
      <c r="B281" s="54" t="s">
        <v>43</v>
      </c>
      <c r="C281" s="103">
        <v>277</v>
      </c>
      <c r="D281" s="112">
        <v>5</v>
      </c>
      <c r="E281" s="112"/>
      <c r="F281" s="54" t="s">
        <v>734</v>
      </c>
      <c r="G281" s="34" t="s">
        <v>736</v>
      </c>
      <c r="H281" s="31">
        <v>20</v>
      </c>
      <c r="I281" s="113">
        <v>241</v>
      </c>
      <c r="J281" s="114">
        <v>1551784</v>
      </c>
      <c r="K281" s="115">
        <v>6438.9377593360996</v>
      </c>
      <c r="L281" s="116">
        <v>6594</v>
      </c>
      <c r="M281" s="114">
        <v>1551784</v>
      </c>
      <c r="N281" s="115">
        <v>235.33272672126176</v>
      </c>
      <c r="O281" s="21"/>
      <c r="P281" s="31"/>
      <c r="Q281" s="42"/>
      <c r="R281" s="42"/>
      <c r="S281" s="64"/>
      <c r="T281" s="117"/>
      <c r="U281" s="118"/>
      <c r="AB281" s="4">
        <v>284</v>
      </c>
    </row>
    <row r="282" spans="1:28" s="4" customFormat="1" ht="27" customHeight="1" x14ac:dyDescent="0.15">
      <c r="A282" s="7"/>
      <c r="B282" s="54" t="s">
        <v>43</v>
      </c>
      <c r="C282" s="111">
        <v>278</v>
      </c>
      <c r="D282" s="112">
        <v>5</v>
      </c>
      <c r="E282" s="112">
        <v>1212700866</v>
      </c>
      <c r="F282" s="54" t="s">
        <v>734</v>
      </c>
      <c r="G282" s="34" t="s">
        <v>737</v>
      </c>
      <c r="H282" s="31">
        <v>20</v>
      </c>
      <c r="I282" s="113">
        <v>249</v>
      </c>
      <c r="J282" s="114">
        <v>2510403</v>
      </c>
      <c r="K282" s="115">
        <v>10081.939759036144</v>
      </c>
      <c r="L282" s="116">
        <v>7668</v>
      </c>
      <c r="M282" s="114">
        <v>2510403</v>
      </c>
      <c r="N282" s="115">
        <v>327.38693270735524</v>
      </c>
      <c r="O282" s="21"/>
      <c r="P282" s="31"/>
      <c r="Q282" s="44"/>
      <c r="R282" s="44"/>
      <c r="S282" s="64"/>
      <c r="T282" s="109"/>
      <c r="U282" s="110"/>
      <c r="AB282" s="4">
        <v>285</v>
      </c>
    </row>
    <row r="283" spans="1:28" s="4" customFormat="1" ht="27" customHeight="1" x14ac:dyDescent="0.15">
      <c r="A283" s="7"/>
      <c r="B283" s="54" t="s">
        <v>101</v>
      </c>
      <c r="C283" s="111">
        <v>279</v>
      </c>
      <c r="D283" s="112">
        <v>5</v>
      </c>
      <c r="E283" s="112"/>
      <c r="F283" s="54" t="s">
        <v>738</v>
      </c>
      <c r="G283" s="34" t="s">
        <v>739</v>
      </c>
      <c r="H283" s="31">
        <v>20</v>
      </c>
      <c r="I283" s="113">
        <v>195</v>
      </c>
      <c r="J283" s="114">
        <v>1341396</v>
      </c>
      <c r="K283" s="115">
        <v>6878.9538461538459</v>
      </c>
      <c r="L283" s="116">
        <v>22443</v>
      </c>
      <c r="M283" s="114">
        <v>1341396</v>
      </c>
      <c r="N283" s="115">
        <v>59.769014837588557</v>
      </c>
      <c r="O283" s="21"/>
      <c r="P283" s="31"/>
      <c r="Q283" s="42"/>
      <c r="R283" s="42"/>
      <c r="S283" s="64"/>
      <c r="T283" s="117"/>
      <c r="U283" s="118"/>
      <c r="AB283" s="4">
        <v>286</v>
      </c>
    </row>
    <row r="284" spans="1:28" s="4" customFormat="1" ht="27" customHeight="1" x14ac:dyDescent="0.15">
      <c r="A284" s="7"/>
      <c r="B284" s="54" t="s">
        <v>43</v>
      </c>
      <c r="C284" s="103">
        <v>280</v>
      </c>
      <c r="D284" s="112">
        <v>5</v>
      </c>
      <c r="E284" s="112">
        <v>3040005005913</v>
      </c>
      <c r="F284" s="54" t="s">
        <v>740</v>
      </c>
      <c r="G284" s="34" t="s">
        <v>741</v>
      </c>
      <c r="H284" s="31">
        <v>20</v>
      </c>
      <c r="I284" s="113">
        <v>213</v>
      </c>
      <c r="J284" s="114">
        <v>5374033</v>
      </c>
      <c r="K284" s="115">
        <v>25230.201877934272</v>
      </c>
      <c r="L284" s="116">
        <v>12837</v>
      </c>
      <c r="M284" s="114">
        <v>5374033</v>
      </c>
      <c r="N284" s="115">
        <v>418.63620783672195</v>
      </c>
      <c r="O284" s="21"/>
      <c r="P284" s="31"/>
      <c r="Q284" s="44"/>
      <c r="R284" s="44"/>
      <c r="S284" s="64"/>
      <c r="T284" s="109"/>
      <c r="U284" s="110"/>
      <c r="AB284" s="4">
        <v>287</v>
      </c>
    </row>
    <row r="285" spans="1:28" s="4" customFormat="1" ht="27" customHeight="1" x14ac:dyDescent="0.15">
      <c r="A285" s="7"/>
      <c r="B285" s="54" t="s">
        <v>43</v>
      </c>
      <c r="C285" s="111">
        <v>281</v>
      </c>
      <c r="D285" s="112">
        <v>5</v>
      </c>
      <c r="E285" s="112"/>
      <c r="F285" s="54" t="s">
        <v>742</v>
      </c>
      <c r="G285" s="34" t="s">
        <v>743</v>
      </c>
      <c r="H285" s="31">
        <v>20</v>
      </c>
      <c r="I285" s="113">
        <v>219</v>
      </c>
      <c r="J285" s="114">
        <v>3660512</v>
      </c>
      <c r="K285" s="115">
        <v>16714.666666666668</v>
      </c>
      <c r="L285" s="116">
        <v>16624</v>
      </c>
      <c r="M285" s="114">
        <v>3660512</v>
      </c>
      <c r="N285" s="115">
        <v>220.19441770933591</v>
      </c>
      <c r="O285" s="21"/>
      <c r="P285" s="31"/>
      <c r="Q285" s="42"/>
      <c r="R285" s="42"/>
      <c r="S285" s="64"/>
      <c r="T285" s="117"/>
      <c r="U285" s="118"/>
      <c r="AB285" s="4">
        <v>288</v>
      </c>
    </row>
    <row r="286" spans="1:28" s="4" customFormat="1" ht="27" customHeight="1" x14ac:dyDescent="0.15">
      <c r="A286" s="7"/>
      <c r="B286" s="54" t="s">
        <v>43</v>
      </c>
      <c r="C286" s="111">
        <v>282</v>
      </c>
      <c r="D286" s="112">
        <v>5</v>
      </c>
      <c r="E286" s="112">
        <v>6040005004433</v>
      </c>
      <c r="F286" s="54" t="s">
        <v>744</v>
      </c>
      <c r="G286" s="34" t="s">
        <v>745</v>
      </c>
      <c r="H286" s="31">
        <v>24</v>
      </c>
      <c r="I286" s="113">
        <v>298</v>
      </c>
      <c r="J286" s="114">
        <v>3053517</v>
      </c>
      <c r="K286" s="115">
        <v>10246.70134228188</v>
      </c>
      <c r="L286" s="116">
        <v>29618</v>
      </c>
      <c r="M286" s="114">
        <v>3053517</v>
      </c>
      <c r="N286" s="115">
        <v>103.09666419069485</v>
      </c>
      <c r="O286" s="21"/>
      <c r="P286" s="31"/>
      <c r="Q286" s="44" t="s">
        <v>228</v>
      </c>
      <c r="R286" s="44"/>
      <c r="S286" s="64">
        <v>0.05</v>
      </c>
      <c r="T286" s="109"/>
      <c r="U286" s="110"/>
      <c r="AB286" s="4">
        <v>289</v>
      </c>
    </row>
    <row r="287" spans="1:28" s="4" customFormat="1" ht="27" customHeight="1" x14ac:dyDescent="0.15">
      <c r="A287" s="7"/>
      <c r="B287" s="54" t="s">
        <v>101</v>
      </c>
      <c r="C287" s="103">
        <v>283</v>
      </c>
      <c r="D287" s="112">
        <v>2</v>
      </c>
      <c r="E287" s="112">
        <v>4040005014772</v>
      </c>
      <c r="F287" s="54" t="s">
        <v>498</v>
      </c>
      <c r="G287" s="34" t="s">
        <v>746</v>
      </c>
      <c r="H287" s="31">
        <v>20</v>
      </c>
      <c r="I287" s="113">
        <v>261</v>
      </c>
      <c r="J287" s="114">
        <v>4245000</v>
      </c>
      <c r="K287" s="115">
        <v>16264.367816091954</v>
      </c>
      <c r="L287" s="116">
        <v>24680</v>
      </c>
      <c r="M287" s="114">
        <v>4245000</v>
      </c>
      <c r="N287" s="115">
        <v>172.00162074554294</v>
      </c>
      <c r="O287" s="21"/>
      <c r="P287" s="31"/>
      <c r="Q287" s="42"/>
      <c r="R287" s="42"/>
      <c r="S287" s="64"/>
      <c r="T287" s="117"/>
      <c r="U287" s="118"/>
      <c r="AB287" s="4">
        <v>290</v>
      </c>
    </row>
    <row r="288" spans="1:28" s="4" customFormat="1" ht="27" customHeight="1" x14ac:dyDescent="0.15">
      <c r="A288" s="7"/>
      <c r="B288" s="34" t="s">
        <v>43</v>
      </c>
      <c r="C288" s="111">
        <v>284</v>
      </c>
      <c r="D288" s="112">
        <v>4</v>
      </c>
      <c r="E288" s="112">
        <v>6040002099971</v>
      </c>
      <c r="F288" s="34" t="s">
        <v>747</v>
      </c>
      <c r="G288" s="34" t="s">
        <v>748</v>
      </c>
      <c r="H288" s="31">
        <v>20</v>
      </c>
      <c r="I288" s="113">
        <v>366</v>
      </c>
      <c r="J288" s="114">
        <v>7032981</v>
      </c>
      <c r="K288" s="115">
        <v>19215.795081967211</v>
      </c>
      <c r="L288" s="116">
        <v>17895</v>
      </c>
      <c r="M288" s="114">
        <v>7032981</v>
      </c>
      <c r="N288" s="115">
        <v>393.01374685666389</v>
      </c>
      <c r="O288" s="21"/>
      <c r="P288" s="31"/>
      <c r="Q288" s="44"/>
      <c r="R288" s="44"/>
      <c r="S288" s="64"/>
      <c r="T288" s="109"/>
      <c r="U288" s="110"/>
      <c r="AB288" s="4">
        <v>291</v>
      </c>
    </row>
    <row r="289" spans="1:28" s="4" customFormat="1" ht="27" customHeight="1" x14ac:dyDescent="0.15">
      <c r="A289" s="7"/>
      <c r="B289" s="54" t="s">
        <v>43</v>
      </c>
      <c r="C289" s="111">
        <v>285</v>
      </c>
      <c r="D289" s="112">
        <v>4</v>
      </c>
      <c r="E289" s="112"/>
      <c r="F289" s="54" t="s">
        <v>749</v>
      </c>
      <c r="G289" s="34" t="s">
        <v>750</v>
      </c>
      <c r="H289" s="31">
        <v>20</v>
      </c>
      <c r="I289" s="113">
        <v>287</v>
      </c>
      <c r="J289" s="114">
        <v>3072050</v>
      </c>
      <c r="K289" s="115">
        <v>10704.006968641115</v>
      </c>
      <c r="L289" s="116">
        <v>8719</v>
      </c>
      <c r="M289" s="114">
        <v>3072050</v>
      </c>
      <c r="N289" s="115">
        <v>352.33971785755244</v>
      </c>
      <c r="O289" s="21"/>
      <c r="P289" s="31"/>
      <c r="Q289" s="42"/>
      <c r="R289" s="42"/>
      <c r="S289" s="64"/>
      <c r="T289" s="117" t="s">
        <v>228</v>
      </c>
      <c r="U289" s="118">
        <v>0.44</v>
      </c>
      <c r="AB289" s="4">
        <v>292</v>
      </c>
    </row>
    <row r="290" spans="1:28" s="4" customFormat="1" ht="27" customHeight="1" x14ac:dyDescent="0.15">
      <c r="A290" s="7"/>
      <c r="B290" s="54" t="s">
        <v>43</v>
      </c>
      <c r="C290" s="103">
        <v>286</v>
      </c>
      <c r="D290" s="112">
        <v>4</v>
      </c>
      <c r="E290" s="112">
        <v>5040002086319</v>
      </c>
      <c r="F290" s="54" t="s">
        <v>751</v>
      </c>
      <c r="G290" s="34" t="s">
        <v>752</v>
      </c>
      <c r="H290" s="31">
        <v>10</v>
      </c>
      <c r="I290" s="113">
        <v>88</v>
      </c>
      <c r="J290" s="114">
        <v>1005865</v>
      </c>
      <c r="K290" s="115">
        <v>11430.28409090909</v>
      </c>
      <c r="L290" s="116">
        <v>8049</v>
      </c>
      <c r="M290" s="114">
        <v>1005865</v>
      </c>
      <c r="N290" s="115">
        <v>124.96769785066468</v>
      </c>
      <c r="O290" s="21"/>
      <c r="P290" s="31"/>
      <c r="Q290" s="44"/>
      <c r="R290" s="44"/>
      <c r="S290" s="64"/>
      <c r="T290" s="109"/>
      <c r="U290" s="110"/>
      <c r="AB290" s="4">
        <v>293</v>
      </c>
    </row>
    <row r="291" spans="1:28" s="4" customFormat="1" ht="27" customHeight="1" x14ac:dyDescent="0.15">
      <c r="A291" s="7"/>
      <c r="B291" s="54" t="s">
        <v>43</v>
      </c>
      <c r="C291" s="111">
        <v>287</v>
      </c>
      <c r="D291" s="112">
        <v>4</v>
      </c>
      <c r="E291" s="112"/>
      <c r="F291" s="54" t="s">
        <v>753</v>
      </c>
      <c r="G291" s="34" t="s">
        <v>754</v>
      </c>
      <c r="H291" s="31">
        <v>20</v>
      </c>
      <c r="I291" s="113">
        <v>12</v>
      </c>
      <c r="J291" s="114">
        <v>36000</v>
      </c>
      <c r="K291" s="115">
        <v>3000</v>
      </c>
      <c r="L291" s="116">
        <v>864</v>
      </c>
      <c r="M291" s="114">
        <v>36000</v>
      </c>
      <c r="N291" s="115">
        <v>41.666666666666664</v>
      </c>
      <c r="O291" s="21"/>
      <c r="P291" s="31"/>
      <c r="Q291" s="42"/>
      <c r="R291" s="42"/>
      <c r="S291" s="64"/>
      <c r="T291" s="117"/>
      <c r="U291" s="118"/>
      <c r="AB291" s="4">
        <v>294</v>
      </c>
    </row>
    <row r="292" spans="1:28" s="4" customFormat="1" ht="27" customHeight="1" x14ac:dyDescent="0.15">
      <c r="A292" s="7"/>
      <c r="B292" s="54" t="s">
        <v>43</v>
      </c>
      <c r="C292" s="111">
        <v>288</v>
      </c>
      <c r="D292" s="112">
        <v>4</v>
      </c>
      <c r="E292" s="112">
        <v>6040003013048</v>
      </c>
      <c r="F292" s="54" t="s">
        <v>755</v>
      </c>
      <c r="G292" s="34" t="s">
        <v>756</v>
      </c>
      <c r="H292" s="31">
        <v>14</v>
      </c>
      <c r="I292" s="113">
        <v>269</v>
      </c>
      <c r="J292" s="114">
        <v>1721900</v>
      </c>
      <c r="K292" s="115">
        <v>6401.1152416356881</v>
      </c>
      <c r="L292" s="116">
        <v>4305</v>
      </c>
      <c r="M292" s="114">
        <v>1721900</v>
      </c>
      <c r="N292" s="115">
        <v>399.97677119628338</v>
      </c>
      <c r="O292" s="21"/>
      <c r="P292" s="31"/>
      <c r="Q292" s="44"/>
      <c r="R292" s="44"/>
      <c r="S292" s="64"/>
      <c r="T292" s="109"/>
      <c r="U292" s="110"/>
      <c r="AB292" s="4">
        <v>295</v>
      </c>
    </row>
    <row r="293" spans="1:28" s="4" customFormat="1" ht="27" customHeight="1" x14ac:dyDescent="0.15">
      <c r="A293" s="7"/>
      <c r="B293" s="54" t="s">
        <v>43</v>
      </c>
      <c r="C293" s="103">
        <v>289</v>
      </c>
      <c r="D293" s="112">
        <v>2</v>
      </c>
      <c r="E293" s="112">
        <v>8040005017755</v>
      </c>
      <c r="F293" s="54" t="s">
        <v>757</v>
      </c>
      <c r="G293" s="34" t="s">
        <v>758</v>
      </c>
      <c r="H293" s="31">
        <v>20</v>
      </c>
      <c r="I293" s="113">
        <v>233</v>
      </c>
      <c r="J293" s="114">
        <v>3048247</v>
      </c>
      <c r="K293" s="115">
        <v>13082.605150214593</v>
      </c>
      <c r="L293" s="116">
        <v>25944</v>
      </c>
      <c r="M293" s="114">
        <v>3048247</v>
      </c>
      <c r="N293" s="115">
        <v>117.49333179155103</v>
      </c>
      <c r="O293" s="21"/>
      <c r="P293" s="31"/>
      <c r="Q293" s="42"/>
      <c r="R293" s="42"/>
      <c r="S293" s="64"/>
      <c r="T293" s="117"/>
      <c r="U293" s="118"/>
      <c r="AB293" s="4">
        <v>296</v>
      </c>
    </row>
    <row r="294" spans="1:28" s="4" customFormat="1" ht="27" customHeight="1" x14ac:dyDescent="0.15">
      <c r="A294" s="7"/>
      <c r="B294" s="54" t="s">
        <v>43</v>
      </c>
      <c r="C294" s="111">
        <v>290</v>
      </c>
      <c r="D294" s="112">
        <v>2</v>
      </c>
      <c r="E294" s="112">
        <v>2040005014015</v>
      </c>
      <c r="F294" s="54" t="s">
        <v>162</v>
      </c>
      <c r="G294" s="34" t="s">
        <v>759</v>
      </c>
      <c r="H294" s="31">
        <v>40</v>
      </c>
      <c r="I294" s="113">
        <v>427</v>
      </c>
      <c r="J294" s="114">
        <v>6408467</v>
      </c>
      <c r="K294" s="115">
        <v>15008.119437939111</v>
      </c>
      <c r="L294" s="116">
        <v>18900</v>
      </c>
      <c r="M294" s="114">
        <v>6408467</v>
      </c>
      <c r="N294" s="115">
        <v>339.07232804232802</v>
      </c>
      <c r="O294" s="21"/>
      <c r="P294" s="31"/>
      <c r="Q294" s="44"/>
      <c r="R294" s="44"/>
      <c r="S294" s="64"/>
      <c r="T294" s="109"/>
      <c r="U294" s="110"/>
      <c r="AB294" s="4">
        <v>297</v>
      </c>
    </row>
    <row r="295" spans="1:28" s="4" customFormat="1" ht="27" customHeight="1" x14ac:dyDescent="0.15">
      <c r="A295" s="7"/>
      <c r="B295" s="54" t="s">
        <v>43</v>
      </c>
      <c r="C295" s="111">
        <v>291</v>
      </c>
      <c r="D295" s="112">
        <v>2</v>
      </c>
      <c r="E295" s="112">
        <v>1040005013637</v>
      </c>
      <c r="F295" s="54" t="s">
        <v>760</v>
      </c>
      <c r="G295" s="34" t="s">
        <v>761</v>
      </c>
      <c r="H295" s="31">
        <v>40</v>
      </c>
      <c r="I295" s="113">
        <v>429</v>
      </c>
      <c r="J295" s="114">
        <v>4757152</v>
      </c>
      <c r="K295" s="115">
        <v>11088.932400932401</v>
      </c>
      <c r="L295" s="116">
        <v>42099</v>
      </c>
      <c r="M295" s="114">
        <v>4757152</v>
      </c>
      <c r="N295" s="115">
        <v>112.99916862633317</v>
      </c>
      <c r="O295" s="21"/>
      <c r="P295" s="31"/>
      <c r="Q295" s="42"/>
      <c r="R295" s="42"/>
      <c r="S295" s="64"/>
      <c r="T295" s="117"/>
      <c r="U295" s="118"/>
      <c r="AB295" s="4">
        <v>298</v>
      </c>
    </row>
    <row r="296" spans="1:28" s="4" customFormat="1" ht="27" customHeight="1" x14ac:dyDescent="0.15">
      <c r="A296" s="7"/>
      <c r="B296" s="54" t="s">
        <v>43</v>
      </c>
      <c r="C296" s="103">
        <v>292</v>
      </c>
      <c r="D296" s="112">
        <v>2</v>
      </c>
      <c r="E296" s="112">
        <v>7040005013805</v>
      </c>
      <c r="F296" s="54" t="s">
        <v>762</v>
      </c>
      <c r="G296" s="34" t="s">
        <v>763</v>
      </c>
      <c r="H296" s="31">
        <v>29</v>
      </c>
      <c r="I296" s="113">
        <v>336</v>
      </c>
      <c r="J296" s="114">
        <v>6001172</v>
      </c>
      <c r="K296" s="115">
        <v>17860.630952380954</v>
      </c>
      <c r="L296" s="116">
        <v>40656</v>
      </c>
      <c r="M296" s="114">
        <v>6001172</v>
      </c>
      <c r="N296" s="115">
        <v>147.60852026761117</v>
      </c>
      <c r="O296" s="21"/>
      <c r="P296" s="31"/>
      <c r="Q296" s="44"/>
      <c r="R296" s="44"/>
      <c r="S296" s="64"/>
      <c r="T296" s="109"/>
      <c r="U296" s="110"/>
      <c r="AB296" s="4">
        <v>299</v>
      </c>
    </row>
    <row r="297" spans="1:28" s="4" customFormat="1" ht="27" customHeight="1" x14ac:dyDescent="0.15">
      <c r="A297" s="7"/>
      <c r="B297" s="54" t="s">
        <v>43</v>
      </c>
      <c r="C297" s="111">
        <v>293</v>
      </c>
      <c r="D297" s="112">
        <v>2</v>
      </c>
      <c r="E297" s="112">
        <v>1040005013637</v>
      </c>
      <c r="F297" s="54" t="s">
        <v>764</v>
      </c>
      <c r="G297" s="34" t="s">
        <v>765</v>
      </c>
      <c r="H297" s="31">
        <v>29</v>
      </c>
      <c r="I297" s="113">
        <v>326</v>
      </c>
      <c r="J297" s="114">
        <v>3250776</v>
      </c>
      <c r="K297" s="115">
        <v>9971.7055214723932</v>
      </c>
      <c r="L297" s="116">
        <v>31739</v>
      </c>
      <c r="M297" s="114">
        <v>3250776</v>
      </c>
      <c r="N297" s="115">
        <v>102.42213050190617</v>
      </c>
      <c r="O297" s="21"/>
      <c r="P297" s="31"/>
      <c r="Q297" s="42"/>
      <c r="R297" s="42"/>
      <c r="S297" s="64"/>
      <c r="T297" s="117"/>
      <c r="U297" s="118"/>
      <c r="AB297" s="4">
        <v>300</v>
      </c>
    </row>
    <row r="298" spans="1:28" s="4" customFormat="1" ht="27" customHeight="1" x14ac:dyDescent="0.15">
      <c r="A298" s="7"/>
      <c r="B298" s="54" t="s">
        <v>43</v>
      </c>
      <c r="C298" s="111">
        <v>294</v>
      </c>
      <c r="D298" s="112">
        <v>4</v>
      </c>
      <c r="E298" s="112" t="s">
        <v>766</v>
      </c>
      <c r="F298" s="54" t="s">
        <v>767</v>
      </c>
      <c r="G298" s="34" t="s">
        <v>768</v>
      </c>
      <c r="H298" s="31">
        <v>20</v>
      </c>
      <c r="I298" s="113">
        <v>144</v>
      </c>
      <c r="J298" s="114">
        <v>1452422</v>
      </c>
      <c r="K298" s="115">
        <v>10086.263888888889</v>
      </c>
      <c r="L298" s="116">
        <v>7963</v>
      </c>
      <c r="M298" s="114">
        <v>1452422</v>
      </c>
      <c r="N298" s="115">
        <v>182.39633304031145</v>
      </c>
      <c r="O298" s="21"/>
      <c r="P298" s="31"/>
      <c r="Q298" s="44"/>
      <c r="R298" s="44"/>
      <c r="S298" s="64"/>
      <c r="T298" s="109"/>
      <c r="U298" s="110"/>
      <c r="AB298" s="4">
        <v>301</v>
      </c>
    </row>
    <row r="299" spans="1:28" s="4" customFormat="1" ht="27" customHeight="1" x14ac:dyDescent="0.15">
      <c r="A299" s="7"/>
      <c r="B299" s="54" t="s">
        <v>43</v>
      </c>
      <c r="C299" s="103">
        <v>295</v>
      </c>
      <c r="D299" s="112">
        <v>5</v>
      </c>
      <c r="E299" s="112" t="s">
        <v>769</v>
      </c>
      <c r="F299" s="54" t="s">
        <v>770</v>
      </c>
      <c r="G299" s="34" t="s">
        <v>771</v>
      </c>
      <c r="H299" s="31">
        <v>20</v>
      </c>
      <c r="I299" s="113">
        <v>193</v>
      </c>
      <c r="J299" s="114">
        <v>1937952</v>
      </c>
      <c r="K299" s="115">
        <v>10041.202072538859</v>
      </c>
      <c r="L299" s="116">
        <v>13738</v>
      </c>
      <c r="M299" s="114">
        <v>1937952</v>
      </c>
      <c r="N299" s="115">
        <v>141.06507497452321</v>
      </c>
      <c r="O299" s="21"/>
      <c r="P299" s="31"/>
      <c r="Q299" s="42"/>
      <c r="R299" s="42"/>
      <c r="S299" s="64"/>
      <c r="T299" s="117" t="s">
        <v>228</v>
      </c>
      <c r="U299" s="118">
        <v>0.1</v>
      </c>
      <c r="AB299" s="4">
        <v>302</v>
      </c>
    </row>
    <row r="300" spans="1:28" s="4" customFormat="1" ht="27" customHeight="1" x14ac:dyDescent="0.15">
      <c r="A300" s="7"/>
      <c r="B300" s="54" t="s">
        <v>43</v>
      </c>
      <c r="C300" s="111">
        <v>296</v>
      </c>
      <c r="D300" s="112">
        <v>2</v>
      </c>
      <c r="E300" s="112">
        <v>7040005013805</v>
      </c>
      <c r="F300" s="54" t="s">
        <v>762</v>
      </c>
      <c r="G300" s="34" t="s">
        <v>772</v>
      </c>
      <c r="H300" s="31">
        <v>34</v>
      </c>
      <c r="I300" s="113">
        <v>396</v>
      </c>
      <c r="J300" s="114">
        <v>7552088</v>
      </c>
      <c r="K300" s="115">
        <v>19070.929292929293</v>
      </c>
      <c r="L300" s="116">
        <v>35113.25</v>
      </c>
      <c r="M300" s="114">
        <v>7552088</v>
      </c>
      <c r="N300" s="115">
        <v>215.07801186161919</v>
      </c>
      <c r="O300" s="21"/>
      <c r="P300" s="31"/>
      <c r="Q300" s="44"/>
      <c r="R300" s="44"/>
      <c r="S300" s="64"/>
      <c r="T300" s="109"/>
      <c r="U300" s="110"/>
      <c r="AB300" s="4">
        <v>303</v>
      </c>
    </row>
    <row r="301" spans="1:28" s="4" customFormat="1" ht="27" customHeight="1" x14ac:dyDescent="0.15">
      <c r="A301" s="7"/>
      <c r="B301" s="54" t="s">
        <v>43</v>
      </c>
      <c r="C301" s="111">
        <v>297</v>
      </c>
      <c r="D301" s="112">
        <v>4</v>
      </c>
      <c r="E301" s="112">
        <v>4040001021764</v>
      </c>
      <c r="F301" s="54" t="s">
        <v>773</v>
      </c>
      <c r="G301" s="34" t="s">
        <v>774</v>
      </c>
      <c r="H301" s="31">
        <v>20</v>
      </c>
      <c r="I301" s="113">
        <v>195.5</v>
      </c>
      <c r="J301" s="114">
        <v>1977090</v>
      </c>
      <c r="K301" s="115">
        <v>10112.99232736573</v>
      </c>
      <c r="L301" s="116">
        <v>17552</v>
      </c>
      <c r="M301" s="114">
        <v>1977090</v>
      </c>
      <c r="N301" s="115">
        <v>112.64186417502279</v>
      </c>
      <c r="O301" s="21"/>
      <c r="P301" s="31"/>
      <c r="Q301" s="42"/>
      <c r="R301" s="42"/>
      <c r="S301" s="64"/>
      <c r="T301" s="117"/>
      <c r="U301" s="118"/>
      <c r="AB301" s="4">
        <v>304</v>
      </c>
    </row>
    <row r="302" spans="1:28" s="4" customFormat="1" ht="27" customHeight="1" x14ac:dyDescent="0.15">
      <c r="A302" s="7"/>
      <c r="B302" s="54" t="s">
        <v>43</v>
      </c>
      <c r="C302" s="103">
        <v>298</v>
      </c>
      <c r="D302" s="112">
        <v>2</v>
      </c>
      <c r="E302" s="112">
        <v>2040005014155</v>
      </c>
      <c r="F302" s="54" t="s">
        <v>775</v>
      </c>
      <c r="G302" s="34" t="s">
        <v>776</v>
      </c>
      <c r="H302" s="31">
        <v>40</v>
      </c>
      <c r="I302" s="113">
        <v>597</v>
      </c>
      <c r="J302" s="114">
        <v>6814359</v>
      </c>
      <c r="K302" s="115">
        <v>11414.336683417085</v>
      </c>
      <c r="L302" s="116">
        <v>21250</v>
      </c>
      <c r="M302" s="114">
        <v>6814359</v>
      </c>
      <c r="N302" s="115">
        <v>320.67571764705883</v>
      </c>
      <c r="O302" s="21"/>
      <c r="P302" s="31"/>
      <c r="Q302" s="44"/>
      <c r="R302" s="44"/>
      <c r="S302" s="64"/>
      <c r="T302" s="109" t="s">
        <v>228</v>
      </c>
      <c r="U302" s="110">
        <v>7.0000000000000007E-2</v>
      </c>
      <c r="AB302" s="4">
        <v>305</v>
      </c>
    </row>
    <row r="303" spans="1:28" s="4" customFormat="1" ht="27" customHeight="1" x14ac:dyDescent="0.15">
      <c r="A303" s="7"/>
      <c r="B303" s="54" t="s">
        <v>43</v>
      </c>
      <c r="C303" s="111">
        <v>299</v>
      </c>
      <c r="D303" s="112">
        <v>2</v>
      </c>
      <c r="E303" s="112">
        <v>8040005017755</v>
      </c>
      <c r="F303" s="54" t="s">
        <v>757</v>
      </c>
      <c r="G303" s="34" t="s">
        <v>777</v>
      </c>
      <c r="H303" s="31">
        <v>30</v>
      </c>
      <c r="I303" s="113">
        <v>310</v>
      </c>
      <c r="J303" s="114">
        <v>4603462</v>
      </c>
      <c r="K303" s="115">
        <v>14849.877419354838</v>
      </c>
      <c r="L303" s="116">
        <v>39852</v>
      </c>
      <c r="M303" s="114">
        <v>4603462</v>
      </c>
      <c r="N303" s="115">
        <v>115.51395162099769</v>
      </c>
      <c r="O303" s="21"/>
      <c r="P303" s="31"/>
      <c r="Q303" s="42" t="s">
        <v>228</v>
      </c>
      <c r="R303" s="42"/>
      <c r="S303" s="64">
        <v>0.63400000000000001</v>
      </c>
      <c r="T303" s="117"/>
      <c r="U303" s="118"/>
      <c r="AB303" s="4">
        <v>306</v>
      </c>
    </row>
    <row r="304" spans="1:28" s="4" customFormat="1" ht="27" customHeight="1" x14ac:dyDescent="0.15">
      <c r="A304" s="7"/>
      <c r="B304" s="54" t="s">
        <v>43</v>
      </c>
      <c r="C304" s="111">
        <v>300</v>
      </c>
      <c r="D304" s="112">
        <v>5</v>
      </c>
      <c r="E304" s="112">
        <v>4040005014285</v>
      </c>
      <c r="F304" s="54" t="s">
        <v>778</v>
      </c>
      <c r="G304" s="34" t="s">
        <v>779</v>
      </c>
      <c r="H304" s="31">
        <v>11</v>
      </c>
      <c r="I304" s="113">
        <v>101</v>
      </c>
      <c r="J304" s="114">
        <v>1063502</v>
      </c>
      <c r="K304" s="115">
        <v>10529.722772277228</v>
      </c>
      <c r="L304" s="116">
        <v>8080</v>
      </c>
      <c r="M304" s="114">
        <v>1063502</v>
      </c>
      <c r="N304" s="115">
        <v>131.62153465346535</v>
      </c>
      <c r="O304" s="21"/>
      <c r="P304" s="31"/>
      <c r="Q304" s="44"/>
      <c r="R304" s="44"/>
      <c r="S304" s="64"/>
      <c r="T304" s="109"/>
      <c r="U304" s="110"/>
      <c r="AB304" s="4">
        <v>307</v>
      </c>
    </row>
    <row r="305" spans="1:28" s="4" customFormat="1" ht="27" customHeight="1" x14ac:dyDescent="0.15">
      <c r="A305" s="7"/>
      <c r="B305" s="54" t="s">
        <v>43</v>
      </c>
      <c r="C305" s="103">
        <v>301</v>
      </c>
      <c r="D305" s="112">
        <v>2</v>
      </c>
      <c r="E305" s="112">
        <v>40005013806</v>
      </c>
      <c r="F305" s="54" t="s">
        <v>780</v>
      </c>
      <c r="G305" s="34" t="s">
        <v>781</v>
      </c>
      <c r="H305" s="31">
        <v>10</v>
      </c>
      <c r="I305" s="113">
        <v>130</v>
      </c>
      <c r="J305" s="114">
        <v>1086615</v>
      </c>
      <c r="K305" s="115">
        <v>8358.5769230769238</v>
      </c>
      <c r="L305" s="116">
        <v>15204</v>
      </c>
      <c r="M305" s="114">
        <v>1086615</v>
      </c>
      <c r="N305" s="115">
        <v>71.469021310181532</v>
      </c>
      <c r="O305" s="21"/>
      <c r="P305" s="31"/>
      <c r="Q305" s="42"/>
      <c r="R305" s="42"/>
      <c r="S305" s="64"/>
      <c r="T305" s="117"/>
      <c r="U305" s="118"/>
      <c r="AB305" s="4">
        <v>308</v>
      </c>
    </row>
    <row r="306" spans="1:28" s="4" customFormat="1" ht="27" customHeight="1" x14ac:dyDescent="0.15">
      <c r="A306" s="7"/>
      <c r="B306" s="54" t="s">
        <v>43</v>
      </c>
      <c r="C306" s="111">
        <v>302</v>
      </c>
      <c r="D306" s="112">
        <v>6</v>
      </c>
      <c r="E306" s="112">
        <v>3040005017347</v>
      </c>
      <c r="F306" s="54" t="s">
        <v>782</v>
      </c>
      <c r="G306" s="34" t="s">
        <v>783</v>
      </c>
      <c r="H306" s="31">
        <v>14</v>
      </c>
      <c r="I306" s="113">
        <v>178</v>
      </c>
      <c r="J306" s="114">
        <v>2023382</v>
      </c>
      <c r="K306" s="115">
        <v>11367.314606741573</v>
      </c>
      <c r="L306" s="116">
        <v>15417</v>
      </c>
      <c r="M306" s="114">
        <v>2023382</v>
      </c>
      <c r="N306" s="115">
        <v>131.24356230135564</v>
      </c>
      <c r="O306" s="21"/>
      <c r="P306" s="31"/>
      <c r="Q306" s="44" t="s">
        <v>228</v>
      </c>
      <c r="R306" s="44" t="s">
        <v>228</v>
      </c>
      <c r="S306" s="64">
        <v>1.2E-2</v>
      </c>
      <c r="T306" s="109"/>
      <c r="U306" s="110"/>
      <c r="AB306" s="4">
        <v>309</v>
      </c>
    </row>
    <row r="307" spans="1:28" s="4" customFormat="1" ht="27" customHeight="1" x14ac:dyDescent="0.15">
      <c r="A307" s="7"/>
      <c r="B307" s="54" t="s">
        <v>43</v>
      </c>
      <c r="C307" s="111">
        <v>303</v>
      </c>
      <c r="D307" s="112">
        <v>5</v>
      </c>
      <c r="E307" s="112">
        <v>6040005005877</v>
      </c>
      <c r="F307" s="54" t="s">
        <v>784</v>
      </c>
      <c r="G307" s="34" t="s">
        <v>785</v>
      </c>
      <c r="H307" s="31">
        <v>20</v>
      </c>
      <c r="I307" s="113">
        <v>232</v>
      </c>
      <c r="J307" s="114">
        <v>2741155</v>
      </c>
      <c r="K307" s="115">
        <v>11815.323275862069</v>
      </c>
      <c r="L307" s="116">
        <v>15374</v>
      </c>
      <c r="M307" s="114">
        <v>2741155</v>
      </c>
      <c r="N307" s="115">
        <v>178.29810068947575</v>
      </c>
      <c r="O307" s="21"/>
      <c r="P307" s="31"/>
      <c r="Q307" s="42"/>
      <c r="R307" s="42"/>
      <c r="S307" s="64"/>
      <c r="T307" s="117"/>
      <c r="U307" s="118"/>
      <c r="AB307" s="4">
        <v>310</v>
      </c>
    </row>
    <row r="308" spans="1:28" s="4" customFormat="1" ht="27" customHeight="1" x14ac:dyDescent="0.15">
      <c r="A308" s="7"/>
      <c r="B308" s="54" t="s">
        <v>43</v>
      </c>
      <c r="C308" s="103">
        <v>304</v>
      </c>
      <c r="D308" s="112">
        <v>2</v>
      </c>
      <c r="E308" s="112">
        <v>1040005013637</v>
      </c>
      <c r="F308" s="54" t="s">
        <v>764</v>
      </c>
      <c r="G308" s="34" t="s">
        <v>786</v>
      </c>
      <c r="H308" s="31">
        <v>20</v>
      </c>
      <c r="I308" s="113">
        <v>236</v>
      </c>
      <c r="J308" s="114">
        <v>1921513</v>
      </c>
      <c r="K308" s="115">
        <v>8142.0042372881353</v>
      </c>
      <c r="L308" s="116">
        <v>26100</v>
      </c>
      <c r="M308" s="114">
        <v>1921513</v>
      </c>
      <c r="N308" s="115">
        <v>73.621187739463608</v>
      </c>
      <c r="O308" s="21"/>
      <c r="P308" s="31"/>
      <c r="Q308" s="44"/>
      <c r="R308" s="44"/>
      <c r="S308" s="64"/>
      <c r="T308" s="109"/>
      <c r="U308" s="110"/>
      <c r="AB308" s="4">
        <v>311</v>
      </c>
    </row>
    <row r="309" spans="1:28" s="4" customFormat="1" ht="27" customHeight="1" x14ac:dyDescent="0.15">
      <c r="A309" s="7"/>
      <c r="B309" s="54" t="s">
        <v>43</v>
      </c>
      <c r="C309" s="111">
        <v>305</v>
      </c>
      <c r="D309" s="112">
        <v>2</v>
      </c>
      <c r="E309" s="112">
        <v>5040005010291</v>
      </c>
      <c r="F309" s="54" t="s">
        <v>787</v>
      </c>
      <c r="G309" s="34" t="s">
        <v>788</v>
      </c>
      <c r="H309" s="31">
        <v>20</v>
      </c>
      <c r="I309" s="113">
        <v>357</v>
      </c>
      <c r="J309" s="114">
        <v>3807385</v>
      </c>
      <c r="K309" s="115">
        <v>10664.943977591036</v>
      </c>
      <c r="L309" s="116">
        <v>9365</v>
      </c>
      <c r="M309" s="114">
        <v>3807385</v>
      </c>
      <c r="N309" s="115">
        <v>406.55472504004274</v>
      </c>
      <c r="O309" s="21"/>
      <c r="P309" s="31"/>
      <c r="Q309" s="42"/>
      <c r="R309" s="42"/>
      <c r="S309" s="64"/>
      <c r="T309" s="117" t="s">
        <v>228</v>
      </c>
      <c r="U309" s="118">
        <v>0.1</v>
      </c>
      <c r="AB309" s="4">
        <v>312</v>
      </c>
    </row>
    <row r="310" spans="1:28" s="4" customFormat="1" ht="27" customHeight="1" x14ac:dyDescent="0.15">
      <c r="A310" s="7"/>
      <c r="B310" s="54" t="s">
        <v>43</v>
      </c>
      <c r="C310" s="111">
        <v>306</v>
      </c>
      <c r="D310" s="112">
        <v>2</v>
      </c>
      <c r="E310" s="112">
        <v>1040005005403</v>
      </c>
      <c r="F310" s="54" t="s">
        <v>789</v>
      </c>
      <c r="G310" s="34" t="s">
        <v>790</v>
      </c>
      <c r="H310" s="31">
        <v>13</v>
      </c>
      <c r="I310" s="113">
        <v>153</v>
      </c>
      <c r="J310" s="114">
        <v>932600</v>
      </c>
      <c r="K310" s="115">
        <v>6095.4248366013071</v>
      </c>
      <c r="L310" s="116">
        <v>6429</v>
      </c>
      <c r="M310" s="114">
        <v>932600</v>
      </c>
      <c r="N310" s="115">
        <v>145.06144034842123</v>
      </c>
      <c r="O310" s="21"/>
      <c r="P310" s="31"/>
      <c r="Q310" s="44"/>
      <c r="R310" s="44"/>
      <c r="S310" s="64"/>
      <c r="T310" s="109" t="s">
        <v>228</v>
      </c>
      <c r="U310" s="110">
        <v>0.05</v>
      </c>
      <c r="AB310" s="4">
        <v>313</v>
      </c>
    </row>
    <row r="311" spans="1:28" s="4" customFormat="1" ht="27" customHeight="1" x14ac:dyDescent="0.15">
      <c r="A311" s="7"/>
      <c r="B311" s="54" t="s">
        <v>43</v>
      </c>
      <c r="C311" s="103">
        <v>307</v>
      </c>
      <c r="D311" s="112">
        <v>2</v>
      </c>
      <c r="E311" s="112">
        <v>1040005013637</v>
      </c>
      <c r="F311" s="54" t="s">
        <v>764</v>
      </c>
      <c r="G311" s="34" t="s">
        <v>791</v>
      </c>
      <c r="H311" s="31">
        <v>28</v>
      </c>
      <c r="I311" s="113">
        <v>209</v>
      </c>
      <c r="J311" s="114">
        <v>1460510</v>
      </c>
      <c r="K311" s="115">
        <v>6988.0861244019143</v>
      </c>
      <c r="L311" s="116">
        <v>21093</v>
      </c>
      <c r="M311" s="114">
        <v>1460510</v>
      </c>
      <c r="N311" s="115">
        <v>69.241454510975203</v>
      </c>
      <c r="O311" s="21"/>
      <c r="P311" s="31"/>
      <c r="Q311" s="42"/>
      <c r="R311" s="42"/>
      <c r="S311" s="64"/>
      <c r="T311" s="117"/>
      <c r="U311" s="118"/>
      <c r="AB311" s="4">
        <v>314</v>
      </c>
    </row>
    <row r="312" spans="1:28" s="4" customFormat="1" ht="27" customHeight="1" x14ac:dyDescent="0.15">
      <c r="A312" s="7"/>
      <c r="B312" s="54" t="s">
        <v>43</v>
      </c>
      <c r="C312" s="111">
        <v>308</v>
      </c>
      <c r="D312" s="112">
        <v>5</v>
      </c>
      <c r="E312" s="112">
        <v>7040005014919</v>
      </c>
      <c r="F312" s="54" t="s">
        <v>792</v>
      </c>
      <c r="G312" s="38" t="s">
        <v>793</v>
      </c>
      <c r="H312" s="31">
        <v>20</v>
      </c>
      <c r="I312" s="113">
        <v>183</v>
      </c>
      <c r="J312" s="114">
        <v>5918140</v>
      </c>
      <c r="K312" s="115">
        <v>32339.562841530056</v>
      </c>
      <c r="L312" s="116">
        <v>17786.580000000002</v>
      </c>
      <c r="M312" s="114">
        <v>5918140</v>
      </c>
      <c r="N312" s="115">
        <v>332.73063174595677</v>
      </c>
      <c r="O312" s="21" t="s">
        <v>228</v>
      </c>
      <c r="P312" s="31" t="s">
        <v>1031</v>
      </c>
      <c r="Q312" s="42"/>
      <c r="R312" s="42"/>
      <c r="S312" s="64"/>
      <c r="T312" s="117"/>
      <c r="U312" s="118"/>
      <c r="AB312" s="4">
        <v>315</v>
      </c>
    </row>
    <row r="313" spans="1:28" s="4" customFormat="1" ht="27" customHeight="1" x14ac:dyDescent="0.15">
      <c r="A313" s="7"/>
      <c r="B313" s="54" t="s">
        <v>43</v>
      </c>
      <c r="C313" s="111">
        <v>309</v>
      </c>
      <c r="D313" s="112">
        <v>2</v>
      </c>
      <c r="E313" s="112">
        <v>2040005014015</v>
      </c>
      <c r="F313" s="54" t="s">
        <v>794</v>
      </c>
      <c r="G313" s="34" t="s">
        <v>795</v>
      </c>
      <c r="H313" s="31">
        <v>40</v>
      </c>
      <c r="I313" s="113">
        <v>422</v>
      </c>
      <c r="J313" s="114">
        <v>6368095</v>
      </c>
      <c r="K313" s="115">
        <v>15090.272511848341</v>
      </c>
      <c r="L313" s="116">
        <v>18610</v>
      </c>
      <c r="M313" s="114">
        <v>6368095</v>
      </c>
      <c r="N313" s="115">
        <v>342.18672756582481</v>
      </c>
      <c r="O313" s="21"/>
      <c r="P313" s="31"/>
      <c r="Q313" s="44"/>
      <c r="R313" s="44"/>
      <c r="S313" s="64"/>
      <c r="T313" s="109"/>
      <c r="U313" s="110"/>
      <c r="AB313" s="4">
        <v>316</v>
      </c>
    </row>
    <row r="314" spans="1:28" s="4" customFormat="1" ht="27" customHeight="1" x14ac:dyDescent="0.15">
      <c r="A314" s="7"/>
      <c r="B314" s="54" t="s">
        <v>43</v>
      </c>
      <c r="C314" s="103">
        <v>310</v>
      </c>
      <c r="D314" s="112">
        <v>5</v>
      </c>
      <c r="E314" s="112" t="s">
        <v>796</v>
      </c>
      <c r="F314" s="54" t="s">
        <v>797</v>
      </c>
      <c r="G314" s="34" t="s">
        <v>798</v>
      </c>
      <c r="H314" s="31">
        <v>25</v>
      </c>
      <c r="I314" s="113">
        <v>239</v>
      </c>
      <c r="J314" s="114">
        <v>2561914</v>
      </c>
      <c r="K314" s="115">
        <v>10719.305439330545</v>
      </c>
      <c r="L314" s="116">
        <v>12633</v>
      </c>
      <c r="M314" s="114">
        <v>2561914</v>
      </c>
      <c r="N314" s="115">
        <v>202.79537718673316</v>
      </c>
      <c r="O314" s="21"/>
      <c r="P314" s="31"/>
      <c r="Q314" s="77" t="s">
        <v>228</v>
      </c>
      <c r="R314" s="84"/>
      <c r="S314" s="64">
        <v>0.14699999999999999</v>
      </c>
      <c r="T314" s="120"/>
      <c r="U314" s="121"/>
      <c r="AB314" s="4">
        <v>317</v>
      </c>
    </row>
    <row r="315" spans="1:28" s="4" customFormat="1" ht="27" customHeight="1" x14ac:dyDescent="0.15">
      <c r="A315" s="7"/>
      <c r="B315" s="54" t="s">
        <v>43</v>
      </c>
      <c r="C315" s="111">
        <v>311</v>
      </c>
      <c r="D315" s="112">
        <v>2</v>
      </c>
      <c r="E315" s="112">
        <v>6040005013806</v>
      </c>
      <c r="F315" s="54" t="s">
        <v>799</v>
      </c>
      <c r="G315" s="34" t="s">
        <v>800</v>
      </c>
      <c r="H315" s="31">
        <v>20</v>
      </c>
      <c r="I315" s="113">
        <v>204</v>
      </c>
      <c r="J315" s="114">
        <v>2186225</v>
      </c>
      <c r="K315" s="115">
        <v>10716.789215686274</v>
      </c>
      <c r="L315" s="116">
        <v>24810</v>
      </c>
      <c r="M315" s="114">
        <v>2186225</v>
      </c>
      <c r="N315" s="115">
        <v>88.118702136235385</v>
      </c>
      <c r="O315" s="21"/>
      <c r="P315" s="31"/>
      <c r="Q315" s="44" t="s">
        <v>228</v>
      </c>
      <c r="R315" s="44" t="s">
        <v>228</v>
      </c>
      <c r="S315" s="64">
        <v>3.0000000000000001E-3</v>
      </c>
      <c r="T315" s="109"/>
      <c r="U315" s="110"/>
      <c r="AB315" s="4">
        <v>318</v>
      </c>
    </row>
    <row r="316" spans="1:28" s="4" customFormat="1" ht="27" customHeight="1" x14ac:dyDescent="0.15">
      <c r="A316" s="7"/>
      <c r="B316" s="54" t="s">
        <v>43</v>
      </c>
      <c r="C316" s="111">
        <v>312</v>
      </c>
      <c r="D316" s="112">
        <v>2</v>
      </c>
      <c r="E316" s="112">
        <v>5040005010291</v>
      </c>
      <c r="F316" s="54" t="s">
        <v>787</v>
      </c>
      <c r="G316" s="34" t="s">
        <v>801</v>
      </c>
      <c r="H316" s="31">
        <v>24</v>
      </c>
      <c r="I316" s="113">
        <v>445</v>
      </c>
      <c r="J316" s="114">
        <v>4407754</v>
      </c>
      <c r="K316" s="115">
        <v>9905.0651685393259</v>
      </c>
      <c r="L316" s="116">
        <v>11685</v>
      </c>
      <c r="M316" s="114">
        <v>4407754</v>
      </c>
      <c r="N316" s="115">
        <v>377.21471972614461</v>
      </c>
      <c r="O316" s="21"/>
      <c r="P316" s="31"/>
      <c r="Q316" s="42" t="s">
        <v>228</v>
      </c>
      <c r="R316" s="42" t="s">
        <v>228</v>
      </c>
      <c r="S316" s="64">
        <v>2.4E-2</v>
      </c>
      <c r="T316" s="117" t="s">
        <v>228</v>
      </c>
      <c r="U316" s="118">
        <v>0</v>
      </c>
      <c r="AB316" s="4">
        <v>319</v>
      </c>
    </row>
    <row r="317" spans="1:28" s="4" customFormat="1" ht="27" customHeight="1" x14ac:dyDescent="0.15">
      <c r="A317" s="7"/>
      <c r="B317" s="54" t="s">
        <v>43</v>
      </c>
      <c r="C317" s="103">
        <v>313</v>
      </c>
      <c r="D317" s="112">
        <v>5</v>
      </c>
      <c r="E317" s="112">
        <v>4040005013980</v>
      </c>
      <c r="F317" s="54" t="s">
        <v>802</v>
      </c>
      <c r="G317" s="34" t="s">
        <v>803</v>
      </c>
      <c r="H317" s="31">
        <v>25</v>
      </c>
      <c r="I317" s="113">
        <v>523</v>
      </c>
      <c r="J317" s="114">
        <v>1343511</v>
      </c>
      <c r="K317" s="115">
        <v>2568.8546845124283</v>
      </c>
      <c r="L317" s="116">
        <v>27666</v>
      </c>
      <c r="M317" s="114">
        <v>1343511</v>
      </c>
      <c r="N317" s="115">
        <v>48.561808718282371</v>
      </c>
      <c r="O317" s="21"/>
      <c r="P317" s="31"/>
      <c r="Q317" s="44"/>
      <c r="R317" s="44"/>
      <c r="S317" s="64"/>
      <c r="T317" s="109"/>
      <c r="U317" s="110"/>
      <c r="AB317" s="4">
        <v>320</v>
      </c>
    </row>
    <row r="318" spans="1:28" s="4" customFormat="1" ht="27" customHeight="1" x14ac:dyDescent="0.15">
      <c r="A318" s="7"/>
      <c r="B318" s="54" t="s">
        <v>43</v>
      </c>
      <c r="C318" s="111">
        <v>314</v>
      </c>
      <c r="D318" s="112">
        <v>6</v>
      </c>
      <c r="E318" s="112">
        <v>3040005015827</v>
      </c>
      <c r="F318" s="54" t="s">
        <v>804</v>
      </c>
      <c r="G318" s="34" t="s">
        <v>805</v>
      </c>
      <c r="H318" s="31">
        <v>10</v>
      </c>
      <c r="I318" s="113">
        <v>24</v>
      </c>
      <c r="J318" s="114">
        <v>101970</v>
      </c>
      <c r="K318" s="115">
        <v>4248.75</v>
      </c>
      <c r="L318" s="116">
        <v>682</v>
      </c>
      <c r="M318" s="114">
        <v>101970</v>
      </c>
      <c r="N318" s="115">
        <v>149.51612903225808</v>
      </c>
      <c r="O318" s="21"/>
      <c r="P318" s="31"/>
      <c r="Q318" s="42"/>
      <c r="R318" s="42"/>
      <c r="S318" s="64"/>
      <c r="T318" s="117"/>
      <c r="U318" s="118"/>
      <c r="AB318" s="4">
        <v>321</v>
      </c>
    </row>
    <row r="319" spans="1:28" s="4" customFormat="1" ht="27" customHeight="1" x14ac:dyDescent="0.15">
      <c r="A319" s="7"/>
      <c r="B319" s="54" t="s">
        <v>43</v>
      </c>
      <c r="C319" s="111">
        <v>315</v>
      </c>
      <c r="D319" s="112">
        <v>4</v>
      </c>
      <c r="E319" s="112">
        <v>3010401035224</v>
      </c>
      <c r="F319" s="54" t="s">
        <v>806</v>
      </c>
      <c r="G319" s="36" t="s">
        <v>807</v>
      </c>
      <c r="H319" s="31">
        <v>20</v>
      </c>
      <c r="I319" s="113">
        <v>168</v>
      </c>
      <c r="J319" s="114">
        <v>962054</v>
      </c>
      <c r="K319" s="115">
        <v>5726.5119047619046</v>
      </c>
      <c r="L319" s="116">
        <v>1200</v>
      </c>
      <c r="M319" s="114">
        <v>962054</v>
      </c>
      <c r="N319" s="115">
        <v>801.7116666666667</v>
      </c>
      <c r="O319" s="21"/>
      <c r="P319" s="31"/>
      <c r="Q319" s="44"/>
      <c r="R319" s="44"/>
      <c r="S319" s="64"/>
      <c r="T319" s="109"/>
      <c r="U319" s="110"/>
      <c r="AB319" s="4">
        <v>322</v>
      </c>
    </row>
    <row r="320" spans="1:28" s="4" customFormat="1" ht="27" customHeight="1" x14ac:dyDescent="0.15">
      <c r="A320" s="7"/>
      <c r="B320" s="54" t="s">
        <v>43</v>
      </c>
      <c r="C320" s="103">
        <v>316</v>
      </c>
      <c r="D320" s="112">
        <v>5</v>
      </c>
      <c r="E320" s="112">
        <v>3040005014872</v>
      </c>
      <c r="F320" s="54" t="s">
        <v>808</v>
      </c>
      <c r="G320" s="39" t="s">
        <v>809</v>
      </c>
      <c r="H320" s="31">
        <v>20</v>
      </c>
      <c r="I320" s="113">
        <v>95</v>
      </c>
      <c r="J320" s="114">
        <v>1745578</v>
      </c>
      <c r="K320" s="115">
        <v>18374.505263157895</v>
      </c>
      <c r="L320" s="116">
        <v>7500</v>
      </c>
      <c r="M320" s="114">
        <v>1745578</v>
      </c>
      <c r="N320" s="115">
        <v>232.74373333333332</v>
      </c>
      <c r="O320" s="21"/>
      <c r="P320" s="31"/>
      <c r="Q320" s="42"/>
      <c r="R320" s="42"/>
      <c r="S320" s="64">
        <v>0</v>
      </c>
      <c r="T320" s="117"/>
      <c r="U320" s="118">
        <v>0</v>
      </c>
      <c r="AB320" s="4">
        <v>323</v>
      </c>
    </row>
    <row r="321" spans="1:28" s="4" customFormat="1" ht="27" customHeight="1" x14ac:dyDescent="0.15">
      <c r="A321" s="7"/>
      <c r="B321" s="54" t="s">
        <v>43</v>
      </c>
      <c r="C321" s="111">
        <v>317</v>
      </c>
      <c r="D321" s="112">
        <v>5</v>
      </c>
      <c r="E321" s="112">
        <v>5040005018327</v>
      </c>
      <c r="F321" s="54" t="s">
        <v>810</v>
      </c>
      <c r="G321" s="36" t="s">
        <v>811</v>
      </c>
      <c r="H321" s="31">
        <v>11</v>
      </c>
      <c r="I321" s="113">
        <v>48</v>
      </c>
      <c r="J321" s="114">
        <v>735805</v>
      </c>
      <c r="K321" s="115">
        <v>15329.270833333334</v>
      </c>
      <c r="L321" s="116">
        <v>3420</v>
      </c>
      <c r="M321" s="114">
        <v>735805</v>
      </c>
      <c r="N321" s="115">
        <v>215.14766081871346</v>
      </c>
      <c r="O321" s="21"/>
      <c r="P321" s="31"/>
      <c r="Q321" s="44"/>
      <c r="R321" s="44"/>
      <c r="S321" s="64"/>
      <c r="T321" s="109"/>
      <c r="U321" s="110"/>
      <c r="AB321" s="4">
        <v>324</v>
      </c>
    </row>
    <row r="322" spans="1:28" s="4" customFormat="1" ht="27" customHeight="1" x14ac:dyDescent="0.15">
      <c r="A322" s="7"/>
      <c r="B322" s="54" t="s">
        <v>43</v>
      </c>
      <c r="C322" s="111">
        <v>318</v>
      </c>
      <c r="D322" s="112">
        <v>5</v>
      </c>
      <c r="E322" s="112">
        <v>6040005003526</v>
      </c>
      <c r="F322" s="54" t="s">
        <v>812</v>
      </c>
      <c r="G322" s="36" t="s">
        <v>813</v>
      </c>
      <c r="H322" s="31">
        <v>20</v>
      </c>
      <c r="I322" s="113">
        <v>363</v>
      </c>
      <c r="J322" s="114">
        <v>4530980</v>
      </c>
      <c r="K322" s="115">
        <v>12482.038567493113</v>
      </c>
      <c r="L322" s="116">
        <v>13544</v>
      </c>
      <c r="M322" s="114">
        <v>4530980</v>
      </c>
      <c r="N322" s="115">
        <v>334.53780271707029</v>
      </c>
      <c r="O322" s="21"/>
      <c r="P322" s="31"/>
      <c r="Q322" s="42"/>
      <c r="R322" s="42"/>
      <c r="S322" s="64"/>
      <c r="T322" s="117"/>
      <c r="U322" s="118"/>
      <c r="AB322" s="4">
        <v>325</v>
      </c>
    </row>
    <row r="323" spans="1:28" s="4" customFormat="1" ht="27" customHeight="1" x14ac:dyDescent="0.15">
      <c r="A323" s="7"/>
      <c r="B323" s="54" t="s">
        <v>43</v>
      </c>
      <c r="C323" s="103">
        <v>319</v>
      </c>
      <c r="D323" s="112">
        <v>4</v>
      </c>
      <c r="E323" s="112">
        <v>2040001112623</v>
      </c>
      <c r="F323" s="54" t="s">
        <v>814</v>
      </c>
      <c r="G323" s="36" t="s">
        <v>815</v>
      </c>
      <c r="H323" s="31">
        <v>20</v>
      </c>
      <c r="I323" s="113">
        <v>135</v>
      </c>
      <c r="J323" s="114">
        <v>2927456</v>
      </c>
      <c r="K323" s="115">
        <v>21684.859259259258</v>
      </c>
      <c r="L323" s="116">
        <v>8212</v>
      </c>
      <c r="M323" s="114">
        <v>2927456</v>
      </c>
      <c r="N323" s="115">
        <v>356.48514369215781</v>
      </c>
      <c r="O323" s="21"/>
      <c r="P323" s="31"/>
      <c r="Q323" s="44" t="s">
        <v>228</v>
      </c>
      <c r="R323" s="44" t="s">
        <v>228</v>
      </c>
      <c r="S323" s="64">
        <v>0</v>
      </c>
      <c r="T323" s="109"/>
      <c r="U323" s="110">
        <v>0</v>
      </c>
      <c r="AB323" s="4">
        <v>326</v>
      </c>
    </row>
    <row r="324" spans="1:28" s="4" customFormat="1" ht="27" customHeight="1" x14ac:dyDescent="0.15">
      <c r="A324" s="7"/>
      <c r="B324" s="54" t="s">
        <v>43</v>
      </c>
      <c r="C324" s="111">
        <v>320</v>
      </c>
      <c r="D324" s="112">
        <v>5</v>
      </c>
      <c r="E324" s="112">
        <v>7040005003649</v>
      </c>
      <c r="F324" s="54" t="s">
        <v>816</v>
      </c>
      <c r="G324" s="36" t="s">
        <v>817</v>
      </c>
      <c r="H324" s="31">
        <v>20</v>
      </c>
      <c r="I324" s="113">
        <v>149</v>
      </c>
      <c r="J324" s="114">
        <v>2297500</v>
      </c>
      <c r="K324" s="115">
        <v>15419.463087248321</v>
      </c>
      <c r="L324" s="116">
        <v>14936</v>
      </c>
      <c r="M324" s="114">
        <v>2297500</v>
      </c>
      <c r="N324" s="115">
        <v>153.82297803963579</v>
      </c>
      <c r="O324" s="21"/>
      <c r="P324" s="31"/>
      <c r="Q324" s="42"/>
      <c r="R324" s="42"/>
      <c r="S324" s="64"/>
      <c r="T324" s="117"/>
      <c r="U324" s="118"/>
      <c r="AB324" s="4">
        <v>327</v>
      </c>
    </row>
    <row r="325" spans="1:28" s="4" customFormat="1" ht="27" customHeight="1" x14ac:dyDescent="0.15">
      <c r="A325" s="7"/>
      <c r="B325" s="54" t="s">
        <v>43</v>
      </c>
      <c r="C325" s="111">
        <v>321</v>
      </c>
      <c r="D325" s="112">
        <v>4</v>
      </c>
      <c r="E325" s="112">
        <v>1040003012772</v>
      </c>
      <c r="F325" s="54" t="s">
        <v>818</v>
      </c>
      <c r="G325" s="36" t="s">
        <v>819</v>
      </c>
      <c r="H325" s="31">
        <v>20</v>
      </c>
      <c r="I325" s="113">
        <v>320</v>
      </c>
      <c r="J325" s="114">
        <v>2800352</v>
      </c>
      <c r="K325" s="115">
        <v>8751.1</v>
      </c>
      <c r="L325" s="116">
        <v>10987</v>
      </c>
      <c r="M325" s="114">
        <v>2800352</v>
      </c>
      <c r="N325" s="115">
        <v>254.87867479748795</v>
      </c>
      <c r="O325" s="21"/>
      <c r="P325" s="31"/>
      <c r="Q325" s="44"/>
      <c r="R325" s="44"/>
      <c r="S325" s="64"/>
      <c r="T325" s="109"/>
      <c r="U325" s="110"/>
      <c r="AB325" s="4">
        <v>328</v>
      </c>
    </row>
    <row r="326" spans="1:28" s="4" customFormat="1" ht="27" customHeight="1" x14ac:dyDescent="0.15">
      <c r="A326" s="7"/>
      <c r="B326" s="54" t="s">
        <v>43</v>
      </c>
      <c r="C326" s="103">
        <v>322</v>
      </c>
      <c r="D326" s="112">
        <v>4</v>
      </c>
      <c r="E326" s="112">
        <v>8040003012733</v>
      </c>
      <c r="F326" s="54" t="s">
        <v>820</v>
      </c>
      <c r="G326" s="36" t="s">
        <v>821</v>
      </c>
      <c r="H326" s="31">
        <v>35</v>
      </c>
      <c r="I326" s="113">
        <v>381</v>
      </c>
      <c r="J326" s="114">
        <v>2944072</v>
      </c>
      <c r="K326" s="115">
        <v>7727.2230971128611</v>
      </c>
      <c r="L326" s="116">
        <v>31338</v>
      </c>
      <c r="M326" s="114">
        <v>2944072</v>
      </c>
      <c r="N326" s="115">
        <v>93.945752760227194</v>
      </c>
      <c r="O326" s="21"/>
      <c r="P326" s="31"/>
      <c r="Q326" s="42"/>
      <c r="R326" s="42"/>
      <c r="S326" s="64"/>
      <c r="T326" s="117" t="s">
        <v>228</v>
      </c>
      <c r="U326" s="118">
        <v>0.02</v>
      </c>
      <c r="AB326" s="4">
        <v>329</v>
      </c>
    </row>
    <row r="327" spans="1:28" s="4" customFormat="1" ht="27" customHeight="1" x14ac:dyDescent="0.15">
      <c r="A327" s="7"/>
      <c r="B327" s="54" t="s">
        <v>43</v>
      </c>
      <c r="C327" s="111">
        <v>323</v>
      </c>
      <c r="D327" s="112">
        <v>4</v>
      </c>
      <c r="E327" s="112">
        <v>1040001021809</v>
      </c>
      <c r="F327" s="54" t="s">
        <v>822</v>
      </c>
      <c r="G327" s="36" t="s">
        <v>823</v>
      </c>
      <c r="H327" s="31">
        <v>20</v>
      </c>
      <c r="I327" s="113">
        <v>253</v>
      </c>
      <c r="J327" s="114">
        <v>6245987</v>
      </c>
      <c r="K327" s="115">
        <v>24687.695652173912</v>
      </c>
      <c r="L327" s="116">
        <v>25321</v>
      </c>
      <c r="M327" s="114">
        <v>6245987</v>
      </c>
      <c r="N327" s="115">
        <v>246.67220883851348</v>
      </c>
      <c r="O327" s="21"/>
      <c r="P327" s="31"/>
      <c r="Q327" s="44"/>
      <c r="R327" s="44"/>
      <c r="S327" s="64"/>
      <c r="T327" s="109"/>
      <c r="U327" s="110"/>
      <c r="AB327" s="4">
        <v>330</v>
      </c>
    </row>
    <row r="328" spans="1:28" s="4" customFormat="1" ht="27" customHeight="1" x14ac:dyDescent="0.15">
      <c r="A328" s="7"/>
      <c r="B328" s="54" t="s">
        <v>43</v>
      </c>
      <c r="C328" s="111">
        <v>324</v>
      </c>
      <c r="D328" s="112">
        <v>5</v>
      </c>
      <c r="E328" s="112">
        <v>4040005017346</v>
      </c>
      <c r="F328" s="54" t="s">
        <v>824</v>
      </c>
      <c r="G328" s="36" t="s">
        <v>825</v>
      </c>
      <c r="H328" s="31">
        <v>30</v>
      </c>
      <c r="I328" s="113">
        <v>432</v>
      </c>
      <c r="J328" s="114">
        <v>4598637</v>
      </c>
      <c r="K328" s="115">
        <v>10644.993055555555</v>
      </c>
      <c r="L328" s="116">
        <v>39774</v>
      </c>
      <c r="M328" s="114">
        <v>4598637</v>
      </c>
      <c r="N328" s="115">
        <v>115.6191733293106</v>
      </c>
      <c r="O328" s="21"/>
      <c r="P328" s="31"/>
      <c r="Q328" s="42"/>
      <c r="R328" s="42"/>
      <c r="S328" s="64"/>
      <c r="T328" s="117"/>
      <c r="U328" s="118"/>
      <c r="AB328" s="4">
        <v>331</v>
      </c>
    </row>
    <row r="329" spans="1:28" s="4" customFormat="1" ht="27" customHeight="1" x14ac:dyDescent="0.15">
      <c r="A329" s="7"/>
      <c r="B329" s="54" t="s">
        <v>43</v>
      </c>
      <c r="C329" s="103">
        <v>325</v>
      </c>
      <c r="D329" s="112">
        <v>2</v>
      </c>
      <c r="E329" s="112">
        <v>3040005003132</v>
      </c>
      <c r="F329" s="54" t="s">
        <v>826</v>
      </c>
      <c r="G329" s="36" t="s">
        <v>827</v>
      </c>
      <c r="H329" s="31">
        <v>20</v>
      </c>
      <c r="I329" s="113">
        <v>189</v>
      </c>
      <c r="J329" s="114">
        <v>4804752</v>
      </c>
      <c r="K329" s="115">
        <v>25421.968253968254</v>
      </c>
      <c r="L329" s="116">
        <v>10009</v>
      </c>
      <c r="M329" s="114">
        <v>4804752</v>
      </c>
      <c r="N329" s="115">
        <v>480.04316115496056</v>
      </c>
      <c r="O329" s="21"/>
      <c r="P329" s="31"/>
      <c r="Q329" s="44"/>
      <c r="R329" s="44"/>
      <c r="S329" s="64"/>
      <c r="T329" s="109" t="s">
        <v>228</v>
      </c>
      <c r="U329" s="110">
        <v>0.2</v>
      </c>
      <c r="AB329" s="4">
        <v>332</v>
      </c>
    </row>
    <row r="330" spans="1:28" s="4" customFormat="1" ht="27" customHeight="1" x14ac:dyDescent="0.15">
      <c r="A330" s="7"/>
      <c r="B330" s="54" t="s">
        <v>43</v>
      </c>
      <c r="C330" s="111">
        <v>326</v>
      </c>
      <c r="D330" s="112">
        <v>6</v>
      </c>
      <c r="E330" s="112">
        <v>3040005003801</v>
      </c>
      <c r="F330" s="54" t="s">
        <v>828</v>
      </c>
      <c r="G330" s="36" t="s">
        <v>829</v>
      </c>
      <c r="H330" s="31">
        <v>12</v>
      </c>
      <c r="I330" s="113">
        <v>68</v>
      </c>
      <c r="J330" s="114">
        <v>976803</v>
      </c>
      <c r="K330" s="115">
        <v>14364.75</v>
      </c>
      <c r="L330" s="116">
        <v>5488</v>
      </c>
      <c r="M330" s="114">
        <v>976803</v>
      </c>
      <c r="N330" s="115">
        <v>177.98888483965015</v>
      </c>
      <c r="O330" s="21"/>
      <c r="P330" s="31"/>
      <c r="Q330" s="42"/>
      <c r="R330" s="42"/>
      <c r="S330" s="64"/>
      <c r="T330" s="117"/>
      <c r="U330" s="118"/>
      <c r="AB330" s="4">
        <v>333</v>
      </c>
    </row>
    <row r="331" spans="1:28" s="4" customFormat="1" ht="27" customHeight="1" x14ac:dyDescent="0.15">
      <c r="A331" s="7"/>
      <c r="B331" s="54" t="s">
        <v>43</v>
      </c>
      <c r="C331" s="111">
        <v>327</v>
      </c>
      <c r="D331" s="112">
        <v>4</v>
      </c>
      <c r="E331" s="112">
        <v>5040001019130</v>
      </c>
      <c r="F331" s="54" t="s">
        <v>830</v>
      </c>
      <c r="G331" s="34" t="s">
        <v>831</v>
      </c>
      <c r="H331" s="31">
        <v>20</v>
      </c>
      <c r="I331" s="113">
        <v>292</v>
      </c>
      <c r="J331" s="114">
        <v>16440912</v>
      </c>
      <c r="K331" s="115">
        <v>56304.493150684932</v>
      </c>
      <c r="L331" s="116">
        <v>41189</v>
      </c>
      <c r="M331" s="114">
        <v>16440912</v>
      </c>
      <c r="N331" s="115">
        <v>399.15783340212192</v>
      </c>
      <c r="O331" s="21"/>
      <c r="P331" s="31"/>
      <c r="Q331" s="44"/>
      <c r="R331" s="44"/>
      <c r="S331" s="64"/>
      <c r="T331" s="109"/>
      <c r="U331" s="110"/>
      <c r="AB331" s="4">
        <v>334</v>
      </c>
    </row>
    <row r="332" spans="1:28" s="4" customFormat="1" ht="27" customHeight="1" x14ac:dyDescent="0.15">
      <c r="A332" s="7"/>
      <c r="B332" s="54" t="s">
        <v>43</v>
      </c>
      <c r="C332" s="103">
        <v>328</v>
      </c>
      <c r="D332" s="112">
        <v>2</v>
      </c>
      <c r="E332" s="112">
        <v>9040005003052</v>
      </c>
      <c r="F332" s="54" t="s">
        <v>444</v>
      </c>
      <c r="G332" s="36" t="s">
        <v>832</v>
      </c>
      <c r="H332" s="31">
        <v>18</v>
      </c>
      <c r="I332" s="113">
        <v>252</v>
      </c>
      <c r="J332" s="114">
        <v>3351286</v>
      </c>
      <c r="K332" s="115">
        <v>13298.753968253968</v>
      </c>
      <c r="L332" s="116">
        <v>30738</v>
      </c>
      <c r="M332" s="114">
        <v>3351286</v>
      </c>
      <c r="N332" s="115">
        <v>109.02745786973779</v>
      </c>
      <c r="O332" s="21"/>
      <c r="P332" s="31"/>
      <c r="Q332" s="42" t="s">
        <v>228</v>
      </c>
      <c r="R332" s="42"/>
      <c r="S332" s="64">
        <v>0.36</v>
      </c>
      <c r="T332" s="117"/>
      <c r="U332" s="118"/>
      <c r="AB332" s="4">
        <v>335</v>
      </c>
    </row>
    <row r="333" spans="1:28" s="4" customFormat="1" ht="27" customHeight="1" x14ac:dyDescent="0.15">
      <c r="A333" s="7"/>
      <c r="B333" s="54" t="s">
        <v>43</v>
      </c>
      <c r="C333" s="111">
        <v>329</v>
      </c>
      <c r="D333" s="112">
        <v>5</v>
      </c>
      <c r="E333" s="112">
        <v>6040005003674</v>
      </c>
      <c r="F333" s="54" t="s">
        <v>833</v>
      </c>
      <c r="G333" s="36" t="s">
        <v>834</v>
      </c>
      <c r="H333" s="31">
        <v>40</v>
      </c>
      <c r="I333" s="113">
        <v>380</v>
      </c>
      <c r="J333" s="114">
        <v>5385695</v>
      </c>
      <c r="K333" s="115">
        <v>14172.881578947368</v>
      </c>
      <c r="L333" s="116">
        <v>32604</v>
      </c>
      <c r="M333" s="114">
        <v>5385695</v>
      </c>
      <c r="N333" s="115">
        <v>165.18509998773158</v>
      </c>
      <c r="O333" s="21"/>
      <c r="P333" s="31"/>
      <c r="Q333" s="44"/>
      <c r="R333" s="44"/>
      <c r="S333" s="64"/>
      <c r="T333" s="109"/>
      <c r="U333" s="110"/>
      <c r="AB333" s="4">
        <v>336</v>
      </c>
    </row>
    <row r="334" spans="1:28" s="4" customFormat="1" ht="27" customHeight="1" x14ac:dyDescent="0.15">
      <c r="A334" s="7"/>
      <c r="B334" s="54" t="s">
        <v>43</v>
      </c>
      <c r="C334" s="111">
        <v>330</v>
      </c>
      <c r="D334" s="112">
        <v>5</v>
      </c>
      <c r="E334" s="112">
        <v>5040005003254</v>
      </c>
      <c r="F334" s="54" t="s">
        <v>835</v>
      </c>
      <c r="G334" s="36" t="s">
        <v>836</v>
      </c>
      <c r="H334" s="31">
        <v>20</v>
      </c>
      <c r="I334" s="113">
        <v>216</v>
      </c>
      <c r="J334" s="114">
        <v>1080000</v>
      </c>
      <c r="K334" s="115">
        <v>5000</v>
      </c>
      <c r="L334" s="116">
        <v>17064</v>
      </c>
      <c r="M334" s="114">
        <v>1080000</v>
      </c>
      <c r="N334" s="115">
        <v>63.291139240506332</v>
      </c>
      <c r="O334" s="21"/>
      <c r="P334" s="31"/>
      <c r="Q334" s="42"/>
      <c r="R334" s="42"/>
      <c r="S334" s="64"/>
      <c r="T334" s="117" t="s">
        <v>228</v>
      </c>
      <c r="U334" s="118">
        <v>0.11</v>
      </c>
      <c r="AB334" s="4">
        <v>337</v>
      </c>
    </row>
    <row r="335" spans="1:28" s="4" customFormat="1" ht="27" customHeight="1" x14ac:dyDescent="0.15">
      <c r="A335" s="7"/>
      <c r="B335" s="54" t="s">
        <v>43</v>
      </c>
      <c r="C335" s="103">
        <v>331</v>
      </c>
      <c r="D335" s="112">
        <v>2</v>
      </c>
      <c r="E335" s="112">
        <v>9040005003052</v>
      </c>
      <c r="F335" s="54" t="s">
        <v>444</v>
      </c>
      <c r="G335" s="36" t="s">
        <v>837</v>
      </c>
      <c r="H335" s="31">
        <v>10</v>
      </c>
      <c r="I335" s="113">
        <v>120</v>
      </c>
      <c r="J335" s="114">
        <v>2668591</v>
      </c>
      <c r="K335" s="115">
        <v>22238.258333333335</v>
      </c>
      <c r="L335" s="116">
        <v>15660</v>
      </c>
      <c r="M335" s="114">
        <v>2668591</v>
      </c>
      <c r="N335" s="115">
        <v>170.40810983397191</v>
      </c>
      <c r="O335" s="21"/>
      <c r="P335" s="31"/>
      <c r="Q335" s="44"/>
      <c r="R335" s="44"/>
      <c r="S335" s="64"/>
      <c r="T335" s="109"/>
      <c r="U335" s="110"/>
      <c r="AB335" s="4">
        <v>338</v>
      </c>
    </row>
    <row r="336" spans="1:28" s="4" customFormat="1" ht="27" customHeight="1" x14ac:dyDescent="0.15">
      <c r="A336" s="7"/>
      <c r="B336" s="54" t="s">
        <v>43</v>
      </c>
      <c r="C336" s="111">
        <v>332</v>
      </c>
      <c r="D336" s="112">
        <v>2</v>
      </c>
      <c r="E336" s="112">
        <v>9040005003052</v>
      </c>
      <c r="F336" s="54" t="s">
        <v>444</v>
      </c>
      <c r="G336" s="39" t="s">
        <v>838</v>
      </c>
      <c r="H336" s="31">
        <v>10</v>
      </c>
      <c r="I336" s="113">
        <v>120</v>
      </c>
      <c r="J336" s="114">
        <v>3304993</v>
      </c>
      <c r="K336" s="115">
        <v>27541.608333333334</v>
      </c>
      <c r="L336" s="116">
        <v>15660</v>
      </c>
      <c r="M336" s="114">
        <v>3304993</v>
      </c>
      <c r="N336" s="115">
        <v>211.04680715197958</v>
      </c>
      <c r="O336" s="21"/>
      <c r="P336" s="31"/>
      <c r="Q336" s="42" t="s">
        <v>228</v>
      </c>
      <c r="R336" s="42"/>
      <c r="S336" s="64">
        <v>0.20100000000000001</v>
      </c>
      <c r="T336" s="117"/>
      <c r="U336" s="118"/>
      <c r="AB336" s="4">
        <v>339</v>
      </c>
    </row>
    <row r="337" spans="1:28" s="4" customFormat="1" ht="27" customHeight="1" x14ac:dyDescent="0.15">
      <c r="A337" s="7"/>
      <c r="B337" s="54" t="s">
        <v>43</v>
      </c>
      <c r="C337" s="111">
        <v>333</v>
      </c>
      <c r="D337" s="112">
        <v>2</v>
      </c>
      <c r="E337" s="112">
        <v>3040005003132</v>
      </c>
      <c r="F337" s="54" t="s">
        <v>826</v>
      </c>
      <c r="G337" s="36" t="s">
        <v>839</v>
      </c>
      <c r="H337" s="31">
        <v>40</v>
      </c>
      <c r="I337" s="113">
        <v>485</v>
      </c>
      <c r="J337" s="114">
        <v>9761779</v>
      </c>
      <c r="K337" s="115">
        <v>20127.379381443297</v>
      </c>
      <c r="L337" s="116">
        <v>28872.5</v>
      </c>
      <c r="M337" s="114">
        <v>9761779</v>
      </c>
      <c r="N337" s="115">
        <v>338.09954108580831</v>
      </c>
      <c r="O337" s="21"/>
      <c r="P337" s="31"/>
      <c r="Q337" s="44"/>
      <c r="R337" s="44"/>
      <c r="S337" s="64"/>
      <c r="T337" s="109" t="s">
        <v>228</v>
      </c>
      <c r="U337" s="110">
        <v>0.62</v>
      </c>
      <c r="AB337" s="4">
        <v>340</v>
      </c>
    </row>
    <row r="338" spans="1:28" s="4" customFormat="1" ht="27" customHeight="1" x14ac:dyDescent="0.15">
      <c r="A338" s="7"/>
      <c r="B338" s="54" t="s">
        <v>43</v>
      </c>
      <c r="C338" s="103">
        <v>334</v>
      </c>
      <c r="D338" s="112">
        <v>5</v>
      </c>
      <c r="E338" s="112">
        <v>7040005003649</v>
      </c>
      <c r="F338" s="54" t="s">
        <v>816</v>
      </c>
      <c r="G338" s="36" t="s">
        <v>840</v>
      </c>
      <c r="H338" s="31">
        <v>22</v>
      </c>
      <c r="I338" s="113">
        <v>154</v>
      </c>
      <c r="J338" s="114">
        <v>2230400</v>
      </c>
      <c r="K338" s="115">
        <v>14483.116883116883</v>
      </c>
      <c r="L338" s="116">
        <v>12228</v>
      </c>
      <c r="M338" s="114">
        <v>2230400</v>
      </c>
      <c r="N338" s="115">
        <v>182.40104677788682</v>
      </c>
      <c r="O338" s="21"/>
      <c r="P338" s="31"/>
      <c r="Q338" s="42"/>
      <c r="R338" s="42"/>
      <c r="S338" s="64"/>
      <c r="T338" s="117"/>
      <c r="U338" s="118"/>
      <c r="AB338" s="4">
        <v>341</v>
      </c>
    </row>
    <row r="339" spans="1:28" s="4" customFormat="1" ht="27" customHeight="1" x14ac:dyDescent="0.15">
      <c r="A339" s="7"/>
      <c r="B339" s="54" t="s">
        <v>43</v>
      </c>
      <c r="C339" s="111">
        <v>335</v>
      </c>
      <c r="D339" s="112">
        <v>2</v>
      </c>
      <c r="E339" s="112">
        <v>9040005003242</v>
      </c>
      <c r="F339" s="54" t="s">
        <v>841</v>
      </c>
      <c r="G339" s="36" t="s">
        <v>842</v>
      </c>
      <c r="H339" s="31">
        <v>20</v>
      </c>
      <c r="I339" s="113">
        <v>191</v>
      </c>
      <c r="J339" s="114">
        <v>2118954</v>
      </c>
      <c r="K339" s="115">
        <v>11094</v>
      </c>
      <c r="L339" s="116">
        <v>18825</v>
      </c>
      <c r="M339" s="114">
        <v>2118954</v>
      </c>
      <c r="N339" s="115">
        <v>112.56063745019921</v>
      </c>
      <c r="O339" s="21"/>
      <c r="P339" s="31"/>
      <c r="Q339" s="44"/>
      <c r="R339" s="44"/>
      <c r="S339" s="64"/>
      <c r="T339" s="109"/>
      <c r="U339" s="110"/>
      <c r="AB339" s="4">
        <v>342</v>
      </c>
    </row>
    <row r="340" spans="1:28" s="4" customFormat="1" ht="27" customHeight="1" x14ac:dyDescent="0.15">
      <c r="A340" s="7"/>
      <c r="B340" s="54" t="s">
        <v>43</v>
      </c>
      <c r="C340" s="111">
        <v>336</v>
      </c>
      <c r="D340" s="112">
        <v>4</v>
      </c>
      <c r="E340" s="112">
        <v>7040003014391</v>
      </c>
      <c r="F340" s="54" t="s">
        <v>843</v>
      </c>
      <c r="G340" s="36" t="s">
        <v>844</v>
      </c>
      <c r="H340" s="31">
        <v>20</v>
      </c>
      <c r="I340" s="113">
        <v>159</v>
      </c>
      <c r="J340" s="114">
        <v>2883882</v>
      </c>
      <c r="K340" s="115">
        <v>18137.622641509435</v>
      </c>
      <c r="L340" s="116">
        <v>9664</v>
      </c>
      <c r="M340" s="114">
        <v>2883882</v>
      </c>
      <c r="N340" s="115">
        <v>298.41494205298011</v>
      </c>
      <c r="O340" s="21"/>
      <c r="P340" s="31"/>
      <c r="Q340" s="42"/>
      <c r="R340" s="42"/>
      <c r="S340" s="64"/>
      <c r="T340" s="117"/>
      <c r="U340" s="118"/>
      <c r="AB340" s="4">
        <v>344</v>
      </c>
    </row>
    <row r="341" spans="1:28" s="4" customFormat="1" ht="27" customHeight="1" x14ac:dyDescent="0.15">
      <c r="A341" s="7"/>
      <c r="B341" s="54" t="s">
        <v>43</v>
      </c>
      <c r="C341" s="103">
        <v>337</v>
      </c>
      <c r="D341" s="112">
        <v>2</v>
      </c>
      <c r="E341" s="112">
        <v>2040005003050</v>
      </c>
      <c r="F341" s="54" t="s">
        <v>476</v>
      </c>
      <c r="G341" s="36" t="s">
        <v>845</v>
      </c>
      <c r="H341" s="31">
        <v>12</v>
      </c>
      <c r="I341" s="113">
        <v>171</v>
      </c>
      <c r="J341" s="114">
        <v>2570371</v>
      </c>
      <c r="K341" s="115">
        <v>15031.409356725146</v>
      </c>
      <c r="L341" s="116">
        <v>16469</v>
      </c>
      <c r="M341" s="114">
        <v>2570371</v>
      </c>
      <c r="N341" s="115">
        <v>156.07328921003096</v>
      </c>
      <c r="O341" s="21"/>
      <c r="P341" s="31"/>
      <c r="Q341" s="44" t="s">
        <v>228</v>
      </c>
      <c r="R341" s="44"/>
      <c r="S341" s="64">
        <v>1.2999999999999999E-2</v>
      </c>
      <c r="T341" s="109"/>
      <c r="U341" s="110"/>
      <c r="AB341" s="4">
        <v>345</v>
      </c>
    </row>
    <row r="342" spans="1:28" s="4" customFormat="1" ht="27" customHeight="1" x14ac:dyDescent="0.15">
      <c r="A342" s="7"/>
      <c r="B342" s="54" t="s">
        <v>43</v>
      </c>
      <c r="C342" s="111">
        <v>338</v>
      </c>
      <c r="D342" s="112">
        <v>6</v>
      </c>
      <c r="E342" s="112">
        <v>8040005018258</v>
      </c>
      <c r="F342" s="54" t="s">
        <v>178</v>
      </c>
      <c r="G342" s="36" t="s">
        <v>179</v>
      </c>
      <c r="H342" s="31">
        <v>10</v>
      </c>
      <c r="I342" s="113">
        <v>96</v>
      </c>
      <c r="J342" s="114">
        <v>999970</v>
      </c>
      <c r="K342" s="115">
        <v>10416.354166666666</v>
      </c>
      <c r="L342" s="116">
        <v>5331.75</v>
      </c>
      <c r="M342" s="114">
        <v>999970</v>
      </c>
      <c r="N342" s="115">
        <v>187.55005392225817</v>
      </c>
      <c r="O342" s="21"/>
      <c r="P342" s="31"/>
      <c r="Q342" s="42"/>
      <c r="R342" s="42"/>
      <c r="S342" s="64"/>
      <c r="T342" s="117"/>
      <c r="U342" s="118"/>
      <c r="AB342" s="4">
        <v>346</v>
      </c>
    </row>
    <row r="343" spans="1:28" s="4" customFormat="1" ht="27" customHeight="1" x14ac:dyDescent="0.15">
      <c r="A343" s="7"/>
      <c r="B343" s="54" t="s">
        <v>43</v>
      </c>
      <c r="C343" s="111">
        <v>339</v>
      </c>
      <c r="D343" s="112">
        <v>2</v>
      </c>
      <c r="E343" s="112">
        <v>4040005003073</v>
      </c>
      <c r="F343" s="54" t="s">
        <v>846</v>
      </c>
      <c r="G343" s="36" t="s">
        <v>847</v>
      </c>
      <c r="H343" s="31">
        <v>20</v>
      </c>
      <c r="I343" s="113">
        <v>328</v>
      </c>
      <c r="J343" s="114">
        <v>2654576</v>
      </c>
      <c r="K343" s="115">
        <v>8093.2195121951218</v>
      </c>
      <c r="L343" s="116">
        <v>16029</v>
      </c>
      <c r="M343" s="114">
        <v>2654576</v>
      </c>
      <c r="N343" s="115">
        <v>165.61083036995447</v>
      </c>
      <c r="O343" s="21"/>
      <c r="P343" s="31"/>
      <c r="Q343" s="42"/>
      <c r="R343" s="42"/>
      <c r="S343" s="64"/>
      <c r="T343" s="117"/>
      <c r="U343" s="118"/>
      <c r="AB343" s="4">
        <v>347</v>
      </c>
    </row>
    <row r="344" spans="1:28" s="4" customFormat="1" ht="27" customHeight="1" x14ac:dyDescent="0.15">
      <c r="A344" s="7"/>
      <c r="B344" s="54" t="s">
        <v>43</v>
      </c>
      <c r="C344" s="103">
        <v>340</v>
      </c>
      <c r="D344" s="112">
        <v>5</v>
      </c>
      <c r="E344" s="112">
        <v>7040005003649</v>
      </c>
      <c r="F344" s="54" t="s">
        <v>816</v>
      </c>
      <c r="G344" s="40" t="s">
        <v>848</v>
      </c>
      <c r="H344" s="31">
        <v>25</v>
      </c>
      <c r="I344" s="113">
        <v>228</v>
      </c>
      <c r="J344" s="114">
        <v>4814500</v>
      </c>
      <c r="K344" s="115">
        <v>21116.228070175439</v>
      </c>
      <c r="L344" s="116">
        <v>25883</v>
      </c>
      <c r="M344" s="114">
        <v>4814500</v>
      </c>
      <c r="N344" s="115">
        <v>186.01012247421087</v>
      </c>
      <c r="O344" s="21"/>
      <c r="P344" s="31"/>
      <c r="Q344" s="44"/>
      <c r="R344" s="44"/>
      <c r="S344" s="64"/>
      <c r="T344" s="109"/>
      <c r="U344" s="110"/>
      <c r="AB344" s="4">
        <v>348</v>
      </c>
    </row>
    <row r="345" spans="1:28" s="4" customFormat="1" ht="27" customHeight="1" x14ac:dyDescent="0.15">
      <c r="A345" s="7"/>
      <c r="B345" s="34" t="s">
        <v>43</v>
      </c>
      <c r="C345" s="111">
        <v>341</v>
      </c>
      <c r="D345" s="112">
        <v>5</v>
      </c>
      <c r="E345" s="112">
        <v>7040005003649</v>
      </c>
      <c r="F345" s="34" t="s">
        <v>816</v>
      </c>
      <c r="G345" s="40" t="s">
        <v>849</v>
      </c>
      <c r="H345" s="31">
        <v>40</v>
      </c>
      <c r="I345" s="113">
        <v>358</v>
      </c>
      <c r="J345" s="114">
        <v>6844200</v>
      </c>
      <c r="K345" s="115">
        <v>19117.877094972067</v>
      </c>
      <c r="L345" s="116">
        <v>37518</v>
      </c>
      <c r="M345" s="114">
        <v>6844200</v>
      </c>
      <c r="N345" s="115">
        <v>182.42443627059012</v>
      </c>
      <c r="O345" s="21"/>
      <c r="P345" s="31"/>
      <c r="Q345" s="42" t="s">
        <v>228</v>
      </c>
      <c r="R345" s="42"/>
      <c r="S345" s="64">
        <v>0.53400000000000003</v>
      </c>
      <c r="T345" s="117"/>
      <c r="U345" s="118"/>
      <c r="AB345" s="4">
        <v>349</v>
      </c>
    </row>
    <row r="346" spans="1:28" s="4" customFormat="1" ht="27" customHeight="1" x14ac:dyDescent="0.15">
      <c r="A346" s="7"/>
      <c r="B346" s="54" t="s">
        <v>43</v>
      </c>
      <c r="C346" s="111">
        <v>342</v>
      </c>
      <c r="D346" s="112">
        <v>6</v>
      </c>
      <c r="E346" s="112">
        <v>8040005018126</v>
      </c>
      <c r="F346" s="54" t="s">
        <v>850</v>
      </c>
      <c r="G346" s="40" t="s">
        <v>851</v>
      </c>
      <c r="H346" s="31">
        <v>20</v>
      </c>
      <c r="I346" s="113">
        <v>229</v>
      </c>
      <c r="J346" s="114">
        <v>3102428</v>
      </c>
      <c r="K346" s="115">
        <v>13547.720524017468</v>
      </c>
      <c r="L346" s="116">
        <v>21014</v>
      </c>
      <c r="M346" s="114">
        <v>3102428</v>
      </c>
      <c r="N346" s="115">
        <v>147.63624250499666</v>
      </c>
      <c r="O346" s="21"/>
      <c r="P346" s="31"/>
      <c r="Q346" s="44"/>
      <c r="R346" s="44"/>
      <c r="S346" s="64"/>
      <c r="T346" s="109"/>
      <c r="U346" s="110"/>
      <c r="AB346" s="4">
        <v>350</v>
      </c>
    </row>
    <row r="347" spans="1:28" s="4" customFormat="1" ht="27" customHeight="1" x14ac:dyDescent="0.15">
      <c r="A347" s="7"/>
      <c r="B347" s="54" t="s">
        <v>43</v>
      </c>
      <c r="C347" s="103">
        <v>343</v>
      </c>
      <c r="D347" s="112">
        <v>4</v>
      </c>
      <c r="E347" s="112">
        <v>1040001095786</v>
      </c>
      <c r="F347" s="54" t="s">
        <v>186</v>
      </c>
      <c r="G347" s="41" t="s">
        <v>187</v>
      </c>
      <c r="H347" s="31">
        <v>10</v>
      </c>
      <c r="I347" s="113">
        <v>45</v>
      </c>
      <c r="J347" s="114">
        <v>45162</v>
      </c>
      <c r="K347" s="115">
        <v>1003.6</v>
      </c>
      <c r="L347" s="116">
        <v>832</v>
      </c>
      <c r="M347" s="114">
        <v>45162</v>
      </c>
      <c r="N347" s="115">
        <v>54.28125</v>
      </c>
      <c r="O347" s="21"/>
      <c r="P347" s="31"/>
      <c r="Q347" s="42"/>
      <c r="R347" s="42"/>
      <c r="S347" s="64"/>
      <c r="T347" s="117"/>
      <c r="U347" s="118"/>
      <c r="AB347" s="4">
        <v>351</v>
      </c>
    </row>
    <row r="348" spans="1:28" s="4" customFormat="1" ht="27" customHeight="1" x14ac:dyDescent="0.15">
      <c r="A348" s="7"/>
      <c r="B348" s="54" t="s">
        <v>43</v>
      </c>
      <c r="C348" s="111">
        <v>344</v>
      </c>
      <c r="D348" s="112">
        <v>6</v>
      </c>
      <c r="E348" s="112">
        <v>3040005020219</v>
      </c>
      <c r="F348" s="54" t="s">
        <v>852</v>
      </c>
      <c r="G348" s="40" t="s">
        <v>853</v>
      </c>
      <c r="H348" s="31">
        <v>35</v>
      </c>
      <c r="I348" s="113">
        <v>428</v>
      </c>
      <c r="J348" s="114">
        <v>6083490</v>
      </c>
      <c r="K348" s="115">
        <v>14213.76168224299</v>
      </c>
      <c r="L348" s="116">
        <v>32627</v>
      </c>
      <c r="M348" s="114">
        <v>6083490</v>
      </c>
      <c r="N348" s="115">
        <v>186.45569620253164</v>
      </c>
      <c r="O348" s="21"/>
      <c r="P348" s="31"/>
      <c r="Q348" s="44"/>
      <c r="R348" s="44"/>
      <c r="S348" s="64"/>
      <c r="T348" s="109"/>
      <c r="U348" s="110"/>
      <c r="AB348" s="4">
        <v>352</v>
      </c>
    </row>
    <row r="349" spans="1:28" s="4" customFormat="1" ht="27" customHeight="1" x14ac:dyDescent="0.15">
      <c r="A349" s="7"/>
      <c r="B349" s="54" t="s">
        <v>43</v>
      </c>
      <c r="C349" s="111">
        <v>345</v>
      </c>
      <c r="D349" s="112">
        <v>4</v>
      </c>
      <c r="E349" s="112">
        <v>8040001081391</v>
      </c>
      <c r="F349" s="54" t="s">
        <v>854</v>
      </c>
      <c r="G349" s="40" t="s">
        <v>855</v>
      </c>
      <c r="H349" s="31">
        <v>10</v>
      </c>
      <c r="I349" s="113">
        <v>93</v>
      </c>
      <c r="J349" s="114">
        <v>606660</v>
      </c>
      <c r="K349" s="115">
        <v>6523.2258064516127</v>
      </c>
      <c r="L349" s="116">
        <v>1627</v>
      </c>
      <c r="M349" s="114">
        <v>606660</v>
      </c>
      <c r="N349" s="115">
        <v>372.8703134603565</v>
      </c>
      <c r="O349" s="21"/>
      <c r="P349" s="31"/>
      <c r="Q349" s="42"/>
      <c r="R349" s="42"/>
      <c r="S349" s="64"/>
      <c r="T349" s="117" t="s">
        <v>228</v>
      </c>
      <c r="U349" s="118">
        <v>0.25</v>
      </c>
      <c r="AB349" s="4">
        <v>353</v>
      </c>
    </row>
    <row r="350" spans="1:28" s="4" customFormat="1" ht="27" customHeight="1" x14ac:dyDescent="0.15">
      <c r="A350" s="7"/>
      <c r="B350" s="54" t="s">
        <v>43</v>
      </c>
      <c r="C350" s="103">
        <v>346</v>
      </c>
      <c r="D350" s="112">
        <v>5</v>
      </c>
      <c r="E350" s="112">
        <v>4040005019763</v>
      </c>
      <c r="F350" s="54" t="s">
        <v>856</v>
      </c>
      <c r="G350" s="40" t="s">
        <v>857</v>
      </c>
      <c r="H350" s="31">
        <v>20</v>
      </c>
      <c r="I350" s="113">
        <v>96</v>
      </c>
      <c r="J350" s="114">
        <v>8508799</v>
      </c>
      <c r="K350" s="115">
        <v>88633.322916666672</v>
      </c>
      <c r="L350" s="116">
        <v>13200</v>
      </c>
      <c r="M350" s="114">
        <v>8508799</v>
      </c>
      <c r="N350" s="115">
        <v>644.60598484848481</v>
      </c>
      <c r="O350" s="21"/>
      <c r="P350" s="31"/>
      <c r="Q350" s="44"/>
      <c r="R350" s="44"/>
      <c r="S350" s="64"/>
      <c r="T350" s="109"/>
      <c r="U350" s="110"/>
      <c r="AB350" s="4">
        <v>354</v>
      </c>
    </row>
    <row r="351" spans="1:28" s="4" customFormat="1" ht="27" customHeight="1" x14ac:dyDescent="0.15">
      <c r="A351" s="7"/>
      <c r="B351" s="54" t="s">
        <v>43</v>
      </c>
      <c r="C351" s="111">
        <v>347</v>
      </c>
      <c r="D351" s="112">
        <v>5</v>
      </c>
      <c r="E351" s="112">
        <v>8040005003755</v>
      </c>
      <c r="F351" s="54" t="s">
        <v>858</v>
      </c>
      <c r="G351" s="40" t="s">
        <v>859</v>
      </c>
      <c r="H351" s="31">
        <v>30</v>
      </c>
      <c r="I351" s="113">
        <v>219</v>
      </c>
      <c r="J351" s="114">
        <v>1884500</v>
      </c>
      <c r="K351" s="115">
        <v>8605.022831050228</v>
      </c>
      <c r="L351" s="116">
        <v>986</v>
      </c>
      <c r="M351" s="114">
        <v>1884500</v>
      </c>
      <c r="N351" s="115">
        <v>1911.2576064908721</v>
      </c>
      <c r="O351" s="21"/>
      <c r="P351" s="31"/>
      <c r="Q351" s="42"/>
      <c r="R351" s="42"/>
      <c r="S351" s="64"/>
      <c r="T351" s="117"/>
      <c r="U351" s="118"/>
      <c r="AB351" s="4">
        <v>355</v>
      </c>
    </row>
    <row r="352" spans="1:28" s="4" customFormat="1" ht="27" customHeight="1" x14ac:dyDescent="0.15">
      <c r="A352" s="7"/>
      <c r="B352" s="54" t="s">
        <v>43</v>
      </c>
      <c r="C352" s="111">
        <v>348</v>
      </c>
      <c r="D352" s="112">
        <v>5</v>
      </c>
      <c r="E352" s="112">
        <v>7040005003525</v>
      </c>
      <c r="F352" s="54" t="s">
        <v>860</v>
      </c>
      <c r="G352" s="40" t="s">
        <v>861</v>
      </c>
      <c r="H352" s="31">
        <v>20</v>
      </c>
      <c r="I352" s="113">
        <v>62</v>
      </c>
      <c r="J352" s="114">
        <v>620903</v>
      </c>
      <c r="K352" s="115">
        <v>10014.564516129032</v>
      </c>
      <c r="L352" s="116">
        <v>3105</v>
      </c>
      <c r="M352" s="114">
        <v>620903</v>
      </c>
      <c r="N352" s="115">
        <v>199.96876006441224</v>
      </c>
      <c r="O352" s="21"/>
      <c r="P352" s="31"/>
      <c r="Q352" s="44"/>
      <c r="R352" s="44"/>
      <c r="S352" s="64"/>
      <c r="T352" s="109" t="s">
        <v>228</v>
      </c>
      <c r="U352" s="110">
        <v>0.3</v>
      </c>
      <c r="AB352" s="4">
        <v>356</v>
      </c>
    </row>
    <row r="353" spans="1:28" s="4" customFormat="1" ht="27" customHeight="1" x14ac:dyDescent="0.15">
      <c r="A353" s="7"/>
      <c r="B353" s="54" t="s">
        <v>43</v>
      </c>
      <c r="C353" s="103">
        <v>349</v>
      </c>
      <c r="D353" s="112">
        <v>5</v>
      </c>
      <c r="E353" s="112">
        <v>6040005003708</v>
      </c>
      <c r="F353" s="54" t="s">
        <v>862</v>
      </c>
      <c r="G353" s="40" t="s">
        <v>863</v>
      </c>
      <c r="H353" s="31">
        <v>20</v>
      </c>
      <c r="I353" s="113">
        <v>191</v>
      </c>
      <c r="J353" s="114">
        <v>1377620</v>
      </c>
      <c r="K353" s="115">
        <v>7212.6701570680625</v>
      </c>
      <c r="L353" s="116">
        <v>7269</v>
      </c>
      <c r="M353" s="114">
        <v>1377620</v>
      </c>
      <c r="N353" s="115">
        <v>189.5198789379557</v>
      </c>
      <c r="O353" s="21"/>
      <c r="P353" s="31"/>
      <c r="Q353" s="42"/>
      <c r="R353" s="42"/>
      <c r="S353" s="64"/>
      <c r="T353" s="117"/>
      <c r="U353" s="118"/>
      <c r="AB353" s="4">
        <v>357</v>
      </c>
    </row>
    <row r="354" spans="1:28" s="4" customFormat="1" ht="27" customHeight="1" x14ac:dyDescent="0.15">
      <c r="A354" s="7"/>
      <c r="B354" s="54" t="s">
        <v>43</v>
      </c>
      <c r="C354" s="111">
        <v>350</v>
      </c>
      <c r="D354" s="112">
        <v>4</v>
      </c>
      <c r="E354" s="112">
        <v>1040001021809</v>
      </c>
      <c r="F354" s="54" t="s">
        <v>864</v>
      </c>
      <c r="G354" s="40" t="s">
        <v>865</v>
      </c>
      <c r="H354" s="31">
        <v>10</v>
      </c>
      <c r="I354" s="113">
        <v>194</v>
      </c>
      <c r="J354" s="114">
        <v>4526530</v>
      </c>
      <c r="K354" s="115">
        <v>23332.628865979383</v>
      </c>
      <c r="L354" s="116">
        <v>18690</v>
      </c>
      <c r="M354" s="114">
        <v>4526530</v>
      </c>
      <c r="N354" s="115">
        <v>242.18994114499733</v>
      </c>
      <c r="O354" s="21"/>
      <c r="P354" s="31"/>
      <c r="Q354" s="44"/>
      <c r="R354" s="44"/>
      <c r="S354" s="64"/>
      <c r="T354" s="109"/>
      <c r="U354" s="110"/>
      <c r="AB354" s="4">
        <v>358</v>
      </c>
    </row>
    <row r="355" spans="1:28" s="4" customFormat="1" ht="27" customHeight="1" x14ac:dyDescent="0.15">
      <c r="A355" s="7"/>
      <c r="B355" s="54" t="s">
        <v>43</v>
      </c>
      <c r="C355" s="111">
        <v>351</v>
      </c>
      <c r="D355" s="112">
        <v>5</v>
      </c>
      <c r="E355" s="112">
        <v>2040005003281</v>
      </c>
      <c r="F355" s="54" t="s">
        <v>866</v>
      </c>
      <c r="G355" s="41" t="s">
        <v>867</v>
      </c>
      <c r="H355" s="31">
        <v>20</v>
      </c>
      <c r="I355" s="113">
        <v>263</v>
      </c>
      <c r="J355" s="114">
        <v>2262613</v>
      </c>
      <c r="K355" s="115">
        <v>8603.0912547528515</v>
      </c>
      <c r="L355" s="116">
        <v>23348</v>
      </c>
      <c r="M355" s="114">
        <v>2262613</v>
      </c>
      <c r="N355" s="115">
        <v>96.908214836388552</v>
      </c>
      <c r="O355" s="21"/>
      <c r="P355" s="31"/>
      <c r="Q355" s="42"/>
      <c r="R355" s="42"/>
      <c r="S355" s="64"/>
      <c r="T355" s="117"/>
      <c r="U355" s="118"/>
      <c r="AB355" s="4">
        <v>359</v>
      </c>
    </row>
    <row r="356" spans="1:28" s="4" customFormat="1" ht="27" customHeight="1" x14ac:dyDescent="0.15">
      <c r="A356" s="7"/>
      <c r="B356" s="54" t="s">
        <v>43</v>
      </c>
      <c r="C356" s="103">
        <v>352</v>
      </c>
      <c r="D356" s="112">
        <v>5</v>
      </c>
      <c r="E356" s="112">
        <v>5040005002248</v>
      </c>
      <c r="F356" s="54" t="s">
        <v>868</v>
      </c>
      <c r="G356" s="40" t="s">
        <v>869</v>
      </c>
      <c r="H356" s="31">
        <v>20</v>
      </c>
      <c r="I356" s="113">
        <v>286</v>
      </c>
      <c r="J356" s="114">
        <v>9629758</v>
      </c>
      <c r="K356" s="115">
        <v>33670.482517482516</v>
      </c>
      <c r="L356" s="116">
        <v>32458</v>
      </c>
      <c r="M356" s="114">
        <v>9629758</v>
      </c>
      <c r="N356" s="115">
        <v>296.68365272043872</v>
      </c>
      <c r="O356" s="21"/>
      <c r="P356" s="31"/>
      <c r="Q356" s="44" t="s">
        <v>228</v>
      </c>
      <c r="R356" s="44"/>
      <c r="S356" s="64">
        <v>6.9000000000000006E-2</v>
      </c>
      <c r="T356" s="109"/>
      <c r="U356" s="110"/>
      <c r="AB356" s="4">
        <v>360</v>
      </c>
    </row>
    <row r="357" spans="1:28" s="4" customFormat="1" ht="27" customHeight="1" x14ac:dyDescent="0.15">
      <c r="A357" s="7"/>
      <c r="B357" s="54" t="s">
        <v>43</v>
      </c>
      <c r="C357" s="111">
        <v>353</v>
      </c>
      <c r="D357" s="112">
        <v>4</v>
      </c>
      <c r="E357" s="112">
        <v>4040001108413</v>
      </c>
      <c r="F357" s="54" t="s">
        <v>870</v>
      </c>
      <c r="G357" s="35" t="s">
        <v>871</v>
      </c>
      <c r="H357" s="31">
        <v>20</v>
      </c>
      <c r="I357" s="113">
        <v>228</v>
      </c>
      <c r="J357" s="114">
        <v>2422786</v>
      </c>
      <c r="K357" s="115">
        <v>10626.254385964912</v>
      </c>
      <c r="L357" s="116">
        <v>8532</v>
      </c>
      <c r="M357" s="114">
        <v>2422786</v>
      </c>
      <c r="N357" s="115">
        <v>283.96460384435068</v>
      </c>
      <c r="O357" s="21"/>
      <c r="P357" s="31"/>
      <c r="Q357" s="42"/>
      <c r="R357" s="42"/>
      <c r="S357" s="64"/>
      <c r="T357" s="117" t="s">
        <v>228</v>
      </c>
      <c r="U357" s="118">
        <v>0.13</v>
      </c>
      <c r="AB357" s="4">
        <v>361</v>
      </c>
    </row>
    <row r="358" spans="1:28" s="4" customFormat="1" ht="27" customHeight="1" x14ac:dyDescent="0.15">
      <c r="A358" s="7"/>
      <c r="B358" s="54" t="s">
        <v>43</v>
      </c>
      <c r="C358" s="111">
        <v>354</v>
      </c>
      <c r="D358" s="112">
        <v>2</v>
      </c>
      <c r="E358" s="112">
        <v>9040005001725</v>
      </c>
      <c r="F358" s="54" t="s">
        <v>872</v>
      </c>
      <c r="G358" s="36" t="s">
        <v>873</v>
      </c>
      <c r="H358" s="31">
        <v>25</v>
      </c>
      <c r="I358" s="113">
        <v>207</v>
      </c>
      <c r="J358" s="114">
        <v>2104950</v>
      </c>
      <c r="K358" s="115">
        <v>10168.840579710144</v>
      </c>
      <c r="L358" s="116">
        <v>14325</v>
      </c>
      <c r="M358" s="114">
        <v>2104950</v>
      </c>
      <c r="N358" s="115">
        <v>146.94240837696336</v>
      </c>
      <c r="O358" s="21"/>
      <c r="P358" s="31"/>
      <c r="Q358" s="44"/>
      <c r="R358" s="44"/>
      <c r="S358" s="64"/>
      <c r="T358" s="109"/>
      <c r="U358" s="110"/>
      <c r="AB358" s="4">
        <v>362</v>
      </c>
    </row>
    <row r="359" spans="1:28" s="4" customFormat="1" ht="27" customHeight="1" x14ac:dyDescent="0.15">
      <c r="A359" s="7"/>
      <c r="B359" s="54" t="s">
        <v>43</v>
      </c>
      <c r="C359" s="103">
        <v>355</v>
      </c>
      <c r="D359" s="112">
        <v>2</v>
      </c>
      <c r="E359" s="112">
        <v>3040005001540</v>
      </c>
      <c r="F359" s="54" t="s">
        <v>874</v>
      </c>
      <c r="G359" s="36" t="s">
        <v>875</v>
      </c>
      <c r="H359" s="31">
        <v>10</v>
      </c>
      <c r="I359" s="113">
        <v>130</v>
      </c>
      <c r="J359" s="114">
        <v>435000</v>
      </c>
      <c r="K359" s="115">
        <v>3346.1538461538462</v>
      </c>
      <c r="L359" s="116">
        <v>7293</v>
      </c>
      <c r="M359" s="114">
        <v>435000</v>
      </c>
      <c r="N359" s="115">
        <v>59.646236116824355</v>
      </c>
      <c r="O359" s="21"/>
      <c r="P359" s="31"/>
      <c r="Q359" s="42"/>
      <c r="R359" s="42"/>
      <c r="S359" s="64"/>
      <c r="T359" s="117"/>
      <c r="U359" s="118"/>
      <c r="AB359" s="4">
        <v>363</v>
      </c>
    </row>
    <row r="360" spans="1:28" s="4" customFormat="1" ht="27" customHeight="1" x14ac:dyDescent="0.15">
      <c r="A360" s="7"/>
      <c r="B360" s="54" t="s">
        <v>43</v>
      </c>
      <c r="C360" s="111">
        <v>356</v>
      </c>
      <c r="D360" s="112">
        <v>2</v>
      </c>
      <c r="E360" s="112">
        <v>3040005001953</v>
      </c>
      <c r="F360" s="54" t="s">
        <v>876</v>
      </c>
      <c r="G360" s="36" t="s">
        <v>877</v>
      </c>
      <c r="H360" s="31">
        <v>30</v>
      </c>
      <c r="I360" s="113">
        <v>232</v>
      </c>
      <c r="J360" s="114">
        <v>4153530</v>
      </c>
      <c r="K360" s="115">
        <v>17903.146551724138</v>
      </c>
      <c r="L360" s="116">
        <v>17476</v>
      </c>
      <c r="M360" s="114">
        <v>4153530</v>
      </c>
      <c r="N360" s="115">
        <v>237.67051956969559</v>
      </c>
      <c r="O360" s="21"/>
      <c r="P360" s="31"/>
      <c r="Q360" s="44"/>
      <c r="R360" s="44"/>
      <c r="S360" s="64"/>
      <c r="T360" s="109"/>
      <c r="U360" s="110"/>
      <c r="AB360" s="4">
        <v>364</v>
      </c>
    </row>
    <row r="361" spans="1:28" s="4" customFormat="1" ht="27" customHeight="1" x14ac:dyDescent="0.15">
      <c r="A361" s="7"/>
      <c r="B361" s="54" t="s">
        <v>43</v>
      </c>
      <c r="C361" s="111">
        <v>357</v>
      </c>
      <c r="D361" s="112">
        <v>6</v>
      </c>
      <c r="E361" s="112">
        <v>6040001112297</v>
      </c>
      <c r="F361" s="54" t="s">
        <v>878</v>
      </c>
      <c r="G361" s="36" t="s">
        <v>879</v>
      </c>
      <c r="H361" s="31">
        <v>20</v>
      </c>
      <c r="I361" s="113">
        <v>282</v>
      </c>
      <c r="J361" s="114">
        <v>2078249</v>
      </c>
      <c r="K361" s="115">
        <v>7369.677304964539</v>
      </c>
      <c r="L361" s="116">
        <v>7317</v>
      </c>
      <c r="M361" s="114">
        <v>2078249</v>
      </c>
      <c r="N361" s="115">
        <v>284.03020363536967</v>
      </c>
      <c r="O361" s="21"/>
      <c r="P361" s="31"/>
      <c r="Q361" s="42"/>
      <c r="R361" s="42"/>
      <c r="S361" s="64"/>
      <c r="T361" s="117" t="s">
        <v>228</v>
      </c>
      <c r="U361" s="118">
        <v>0.14000000000000001</v>
      </c>
      <c r="AB361" s="4">
        <v>365</v>
      </c>
    </row>
    <row r="362" spans="1:28" s="4" customFormat="1" ht="27" customHeight="1" x14ac:dyDescent="0.15">
      <c r="A362" s="7"/>
      <c r="B362" s="54" t="s">
        <v>43</v>
      </c>
      <c r="C362" s="103">
        <v>358</v>
      </c>
      <c r="D362" s="112">
        <v>2</v>
      </c>
      <c r="E362" s="112">
        <v>8040005001536</v>
      </c>
      <c r="F362" s="54" t="s">
        <v>880</v>
      </c>
      <c r="G362" s="36" t="s">
        <v>881</v>
      </c>
      <c r="H362" s="31">
        <v>20</v>
      </c>
      <c r="I362" s="113">
        <v>255</v>
      </c>
      <c r="J362" s="114">
        <v>2835883</v>
      </c>
      <c r="K362" s="115">
        <v>11121.109803921569</v>
      </c>
      <c r="L362" s="116">
        <v>18648</v>
      </c>
      <c r="M362" s="114">
        <v>2835883</v>
      </c>
      <c r="N362" s="115">
        <v>152.07437794937795</v>
      </c>
      <c r="O362" s="21"/>
      <c r="P362" s="31"/>
      <c r="Q362" s="44"/>
      <c r="R362" s="44"/>
      <c r="S362" s="64"/>
      <c r="T362" s="109" t="s">
        <v>228</v>
      </c>
      <c r="U362" s="110">
        <v>0.05</v>
      </c>
      <c r="AB362" s="4">
        <v>366</v>
      </c>
    </row>
    <row r="363" spans="1:28" s="4" customFormat="1" ht="27" customHeight="1" x14ac:dyDescent="0.15">
      <c r="A363" s="7"/>
      <c r="B363" s="54" t="s">
        <v>43</v>
      </c>
      <c r="C363" s="111">
        <v>359</v>
      </c>
      <c r="D363" s="112">
        <v>2</v>
      </c>
      <c r="E363" s="112">
        <v>7040005001958</v>
      </c>
      <c r="F363" s="54" t="s">
        <v>882</v>
      </c>
      <c r="G363" s="36" t="s">
        <v>508</v>
      </c>
      <c r="H363" s="31">
        <v>24</v>
      </c>
      <c r="I363" s="113">
        <v>208</v>
      </c>
      <c r="J363" s="114">
        <v>3405200</v>
      </c>
      <c r="K363" s="115">
        <v>16371.153846153846</v>
      </c>
      <c r="L363" s="116">
        <v>208</v>
      </c>
      <c r="M363" s="114">
        <v>3405200</v>
      </c>
      <c r="N363" s="115">
        <v>16371.153846153846</v>
      </c>
      <c r="O363" s="21"/>
      <c r="P363" s="31"/>
      <c r="Q363" s="42"/>
      <c r="R363" s="42"/>
      <c r="S363" s="64"/>
      <c r="T363" s="117"/>
      <c r="U363" s="118"/>
      <c r="AB363" s="4">
        <v>367</v>
      </c>
    </row>
    <row r="364" spans="1:28" s="4" customFormat="1" ht="27" customHeight="1" x14ac:dyDescent="0.15">
      <c r="A364" s="7"/>
      <c r="B364" s="54" t="s">
        <v>43</v>
      </c>
      <c r="C364" s="111">
        <v>360</v>
      </c>
      <c r="D364" s="112">
        <v>2</v>
      </c>
      <c r="E364" s="112">
        <v>5040005001984</v>
      </c>
      <c r="F364" s="54" t="s">
        <v>883</v>
      </c>
      <c r="G364" s="36" t="s">
        <v>884</v>
      </c>
      <c r="H364" s="31">
        <v>14</v>
      </c>
      <c r="I364" s="113">
        <v>168</v>
      </c>
      <c r="J364" s="114">
        <v>2596337</v>
      </c>
      <c r="K364" s="115">
        <v>15454.386904761905</v>
      </c>
      <c r="L364" s="116">
        <v>18200</v>
      </c>
      <c r="M364" s="114">
        <v>2596337</v>
      </c>
      <c r="N364" s="115">
        <v>142.65587912087912</v>
      </c>
      <c r="O364" s="21"/>
      <c r="P364" s="31"/>
      <c r="Q364" s="44" t="s">
        <v>228</v>
      </c>
      <c r="R364" s="44"/>
      <c r="S364" s="64">
        <v>5.7000000000000002E-2</v>
      </c>
      <c r="T364" s="109" t="s">
        <v>228</v>
      </c>
      <c r="U364" s="110">
        <v>0.1</v>
      </c>
      <c r="AB364" s="4">
        <v>368</v>
      </c>
    </row>
    <row r="365" spans="1:28" s="4" customFormat="1" ht="27" customHeight="1" x14ac:dyDescent="0.15">
      <c r="A365" s="7"/>
      <c r="B365" s="54" t="s">
        <v>43</v>
      </c>
      <c r="C365" s="103">
        <v>361</v>
      </c>
      <c r="D365" s="112">
        <v>2</v>
      </c>
      <c r="E365" s="112">
        <v>2040005020228</v>
      </c>
      <c r="F365" s="54" t="s">
        <v>885</v>
      </c>
      <c r="G365" s="36" t="s">
        <v>886</v>
      </c>
      <c r="H365" s="31">
        <v>10</v>
      </c>
      <c r="I365" s="113">
        <v>113</v>
      </c>
      <c r="J365" s="114">
        <v>2810934</v>
      </c>
      <c r="K365" s="115">
        <v>24875.522123893807</v>
      </c>
      <c r="L365" s="116">
        <v>15204</v>
      </c>
      <c r="M365" s="114">
        <v>2810934</v>
      </c>
      <c r="N365" s="115">
        <v>184.88121546961327</v>
      </c>
      <c r="O365" s="21"/>
      <c r="P365" s="31"/>
      <c r="Q365" s="42"/>
      <c r="R365" s="42"/>
      <c r="S365" s="64"/>
      <c r="T365" s="117"/>
      <c r="U365" s="118"/>
      <c r="AB365" s="4">
        <v>369</v>
      </c>
    </row>
    <row r="366" spans="1:28" s="4" customFormat="1" ht="27" customHeight="1" x14ac:dyDescent="0.15">
      <c r="A366" s="7"/>
      <c r="B366" s="54" t="s">
        <v>43</v>
      </c>
      <c r="C366" s="111">
        <v>362</v>
      </c>
      <c r="D366" s="112">
        <v>2</v>
      </c>
      <c r="E366" s="112">
        <v>3040005001524</v>
      </c>
      <c r="F366" s="54" t="s">
        <v>887</v>
      </c>
      <c r="G366" s="36" t="s">
        <v>888</v>
      </c>
      <c r="H366" s="31">
        <v>20</v>
      </c>
      <c r="I366" s="113">
        <v>173</v>
      </c>
      <c r="J366" s="114">
        <v>618129</v>
      </c>
      <c r="K366" s="115">
        <v>3573</v>
      </c>
      <c r="L366" s="116">
        <v>24212</v>
      </c>
      <c r="M366" s="114">
        <v>618129</v>
      </c>
      <c r="N366" s="115">
        <v>25.529861225838427</v>
      </c>
      <c r="O366" s="21"/>
      <c r="P366" s="31"/>
      <c r="Q366" s="44"/>
      <c r="R366" s="44"/>
      <c r="S366" s="64"/>
      <c r="T366" s="109"/>
      <c r="U366" s="110"/>
      <c r="AB366" s="4">
        <v>370</v>
      </c>
    </row>
    <row r="367" spans="1:28" s="4" customFormat="1" ht="27" customHeight="1" x14ac:dyDescent="0.15">
      <c r="A367" s="7"/>
      <c r="B367" s="54" t="s">
        <v>43</v>
      </c>
      <c r="C367" s="111">
        <v>363</v>
      </c>
      <c r="D367" s="112">
        <v>2</v>
      </c>
      <c r="E367" s="112">
        <v>5040005001695</v>
      </c>
      <c r="F367" s="54" t="s">
        <v>889</v>
      </c>
      <c r="G367" s="36" t="s">
        <v>890</v>
      </c>
      <c r="H367" s="31">
        <v>20</v>
      </c>
      <c r="I367" s="113">
        <v>111</v>
      </c>
      <c r="J367" s="114">
        <v>1716165</v>
      </c>
      <c r="K367" s="115">
        <v>15460.945945945947</v>
      </c>
      <c r="L367" s="116">
        <v>9534</v>
      </c>
      <c r="M367" s="114">
        <v>1716165</v>
      </c>
      <c r="N367" s="115">
        <v>180.00471994965386</v>
      </c>
      <c r="O367" s="21" t="s">
        <v>228</v>
      </c>
      <c r="P367" s="31"/>
      <c r="Q367" s="42"/>
      <c r="R367" s="42"/>
      <c r="S367" s="64"/>
      <c r="T367" s="117"/>
      <c r="U367" s="118"/>
      <c r="AB367" s="4">
        <v>371</v>
      </c>
    </row>
    <row r="368" spans="1:28" s="4" customFormat="1" ht="27" customHeight="1" x14ac:dyDescent="0.15">
      <c r="A368" s="7"/>
      <c r="B368" s="54" t="s">
        <v>43</v>
      </c>
      <c r="C368" s="103">
        <v>364</v>
      </c>
      <c r="D368" s="112">
        <v>2</v>
      </c>
      <c r="E368" s="112">
        <v>8040005001536</v>
      </c>
      <c r="F368" s="54" t="s">
        <v>891</v>
      </c>
      <c r="G368" s="36" t="s">
        <v>892</v>
      </c>
      <c r="H368" s="31">
        <v>50</v>
      </c>
      <c r="I368" s="113">
        <v>600</v>
      </c>
      <c r="J368" s="114">
        <v>5078350</v>
      </c>
      <c r="K368" s="115">
        <v>8463.9166666666661</v>
      </c>
      <c r="L368" s="116">
        <v>600</v>
      </c>
      <c r="M368" s="114">
        <v>5078350</v>
      </c>
      <c r="N368" s="115">
        <v>8463.9166666666661</v>
      </c>
      <c r="O368" s="21"/>
      <c r="P368" s="31"/>
      <c r="Q368" s="44" t="s">
        <v>228</v>
      </c>
      <c r="R368" s="44"/>
      <c r="S368" s="64">
        <v>0.03</v>
      </c>
      <c r="T368" s="109"/>
      <c r="U368" s="110"/>
      <c r="AB368" s="4">
        <v>372</v>
      </c>
    </row>
    <row r="369" spans="1:28" s="4" customFormat="1" ht="27" customHeight="1" x14ac:dyDescent="0.15">
      <c r="A369" s="7"/>
      <c r="B369" s="54" t="s">
        <v>43</v>
      </c>
      <c r="C369" s="111">
        <v>365</v>
      </c>
      <c r="D369" s="112">
        <v>2</v>
      </c>
      <c r="E369" s="112">
        <v>5040005001084</v>
      </c>
      <c r="F369" s="54" t="s">
        <v>893</v>
      </c>
      <c r="G369" s="36" t="s">
        <v>894</v>
      </c>
      <c r="H369" s="31">
        <v>16</v>
      </c>
      <c r="I369" s="113">
        <v>208</v>
      </c>
      <c r="J369" s="114">
        <v>2724700</v>
      </c>
      <c r="K369" s="115">
        <v>13099.51923076923</v>
      </c>
      <c r="L369" s="116">
        <v>11161</v>
      </c>
      <c r="M369" s="114">
        <v>2724700</v>
      </c>
      <c r="N369" s="115">
        <v>244.126870352119</v>
      </c>
      <c r="O369" s="21"/>
      <c r="P369" s="31"/>
      <c r="Q369" s="42"/>
      <c r="R369" s="42"/>
      <c r="S369" s="64"/>
      <c r="T369" s="117"/>
      <c r="U369" s="118"/>
      <c r="AB369" s="4">
        <v>373</v>
      </c>
    </row>
    <row r="370" spans="1:28" s="4" customFormat="1" ht="27" customHeight="1" x14ac:dyDescent="0.15">
      <c r="A370" s="7"/>
      <c r="B370" s="54" t="s">
        <v>43</v>
      </c>
      <c r="C370" s="111">
        <v>366</v>
      </c>
      <c r="D370" s="112">
        <v>2</v>
      </c>
      <c r="E370" s="112">
        <v>4040005001564</v>
      </c>
      <c r="F370" s="54" t="s">
        <v>206</v>
      </c>
      <c r="G370" s="36" t="s">
        <v>895</v>
      </c>
      <c r="H370" s="31">
        <v>20</v>
      </c>
      <c r="I370" s="113">
        <v>226</v>
      </c>
      <c r="J370" s="114">
        <v>2263430</v>
      </c>
      <c r="K370" s="115">
        <v>10015.176991150442</v>
      </c>
      <c r="L370" s="116">
        <v>18375</v>
      </c>
      <c r="M370" s="114">
        <v>2263430</v>
      </c>
      <c r="N370" s="115">
        <v>123.17986394557823</v>
      </c>
      <c r="O370" s="21"/>
      <c r="P370" s="31"/>
      <c r="Q370" s="44"/>
      <c r="R370" s="44"/>
      <c r="S370" s="64"/>
      <c r="T370" s="109" t="s">
        <v>228</v>
      </c>
      <c r="U370" s="110">
        <v>0.08</v>
      </c>
      <c r="AB370" s="4">
        <v>374</v>
      </c>
    </row>
    <row r="371" spans="1:28" s="4" customFormat="1" ht="27" customHeight="1" x14ac:dyDescent="0.15">
      <c r="A371" s="7"/>
      <c r="B371" s="54" t="s">
        <v>43</v>
      </c>
      <c r="C371" s="103">
        <v>367</v>
      </c>
      <c r="D371" s="112">
        <v>2</v>
      </c>
      <c r="E371" s="112">
        <v>1040005001831</v>
      </c>
      <c r="F371" s="54" t="s">
        <v>896</v>
      </c>
      <c r="G371" s="36" t="s">
        <v>897</v>
      </c>
      <c r="H371" s="31">
        <v>20</v>
      </c>
      <c r="I371" s="113">
        <v>220</v>
      </c>
      <c r="J371" s="114">
        <v>2306624</v>
      </c>
      <c r="K371" s="115">
        <v>10484.654545454545</v>
      </c>
      <c r="L371" s="116">
        <v>8565.25</v>
      </c>
      <c r="M371" s="114">
        <v>2306624</v>
      </c>
      <c r="N371" s="115">
        <v>269.30025393304339</v>
      </c>
      <c r="O371" s="21"/>
      <c r="P371" s="31"/>
      <c r="Q371" s="42"/>
      <c r="R371" s="42"/>
      <c r="S371" s="64"/>
      <c r="T371" s="117"/>
      <c r="U371" s="118"/>
      <c r="AB371" s="4">
        <v>375</v>
      </c>
    </row>
    <row r="372" spans="1:28" s="4" customFormat="1" ht="27" customHeight="1" x14ac:dyDescent="0.15">
      <c r="A372" s="7"/>
      <c r="B372" s="34" t="s">
        <v>43</v>
      </c>
      <c r="C372" s="111">
        <v>368</v>
      </c>
      <c r="D372" s="112">
        <v>2</v>
      </c>
      <c r="E372" s="112">
        <v>6040005001991</v>
      </c>
      <c r="F372" s="34" t="s">
        <v>898</v>
      </c>
      <c r="G372" s="36" t="s">
        <v>899</v>
      </c>
      <c r="H372" s="31">
        <v>14</v>
      </c>
      <c r="I372" s="113">
        <v>144</v>
      </c>
      <c r="J372" s="114">
        <v>1483900</v>
      </c>
      <c r="K372" s="115">
        <v>10304.861111111111</v>
      </c>
      <c r="L372" s="116">
        <v>16798</v>
      </c>
      <c r="M372" s="114">
        <v>1483900</v>
      </c>
      <c r="N372" s="115">
        <v>88.337897368734374</v>
      </c>
      <c r="O372" s="21"/>
      <c r="P372" s="31"/>
      <c r="Q372" s="44"/>
      <c r="R372" s="44"/>
      <c r="S372" s="64"/>
      <c r="T372" s="109"/>
      <c r="U372" s="110"/>
      <c r="AB372" s="4">
        <v>376</v>
      </c>
    </row>
    <row r="373" spans="1:28" s="4" customFormat="1" ht="27" customHeight="1" x14ac:dyDescent="0.15">
      <c r="A373" s="7"/>
      <c r="B373" s="38" t="s">
        <v>43</v>
      </c>
      <c r="C373" s="111">
        <v>369</v>
      </c>
      <c r="D373" s="112">
        <v>4</v>
      </c>
      <c r="E373" s="112">
        <v>9040003006916</v>
      </c>
      <c r="F373" s="38" t="s">
        <v>900</v>
      </c>
      <c r="G373" s="36" t="s">
        <v>901</v>
      </c>
      <c r="H373" s="31">
        <v>14</v>
      </c>
      <c r="I373" s="113">
        <v>195</v>
      </c>
      <c r="J373" s="114">
        <v>1303950</v>
      </c>
      <c r="K373" s="115">
        <v>6686.9230769230771</v>
      </c>
      <c r="L373" s="116">
        <v>11986</v>
      </c>
      <c r="M373" s="114">
        <v>1303950</v>
      </c>
      <c r="N373" s="115">
        <v>108.78942099115635</v>
      </c>
      <c r="O373" s="21"/>
      <c r="P373" s="31"/>
      <c r="Q373" s="42"/>
      <c r="R373" s="42"/>
      <c r="S373" s="64"/>
      <c r="T373" s="117"/>
      <c r="U373" s="118"/>
      <c r="AB373" s="4">
        <v>377</v>
      </c>
    </row>
    <row r="374" spans="1:28" s="4" customFormat="1" ht="27" customHeight="1" x14ac:dyDescent="0.15">
      <c r="A374" s="7"/>
      <c r="B374" s="54" t="s">
        <v>43</v>
      </c>
      <c r="C374" s="103">
        <v>370</v>
      </c>
      <c r="D374" s="112">
        <v>4</v>
      </c>
      <c r="E374" s="112">
        <v>6040003015275</v>
      </c>
      <c r="F374" s="54" t="s">
        <v>902</v>
      </c>
      <c r="G374" s="39" t="s">
        <v>903</v>
      </c>
      <c r="H374" s="31">
        <v>20</v>
      </c>
      <c r="I374" s="113">
        <v>207</v>
      </c>
      <c r="J374" s="114">
        <v>1166540</v>
      </c>
      <c r="K374" s="115">
        <v>5635.4589371980674</v>
      </c>
      <c r="L374" s="116">
        <v>207</v>
      </c>
      <c r="M374" s="114">
        <v>1166540</v>
      </c>
      <c r="N374" s="115">
        <v>5635.4589371980674</v>
      </c>
      <c r="O374" s="21"/>
      <c r="P374" s="31"/>
      <c r="Q374" s="42" t="s">
        <v>228</v>
      </c>
      <c r="R374" s="42"/>
      <c r="S374" s="64">
        <v>1</v>
      </c>
      <c r="T374" s="117"/>
      <c r="U374" s="118"/>
      <c r="AB374" s="4">
        <v>378</v>
      </c>
    </row>
    <row r="375" spans="1:28" s="4" customFormat="1" ht="27" customHeight="1" x14ac:dyDescent="0.15">
      <c r="A375" s="7"/>
      <c r="B375" s="54" t="s">
        <v>43</v>
      </c>
      <c r="C375" s="111">
        <v>371</v>
      </c>
      <c r="D375" s="112">
        <v>2</v>
      </c>
      <c r="E375" s="112">
        <v>9040005001502</v>
      </c>
      <c r="F375" s="54" t="s">
        <v>904</v>
      </c>
      <c r="G375" s="36" t="s">
        <v>905</v>
      </c>
      <c r="H375" s="31">
        <v>18</v>
      </c>
      <c r="I375" s="113">
        <v>487</v>
      </c>
      <c r="J375" s="114">
        <v>2604057</v>
      </c>
      <c r="K375" s="115">
        <v>5347.1396303901438</v>
      </c>
      <c r="L375" s="116">
        <v>487</v>
      </c>
      <c r="M375" s="114">
        <v>2604057</v>
      </c>
      <c r="N375" s="115">
        <v>5347.1396303901438</v>
      </c>
      <c r="O375" s="21"/>
      <c r="P375" s="31"/>
      <c r="Q375" s="44"/>
      <c r="R375" s="44"/>
      <c r="S375" s="64"/>
      <c r="T375" s="109" t="s">
        <v>228</v>
      </c>
      <c r="U375" s="110">
        <v>0.01</v>
      </c>
      <c r="AB375" s="4">
        <v>379</v>
      </c>
    </row>
    <row r="376" spans="1:28" s="4" customFormat="1" ht="27" customHeight="1" x14ac:dyDescent="0.15">
      <c r="A376" s="7"/>
      <c r="B376" s="54" t="s">
        <v>43</v>
      </c>
      <c r="C376" s="111">
        <v>372</v>
      </c>
      <c r="D376" s="112">
        <v>2</v>
      </c>
      <c r="E376" s="112">
        <v>5040005010291</v>
      </c>
      <c r="F376" s="54" t="s">
        <v>516</v>
      </c>
      <c r="G376" s="36" t="s">
        <v>906</v>
      </c>
      <c r="H376" s="31">
        <v>34</v>
      </c>
      <c r="I376" s="113">
        <v>630</v>
      </c>
      <c r="J376" s="114">
        <v>7238200</v>
      </c>
      <c r="K376" s="115">
        <v>11489.20634920635</v>
      </c>
      <c r="L376" s="116">
        <v>630</v>
      </c>
      <c r="M376" s="114">
        <v>7238200</v>
      </c>
      <c r="N376" s="115">
        <v>11489.20634920635</v>
      </c>
      <c r="O376" s="21"/>
      <c r="P376" s="31"/>
      <c r="Q376" s="42"/>
      <c r="R376" s="42"/>
      <c r="S376" s="64">
        <v>0</v>
      </c>
      <c r="T376" s="117" t="s">
        <v>228</v>
      </c>
      <c r="U376" s="118">
        <v>0.13</v>
      </c>
      <c r="AB376" s="4">
        <v>380</v>
      </c>
    </row>
    <row r="377" spans="1:28" s="4" customFormat="1" ht="27" customHeight="1" x14ac:dyDescent="0.15">
      <c r="A377" s="7"/>
      <c r="B377" s="54" t="s">
        <v>43</v>
      </c>
      <c r="C377" s="103">
        <v>373</v>
      </c>
      <c r="D377" s="112">
        <v>4</v>
      </c>
      <c r="E377" s="112">
        <v>9040001024688</v>
      </c>
      <c r="F377" s="54" t="s">
        <v>907</v>
      </c>
      <c r="G377" s="36" t="s">
        <v>908</v>
      </c>
      <c r="H377" s="31">
        <v>20</v>
      </c>
      <c r="I377" s="113">
        <v>182</v>
      </c>
      <c r="J377" s="114">
        <v>680616</v>
      </c>
      <c r="K377" s="115">
        <v>3739.6483516483518</v>
      </c>
      <c r="L377" s="116">
        <v>17500</v>
      </c>
      <c r="M377" s="114">
        <v>680616</v>
      </c>
      <c r="N377" s="115">
        <v>38.892342857142857</v>
      </c>
      <c r="O377" s="21"/>
      <c r="P377" s="31"/>
      <c r="Q377" s="44"/>
      <c r="R377" s="44"/>
      <c r="S377" s="64"/>
      <c r="T377" s="109"/>
      <c r="U377" s="110"/>
      <c r="AB377" s="4">
        <v>381</v>
      </c>
    </row>
    <row r="378" spans="1:28" s="4" customFormat="1" ht="27" customHeight="1" x14ac:dyDescent="0.15">
      <c r="A378" s="7"/>
      <c r="B378" s="122" t="s">
        <v>43</v>
      </c>
      <c r="C378" s="111">
        <v>374</v>
      </c>
      <c r="D378" s="112">
        <v>5</v>
      </c>
      <c r="E378" s="123">
        <v>6040005010357</v>
      </c>
      <c r="F378" s="122" t="s">
        <v>909</v>
      </c>
      <c r="G378" s="124" t="s">
        <v>910</v>
      </c>
      <c r="H378" s="31">
        <v>20</v>
      </c>
      <c r="I378" s="113">
        <v>188</v>
      </c>
      <c r="J378" s="114">
        <v>1203900</v>
      </c>
      <c r="K378" s="115">
        <v>6403.7234042553191</v>
      </c>
      <c r="L378" s="116">
        <v>188</v>
      </c>
      <c r="M378" s="114">
        <v>1203900</v>
      </c>
      <c r="N378" s="115">
        <v>6403.7234042553191</v>
      </c>
      <c r="O378" s="21"/>
      <c r="P378" s="31"/>
      <c r="Q378" s="42"/>
      <c r="R378" s="42"/>
      <c r="S378" s="64"/>
      <c r="T378" s="117"/>
      <c r="U378" s="118"/>
      <c r="AB378" s="4">
        <v>382</v>
      </c>
    </row>
    <row r="379" spans="1:28" s="4" customFormat="1" ht="27" customHeight="1" x14ac:dyDescent="0.15">
      <c r="A379" s="7"/>
      <c r="B379" s="54" t="s">
        <v>43</v>
      </c>
      <c r="C379" s="111">
        <v>375</v>
      </c>
      <c r="D379" s="112">
        <v>2</v>
      </c>
      <c r="E379" s="112">
        <v>4040005001564</v>
      </c>
      <c r="F379" s="54" t="s">
        <v>911</v>
      </c>
      <c r="G379" s="36" t="s">
        <v>912</v>
      </c>
      <c r="H379" s="31">
        <v>28</v>
      </c>
      <c r="I379" s="113">
        <v>326</v>
      </c>
      <c r="J379" s="114">
        <v>6419475</v>
      </c>
      <c r="K379" s="115">
        <v>19691.641104294478</v>
      </c>
      <c r="L379" s="116">
        <v>31159</v>
      </c>
      <c r="M379" s="114">
        <v>6419475</v>
      </c>
      <c r="N379" s="115">
        <v>206.02313938188004</v>
      </c>
      <c r="O379" s="21"/>
      <c r="P379" s="31"/>
      <c r="Q379" s="44"/>
      <c r="R379" s="44"/>
      <c r="S379" s="64"/>
      <c r="T379" s="109" t="s">
        <v>228</v>
      </c>
      <c r="U379" s="110">
        <v>0.01</v>
      </c>
      <c r="AB379" s="4">
        <v>383</v>
      </c>
    </row>
    <row r="380" spans="1:28" s="4" customFormat="1" ht="27" customHeight="1" x14ac:dyDescent="0.15">
      <c r="A380" s="7"/>
      <c r="B380" s="102" t="s">
        <v>43</v>
      </c>
      <c r="C380" s="103">
        <v>376</v>
      </c>
      <c r="D380" s="112">
        <v>4</v>
      </c>
      <c r="E380" s="104">
        <v>4010001139584</v>
      </c>
      <c r="F380" s="102" t="s">
        <v>913</v>
      </c>
      <c r="G380" s="100" t="s">
        <v>914</v>
      </c>
      <c r="H380" s="31">
        <v>20</v>
      </c>
      <c r="I380" s="113">
        <v>501</v>
      </c>
      <c r="J380" s="114">
        <v>3239200</v>
      </c>
      <c r="K380" s="115">
        <v>6465.4690618762479</v>
      </c>
      <c r="L380" s="116">
        <v>28865</v>
      </c>
      <c r="M380" s="114">
        <v>3239200</v>
      </c>
      <c r="N380" s="115">
        <v>112.21895028581326</v>
      </c>
      <c r="O380" s="21"/>
      <c r="P380" s="31"/>
      <c r="Q380" s="42"/>
      <c r="R380" s="42"/>
      <c r="S380" s="64"/>
      <c r="T380" s="117" t="s">
        <v>228</v>
      </c>
      <c r="U380" s="118">
        <v>0.11</v>
      </c>
      <c r="AB380" s="4">
        <v>384</v>
      </c>
    </row>
    <row r="381" spans="1:28" s="4" customFormat="1" ht="27" customHeight="1" x14ac:dyDescent="0.15">
      <c r="A381" s="7"/>
      <c r="B381" s="54" t="s">
        <v>43</v>
      </c>
      <c r="C381" s="111">
        <v>377</v>
      </c>
      <c r="D381" s="112">
        <v>4</v>
      </c>
      <c r="E381" s="112">
        <v>2040001013978</v>
      </c>
      <c r="F381" s="54" t="s">
        <v>915</v>
      </c>
      <c r="G381" s="36" t="s">
        <v>916</v>
      </c>
      <c r="H381" s="31">
        <v>10</v>
      </c>
      <c r="I381" s="113">
        <v>44</v>
      </c>
      <c r="J381" s="114">
        <v>492775</v>
      </c>
      <c r="K381" s="115">
        <v>11199.431818181818</v>
      </c>
      <c r="L381" s="116">
        <v>3390</v>
      </c>
      <c r="M381" s="114">
        <v>492775</v>
      </c>
      <c r="N381" s="115">
        <v>145.3613569321534</v>
      </c>
      <c r="O381" s="21"/>
      <c r="P381" s="31"/>
      <c r="Q381" s="44"/>
      <c r="R381" s="44"/>
      <c r="S381" s="64"/>
      <c r="T381" s="109"/>
      <c r="U381" s="110"/>
      <c r="AB381" s="4">
        <v>385</v>
      </c>
    </row>
    <row r="382" spans="1:28" s="4" customFormat="1" ht="27" customHeight="1" x14ac:dyDescent="0.15">
      <c r="A382" s="7"/>
      <c r="B382" s="54" t="s">
        <v>43</v>
      </c>
      <c r="C382" s="111">
        <v>378</v>
      </c>
      <c r="D382" s="112">
        <v>5</v>
      </c>
      <c r="E382" s="112">
        <v>7040005001834</v>
      </c>
      <c r="F382" s="54" t="s">
        <v>917</v>
      </c>
      <c r="G382" s="36" t="s">
        <v>918</v>
      </c>
      <c r="H382" s="31">
        <v>20</v>
      </c>
      <c r="I382" s="113">
        <v>318</v>
      </c>
      <c r="J382" s="114">
        <v>5031279</v>
      </c>
      <c r="K382" s="115">
        <v>15821.632075471698</v>
      </c>
      <c r="L382" s="116">
        <v>19181.25</v>
      </c>
      <c r="M382" s="114">
        <v>5031279</v>
      </c>
      <c r="N382" s="115">
        <v>262.30193548387098</v>
      </c>
      <c r="O382" s="21"/>
      <c r="P382" s="31"/>
      <c r="Q382" s="42"/>
      <c r="R382" s="42"/>
      <c r="S382" s="64"/>
      <c r="T382" s="117" t="s">
        <v>228</v>
      </c>
      <c r="U382" s="118">
        <v>0.04</v>
      </c>
      <c r="AB382" s="4">
        <v>386</v>
      </c>
    </row>
    <row r="383" spans="1:28" s="4" customFormat="1" ht="27" customHeight="1" x14ac:dyDescent="0.15">
      <c r="A383" s="7"/>
      <c r="B383" s="54" t="s">
        <v>43</v>
      </c>
      <c r="C383" s="103">
        <v>379</v>
      </c>
      <c r="D383" s="112">
        <v>4</v>
      </c>
      <c r="E383" s="112">
        <v>5040001103875</v>
      </c>
      <c r="F383" s="54" t="s">
        <v>919</v>
      </c>
      <c r="G383" s="36" t="s">
        <v>920</v>
      </c>
      <c r="H383" s="31">
        <v>20</v>
      </c>
      <c r="I383" s="113">
        <v>184</v>
      </c>
      <c r="J383" s="114">
        <v>1884884</v>
      </c>
      <c r="K383" s="115">
        <v>10243.934782608696</v>
      </c>
      <c r="L383" s="116">
        <v>9950</v>
      </c>
      <c r="M383" s="114">
        <v>1884884</v>
      </c>
      <c r="N383" s="115">
        <v>189.43557788944725</v>
      </c>
      <c r="O383" s="21"/>
      <c r="P383" s="31"/>
      <c r="Q383" s="44"/>
      <c r="R383" s="44"/>
      <c r="S383" s="64"/>
      <c r="T383" s="109"/>
      <c r="U383" s="110"/>
      <c r="AB383" s="4">
        <v>387</v>
      </c>
    </row>
    <row r="384" spans="1:28" s="4" customFormat="1" ht="27" customHeight="1" x14ac:dyDescent="0.15">
      <c r="A384" s="7"/>
      <c r="B384" s="54" t="s">
        <v>43</v>
      </c>
      <c r="C384" s="111">
        <v>380</v>
      </c>
      <c r="D384" s="112">
        <v>4</v>
      </c>
      <c r="E384" s="112">
        <v>4010001139584</v>
      </c>
      <c r="F384" s="54" t="s">
        <v>913</v>
      </c>
      <c r="G384" s="36" t="s">
        <v>921</v>
      </c>
      <c r="H384" s="31">
        <v>20</v>
      </c>
      <c r="I384" s="113">
        <v>519</v>
      </c>
      <c r="J384" s="114">
        <v>2790075</v>
      </c>
      <c r="K384" s="115">
        <v>5375.8670520231217</v>
      </c>
      <c r="L384" s="116">
        <v>25095</v>
      </c>
      <c r="M384" s="114">
        <v>2790075</v>
      </c>
      <c r="N384" s="115">
        <v>111.18051404662283</v>
      </c>
      <c r="O384" s="21"/>
      <c r="P384" s="31"/>
      <c r="Q384" s="42"/>
      <c r="R384" s="42"/>
      <c r="S384" s="64"/>
      <c r="T384" s="117" t="s">
        <v>228</v>
      </c>
      <c r="U384" s="118">
        <v>0.09</v>
      </c>
      <c r="AB384" s="4">
        <v>388</v>
      </c>
    </row>
    <row r="385" spans="1:28" s="4" customFormat="1" ht="27" customHeight="1" x14ac:dyDescent="0.15">
      <c r="A385" s="7"/>
      <c r="B385" s="54" t="s">
        <v>43</v>
      </c>
      <c r="C385" s="111">
        <v>381</v>
      </c>
      <c r="D385" s="112">
        <v>2</v>
      </c>
      <c r="E385" s="112">
        <v>3040005011481</v>
      </c>
      <c r="F385" s="54" t="s">
        <v>537</v>
      </c>
      <c r="G385" s="36" t="s">
        <v>922</v>
      </c>
      <c r="H385" s="31">
        <v>20</v>
      </c>
      <c r="I385" s="113">
        <v>336</v>
      </c>
      <c r="J385" s="114">
        <v>3699106</v>
      </c>
      <c r="K385" s="115">
        <v>11009.244047619048</v>
      </c>
      <c r="L385" s="116">
        <v>24414</v>
      </c>
      <c r="M385" s="114">
        <v>3699106</v>
      </c>
      <c r="N385" s="115">
        <v>151.51576964037028</v>
      </c>
      <c r="O385" s="21"/>
      <c r="P385" s="31"/>
      <c r="Q385" s="44"/>
      <c r="R385" s="44"/>
      <c r="S385" s="64"/>
      <c r="T385" s="109" t="s">
        <v>228</v>
      </c>
      <c r="U385" s="110">
        <v>0.05</v>
      </c>
      <c r="AB385" s="4">
        <v>389</v>
      </c>
    </row>
    <row r="386" spans="1:28" s="4" customFormat="1" ht="27" customHeight="1" x14ac:dyDescent="0.15">
      <c r="A386" s="7"/>
      <c r="B386" s="54" t="s">
        <v>43</v>
      </c>
      <c r="C386" s="103">
        <v>382</v>
      </c>
      <c r="D386" s="112">
        <v>2</v>
      </c>
      <c r="E386" s="112">
        <v>4040005001564</v>
      </c>
      <c r="F386" s="54" t="s">
        <v>911</v>
      </c>
      <c r="G386" s="36" t="s">
        <v>207</v>
      </c>
      <c r="H386" s="31">
        <v>10</v>
      </c>
      <c r="I386" s="113">
        <v>112</v>
      </c>
      <c r="J386" s="114">
        <v>1690445</v>
      </c>
      <c r="K386" s="115">
        <v>15093.258928571429</v>
      </c>
      <c r="L386" s="116">
        <v>12540</v>
      </c>
      <c r="M386" s="114">
        <v>1690445</v>
      </c>
      <c r="N386" s="115">
        <v>134.80422647527911</v>
      </c>
      <c r="O386" s="21"/>
      <c r="P386" s="31"/>
      <c r="Q386" s="42"/>
      <c r="R386" s="42"/>
      <c r="S386" s="64"/>
      <c r="T386" s="117"/>
      <c r="U386" s="118"/>
      <c r="AB386" s="4">
        <v>390</v>
      </c>
    </row>
    <row r="387" spans="1:28" s="4" customFormat="1" ht="27" customHeight="1" x14ac:dyDescent="0.15">
      <c r="A387" s="7"/>
      <c r="B387" s="54" t="s">
        <v>43</v>
      </c>
      <c r="C387" s="111">
        <v>383</v>
      </c>
      <c r="D387" s="112">
        <v>4</v>
      </c>
      <c r="E387" s="112">
        <v>8040001090608</v>
      </c>
      <c r="F387" s="54" t="s">
        <v>923</v>
      </c>
      <c r="G387" s="36" t="s">
        <v>924</v>
      </c>
      <c r="H387" s="31">
        <v>20</v>
      </c>
      <c r="I387" s="113">
        <v>316</v>
      </c>
      <c r="J387" s="114">
        <v>2102200</v>
      </c>
      <c r="K387" s="115">
        <v>6652.5316455696202</v>
      </c>
      <c r="L387" s="116">
        <v>316</v>
      </c>
      <c r="M387" s="114">
        <v>2102200</v>
      </c>
      <c r="N387" s="115">
        <v>6652.5316455696202</v>
      </c>
      <c r="O387" s="21"/>
      <c r="P387" s="31"/>
      <c r="Q387" s="44"/>
      <c r="R387" s="44"/>
      <c r="S387" s="64"/>
      <c r="T387" s="109" t="s">
        <v>228</v>
      </c>
      <c r="U387" s="110">
        <v>0</v>
      </c>
      <c r="AB387" s="4">
        <v>391</v>
      </c>
    </row>
    <row r="388" spans="1:28" s="4" customFormat="1" ht="27" customHeight="1" x14ac:dyDescent="0.15">
      <c r="A388" s="7"/>
      <c r="B388" s="54" t="s">
        <v>43</v>
      </c>
      <c r="C388" s="111">
        <v>384</v>
      </c>
      <c r="D388" s="112">
        <v>2</v>
      </c>
      <c r="E388" s="112">
        <v>2040005002135</v>
      </c>
      <c r="F388" s="54" t="s">
        <v>925</v>
      </c>
      <c r="G388" s="39" t="s">
        <v>926</v>
      </c>
      <c r="H388" s="31">
        <v>20</v>
      </c>
      <c r="I388" s="113">
        <v>216</v>
      </c>
      <c r="J388" s="114">
        <v>2127856</v>
      </c>
      <c r="K388" s="115">
        <v>9851.1851851851843</v>
      </c>
      <c r="L388" s="116">
        <v>219</v>
      </c>
      <c r="M388" s="114">
        <v>2127856</v>
      </c>
      <c r="N388" s="115">
        <v>9716.2374429223746</v>
      </c>
      <c r="O388" s="21"/>
      <c r="P388" s="31"/>
      <c r="Q388" s="42" t="s">
        <v>228</v>
      </c>
      <c r="R388" s="42"/>
      <c r="S388" s="64">
        <v>0.105</v>
      </c>
      <c r="T388" s="117" t="s">
        <v>228</v>
      </c>
      <c r="U388" s="118">
        <v>0.1</v>
      </c>
      <c r="AB388" s="4">
        <v>392</v>
      </c>
    </row>
    <row r="389" spans="1:28" s="4" customFormat="1" ht="27" customHeight="1" x14ac:dyDescent="0.15">
      <c r="A389" s="7"/>
      <c r="B389" s="36" t="s">
        <v>43</v>
      </c>
      <c r="C389" s="103">
        <v>385</v>
      </c>
      <c r="D389" s="112">
        <v>4</v>
      </c>
      <c r="E389" s="112">
        <v>5040001112793</v>
      </c>
      <c r="F389" s="36" t="s">
        <v>927</v>
      </c>
      <c r="G389" s="36" t="s">
        <v>928</v>
      </c>
      <c r="H389" s="31">
        <v>20</v>
      </c>
      <c r="I389" s="113">
        <v>43</v>
      </c>
      <c r="J389" s="114">
        <v>246590</v>
      </c>
      <c r="K389" s="115">
        <v>5734.6511627906975</v>
      </c>
      <c r="L389" s="116">
        <v>2690</v>
      </c>
      <c r="M389" s="114">
        <v>246590</v>
      </c>
      <c r="N389" s="115">
        <v>91.669144981412643</v>
      </c>
      <c r="O389" s="21"/>
      <c r="P389" s="31"/>
      <c r="Q389" s="44"/>
      <c r="R389" s="44"/>
      <c r="S389" s="64"/>
      <c r="T389" s="109"/>
      <c r="U389" s="110"/>
      <c r="AB389" s="4">
        <v>393</v>
      </c>
    </row>
    <row r="390" spans="1:28" s="4" customFormat="1" ht="27" customHeight="1" x14ac:dyDescent="0.15">
      <c r="A390" s="7"/>
      <c r="B390" s="36" t="s">
        <v>43</v>
      </c>
      <c r="C390" s="111">
        <v>386</v>
      </c>
      <c r="D390" s="112">
        <v>2</v>
      </c>
      <c r="E390" s="112">
        <v>8040005001536</v>
      </c>
      <c r="F390" s="36" t="s">
        <v>891</v>
      </c>
      <c r="G390" s="36" t="s">
        <v>929</v>
      </c>
      <c r="H390" s="31">
        <v>20</v>
      </c>
      <c r="I390" s="113">
        <v>198</v>
      </c>
      <c r="J390" s="114">
        <v>2342400</v>
      </c>
      <c r="K390" s="115">
        <v>11830.30303030303</v>
      </c>
      <c r="L390" s="116">
        <v>7360</v>
      </c>
      <c r="M390" s="114">
        <v>2342400</v>
      </c>
      <c r="N390" s="115">
        <v>318.26086956521738</v>
      </c>
      <c r="O390" s="21"/>
      <c r="P390" s="31"/>
      <c r="Q390" s="42" t="s">
        <v>228</v>
      </c>
      <c r="R390" s="42"/>
      <c r="S390" s="64"/>
      <c r="T390" s="117"/>
      <c r="U390" s="118"/>
      <c r="AB390" s="4">
        <v>394</v>
      </c>
    </row>
    <row r="391" spans="1:28" s="4" customFormat="1" ht="27" customHeight="1" x14ac:dyDescent="0.15">
      <c r="A391" s="7"/>
      <c r="B391" s="36" t="s">
        <v>43</v>
      </c>
      <c r="C391" s="111">
        <v>387</v>
      </c>
      <c r="D391" s="112">
        <v>2</v>
      </c>
      <c r="E391" s="112">
        <v>7040005001636</v>
      </c>
      <c r="F391" s="36" t="s">
        <v>930</v>
      </c>
      <c r="G391" s="36" t="s">
        <v>931</v>
      </c>
      <c r="H391" s="31">
        <v>20</v>
      </c>
      <c r="I391" s="113">
        <v>233</v>
      </c>
      <c r="J391" s="114">
        <v>1364852</v>
      </c>
      <c r="K391" s="115">
        <v>5857.7339055793991</v>
      </c>
      <c r="L391" s="116">
        <v>15692</v>
      </c>
      <c r="M391" s="114">
        <v>1364852</v>
      </c>
      <c r="N391" s="115">
        <v>86.977568187611524</v>
      </c>
      <c r="O391" s="21"/>
      <c r="P391" s="31"/>
      <c r="Q391" s="44"/>
      <c r="R391" s="44"/>
      <c r="S391" s="64"/>
      <c r="T391" s="109"/>
      <c r="U391" s="110"/>
      <c r="AB391" s="4">
        <v>395</v>
      </c>
    </row>
    <row r="392" spans="1:28" s="4" customFormat="1" ht="27" customHeight="1" x14ac:dyDescent="0.15">
      <c r="A392" s="7"/>
      <c r="B392" s="36" t="s">
        <v>43</v>
      </c>
      <c r="C392" s="103">
        <v>388</v>
      </c>
      <c r="D392" s="112">
        <v>2</v>
      </c>
      <c r="E392" s="112">
        <v>7040005001636</v>
      </c>
      <c r="F392" s="36" t="s">
        <v>930</v>
      </c>
      <c r="G392" s="36" t="s">
        <v>932</v>
      </c>
      <c r="H392" s="31">
        <v>20</v>
      </c>
      <c r="I392" s="113">
        <v>91</v>
      </c>
      <c r="J392" s="114">
        <v>276758</v>
      </c>
      <c r="K392" s="115">
        <v>3041.2967032967031</v>
      </c>
      <c r="L392" s="116">
        <v>6256</v>
      </c>
      <c r="M392" s="114">
        <v>276758</v>
      </c>
      <c r="N392" s="115">
        <v>44.238</v>
      </c>
      <c r="O392" s="21"/>
      <c r="P392" s="31" t="s">
        <v>1032</v>
      </c>
      <c r="Q392" s="42"/>
      <c r="R392" s="42"/>
      <c r="S392" s="64"/>
      <c r="T392" s="117" t="s">
        <v>228</v>
      </c>
      <c r="U392" s="118"/>
      <c r="AB392" s="4">
        <v>396</v>
      </c>
    </row>
    <row r="393" spans="1:28" s="4" customFormat="1" ht="27" customHeight="1" x14ac:dyDescent="0.15">
      <c r="A393" s="7"/>
      <c r="B393" s="54" t="s">
        <v>43</v>
      </c>
      <c r="C393" s="111">
        <v>389</v>
      </c>
      <c r="D393" s="112">
        <v>2</v>
      </c>
      <c r="E393" s="112">
        <v>7040005001636</v>
      </c>
      <c r="F393" s="54" t="s">
        <v>930</v>
      </c>
      <c r="G393" s="34" t="s">
        <v>933</v>
      </c>
      <c r="H393" s="31">
        <v>20</v>
      </c>
      <c r="I393" s="113">
        <v>165</v>
      </c>
      <c r="J393" s="114">
        <v>526740</v>
      </c>
      <c r="K393" s="115">
        <v>3192.3636363636365</v>
      </c>
      <c r="L393" s="116">
        <v>10895</v>
      </c>
      <c r="M393" s="114">
        <v>526740</v>
      </c>
      <c r="N393" s="115">
        <v>48.346948141349245</v>
      </c>
      <c r="O393" s="21"/>
      <c r="P393" s="31"/>
      <c r="Q393" s="42"/>
      <c r="R393" s="42"/>
      <c r="S393" s="64"/>
      <c r="T393" s="117"/>
      <c r="U393" s="118"/>
      <c r="V393" s="57">
        <v>2</v>
      </c>
      <c r="W393" s="58" t="s">
        <v>7</v>
      </c>
      <c r="Y393" s="57">
        <v>2</v>
      </c>
      <c r="Z393" s="57" t="s">
        <v>23</v>
      </c>
      <c r="AB393" s="4">
        <v>397</v>
      </c>
    </row>
    <row r="394" spans="1:28" s="4" customFormat="1" ht="27" customHeight="1" x14ac:dyDescent="0.15">
      <c r="A394" s="7"/>
      <c r="B394" s="54" t="s">
        <v>43</v>
      </c>
      <c r="C394" s="111">
        <v>390</v>
      </c>
      <c r="D394" s="112">
        <v>2</v>
      </c>
      <c r="E394" s="112">
        <v>7040005001636</v>
      </c>
      <c r="F394" s="54" t="s">
        <v>930</v>
      </c>
      <c r="G394" s="38" t="s">
        <v>934</v>
      </c>
      <c r="H394" s="31">
        <v>20</v>
      </c>
      <c r="I394" s="113">
        <v>210</v>
      </c>
      <c r="J394" s="114">
        <v>866244</v>
      </c>
      <c r="K394" s="115">
        <v>4124.971428571429</v>
      </c>
      <c r="L394" s="116">
        <v>13616</v>
      </c>
      <c r="M394" s="114">
        <v>866244</v>
      </c>
      <c r="N394" s="115">
        <v>63.619565217391305</v>
      </c>
      <c r="O394" s="21"/>
      <c r="P394" s="31"/>
      <c r="Q394" s="44"/>
      <c r="R394" s="44"/>
      <c r="S394" s="64"/>
      <c r="T394" s="109"/>
      <c r="U394" s="110"/>
      <c r="V394" s="57">
        <v>3</v>
      </c>
      <c r="W394" s="58" t="s">
        <v>8</v>
      </c>
      <c r="AB394" s="4">
        <v>398</v>
      </c>
    </row>
    <row r="395" spans="1:28" s="4" customFormat="1" ht="27" customHeight="1" x14ac:dyDescent="0.15">
      <c r="A395" s="7"/>
      <c r="B395" s="54" t="s">
        <v>43</v>
      </c>
      <c r="C395" s="103">
        <v>391</v>
      </c>
      <c r="D395" s="112">
        <v>5</v>
      </c>
      <c r="E395" s="112">
        <v>3040005018997</v>
      </c>
      <c r="F395" s="54" t="s">
        <v>935</v>
      </c>
      <c r="G395" s="34" t="s">
        <v>936</v>
      </c>
      <c r="H395" s="31">
        <v>10</v>
      </c>
      <c r="I395" s="113">
        <v>208</v>
      </c>
      <c r="J395" s="114">
        <v>3581106</v>
      </c>
      <c r="K395" s="115">
        <v>17216.85576923077</v>
      </c>
      <c r="L395" s="116">
        <v>10275</v>
      </c>
      <c r="M395" s="114">
        <v>3581106</v>
      </c>
      <c r="N395" s="115">
        <v>348.52613138686132</v>
      </c>
      <c r="O395" s="21"/>
      <c r="P395" s="31"/>
      <c r="Q395" s="42"/>
      <c r="R395" s="42"/>
      <c r="S395" s="64"/>
      <c r="T395" s="117"/>
      <c r="U395" s="118"/>
      <c r="V395" s="57">
        <v>4</v>
      </c>
      <c r="W395" s="58" t="s">
        <v>21</v>
      </c>
      <c r="AB395" s="4">
        <v>399</v>
      </c>
    </row>
    <row r="396" spans="1:28" s="4" customFormat="1" ht="27" customHeight="1" x14ac:dyDescent="0.15">
      <c r="A396" s="7"/>
      <c r="B396" s="54" t="s">
        <v>43</v>
      </c>
      <c r="C396" s="111">
        <v>392</v>
      </c>
      <c r="D396" s="112">
        <v>4</v>
      </c>
      <c r="E396" s="112">
        <v>3040001034461</v>
      </c>
      <c r="F396" s="54" t="s">
        <v>937</v>
      </c>
      <c r="G396" s="34" t="s">
        <v>938</v>
      </c>
      <c r="H396" s="31">
        <v>20</v>
      </c>
      <c r="I396" s="113">
        <v>173</v>
      </c>
      <c r="J396" s="114">
        <v>3176851</v>
      </c>
      <c r="K396" s="115">
        <v>18363.300578034683</v>
      </c>
      <c r="L396" s="116">
        <v>173</v>
      </c>
      <c r="M396" s="114">
        <v>3176851</v>
      </c>
      <c r="N396" s="115">
        <v>18363.300578034683</v>
      </c>
      <c r="O396" s="21"/>
      <c r="P396" s="31"/>
      <c r="Q396" s="44"/>
      <c r="R396" s="44"/>
      <c r="S396" s="64"/>
      <c r="T396" s="109"/>
      <c r="U396" s="110"/>
      <c r="V396" s="57">
        <v>5</v>
      </c>
      <c r="W396" s="58" t="s">
        <v>10</v>
      </c>
      <c r="AB396" s="4">
        <v>400</v>
      </c>
    </row>
    <row r="397" spans="1:28" s="4" customFormat="1" ht="27" customHeight="1" x14ac:dyDescent="0.15">
      <c r="A397" s="7"/>
      <c r="B397" s="54" t="s">
        <v>43</v>
      </c>
      <c r="C397" s="111">
        <v>393</v>
      </c>
      <c r="D397" s="112">
        <v>5</v>
      </c>
      <c r="E397" s="112">
        <v>3040005018097</v>
      </c>
      <c r="F397" s="54" t="s">
        <v>939</v>
      </c>
      <c r="G397" s="34" t="s">
        <v>940</v>
      </c>
      <c r="H397" s="31">
        <v>20</v>
      </c>
      <c r="I397" s="113">
        <v>186</v>
      </c>
      <c r="J397" s="114">
        <v>6312850</v>
      </c>
      <c r="K397" s="115">
        <v>33940.053763440861</v>
      </c>
      <c r="L397" s="116">
        <v>15542</v>
      </c>
      <c r="M397" s="114">
        <v>6312850</v>
      </c>
      <c r="N397" s="115">
        <v>406.18002831038478</v>
      </c>
      <c r="O397" s="21"/>
      <c r="P397" s="31"/>
      <c r="Q397" s="42" t="s">
        <v>228</v>
      </c>
      <c r="R397" s="42"/>
      <c r="S397" s="64">
        <v>0</v>
      </c>
      <c r="T397" s="117" t="s">
        <v>228</v>
      </c>
      <c r="U397" s="118">
        <v>0.05</v>
      </c>
      <c r="V397" s="57">
        <v>6</v>
      </c>
      <c r="W397" s="59" t="s">
        <v>9</v>
      </c>
      <c r="AB397" s="4">
        <v>401</v>
      </c>
    </row>
    <row r="398" spans="1:28" s="4" customFormat="1" ht="27" customHeight="1" x14ac:dyDescent="0.15">
      <c r="A398" s="7"/>
      <c r="B398" s="54" t="s">
        <v>43</v>
      </c>
      <c r="C398" s="103">
        <v>394</v>
      </c>
      <c r="D398" s="112">
        <v>2</v>
      </c>
      <c r="E398" s="112">
        <v>4040005001564</v>
      </c>
      <c r="F398" s="54" t="s">
        <v>911</v>
      </c>
      <c r="G398" s="34" t="s">
        <v>941</v>
      </c>
      <c r="H398" s="31">
        <v>35</v>
      </c>
      <c r="I398" s="113">
        <v>357</v>
      </c>
      <c r="J398" s="114">
        <v>3716015</v>
      </c>
      <c r="K398" s="115">
        <v>10409.005602240897</v>
      </c>
      <c r="L398" s="116"/>
      <c r="M398" s="114">
        <v>3716015</v>
      </c>
      <c r="N398" s="115">
        <v>0</v>
      </c>
      <c r="O398" s="21"/>
      <c r="P398" s="31"/>
      <c r="Q398" s="44"/>
      <c r="R398" s="44"/>
      <c r="S398" s="64"/>
      <c r="T398" s="109"/>
      <c r="U398" s="110"/>
      <c r="V398" s="57"/>
      <c r="W398" s="59"/>
      <c r="AB398" s="4">
        <v>402</v>
      </c>
    </row>
    <row r="399" spans="1:28" s="4" customFormat="1" ht="27" customHeight="1" x14ac:dyDescent="0.15">
      <c r="A399" s="7"/>
      <c r="B399" s="54" t="s">
        <v>43</v>
      </c>
      <c r="C399" s="111">
        <v>395</v>
      </c>
      <c r="D399" s="112">
        <v>2</v>
      </c>
      <c r="E399" s="112">
        <v>1040005001518</v>
      </c>
      <c r="F399" s="54" t="s">
        <v>942</v>
      </c>
      <c r="G399" s="34" t="s">
        <v>943</v>
      </c>
      <c r="H399" s="31">
        <v>34</v>
      </c>
      <c r="I399" s="113">
        <v>391</v>
      </c>
      <c r="J399" s="114">
        <v>8551577</v>
      </c>
      <c r="K399" s="115">
        <v>21871.040920716114</v>
      </c>
      <c r="L399" s="116">
        <v>36796</v>
      </c>
      <c r="M399" s="114">
        <v>8551577</v>
      </c>
      <c r="N399" s="115">
        <v>232.40507120339169</v>
      </c>
      <c r="O399" s="21"/>
      <c r="P399" s="31"/>
      <c r="Q399" s="42"/>
      <c r="R399" s="42"/>
      <c r="S399" s="64"/>
      <c r="T399" s="117"/>
      <c r="U399" s="118"/>
      <c r="V399" s="57"/>
      <c r="W399" s="58"/>
      <c r="AB399" s="4">
        <v>403</v>
      </c>
    </row>
    <row r="400" spans="1:28" s="4" customFormat="1" ht="27" customHeight="1" x14ac:dyDescent="0.15">
      <c r="A400" s="7"/>
      <c r="B400" s="54" t="s">
        <v>43</v>
      </c>
      <c r="C400" s="111">
        <v>396</v>
      </c>
      <c r="D400" s="112">
        <v>5</v>
      </c>
      <c r="E400" s="112">
        <v>6040005002197</v>
      </c>
      <c r="F400" s="54" t="s">
        <v>944</v>
      </c>
      <c r="G400" s="34" t="s">
        <v>945</v>
      </c>
      <c r="H400" s="31">
        <v>20</v>
      </c>
      <c r="I400" s="113">
        <v>212</v>
      </c>
      <c r="J400" s="114">
        <v>990450</v>
      </c>
      <c r="K400" s="115">
        <v>4671.933962264151</v>
      </c>
      <c r="L400" s="116">
        <v>12725</v>
      </c>
      <c r="M400" s="114">
        <v>990450</v>
      </c>
      <c r="N400" s="115">
        <v>77.834970530451869</v>
      </c>
      <c r="O400" s="21"/>
      <c r="P400" s="31"/>
      <c r="Q400" s="44"/>
      <c r="R400" s="44"/>
      <c r="S400" s="64"/>
      <c r="T400" s="109"/>
      <c r="U400" s="110"/>
      <c r="V400" s="57"/>
      <c r="W400" s="59"/>
      <c r="AB400" s="4">
        <v>404</v>
      </c>
    </row>
    <row r="401" spans="1:28" s="4" customFormat="1" ht="27" customHeight="1" x14ac:dyDescent="0.15">
      <c r="A401" s="7"/>
      <c r="B401" s="54" t="s">
        <v>43</v>
      </c>
      <c r="C401" s="103">
        <v>397</v>
      </c>
      <c r="D401" s="112">
        <v>5</v>
      </c>
      <c r="E401" s="112">
        <v>2040005003868</v>
      </c>
      <c r="F401" s="54" t="s">
        <v>946</v>
      </c>
      <c r="G401" s="34" t="s">
        <v>947</v>
      </c>
      <c r="H401" s="31">
        <v>20</v>
      </c>
      <c r="I401" s="113">
        <v>229</v>
      </c>
      <c r="J401" s="114">
        <v>3321430</v>
      </c>
      <c r="K401" s="115">
        <v>14504.061135371179</v>
      </c>
      <c r="L401" s="116">
        <v>12502</v>
      </c>
      <c r="M401" s="114">
        <v>3321430</v>
      </c>
      <c r="N401" s="115">
        <v>265.67189249720047</v>
      </c>
      <c r="O401" s="21"/>
      <c r="P401" s="31"/>
      <c r="Q401" s="42" t="s">
        <v>228</v>
      </c>
      <c r="R401" s="42"/>
      <c r="S401" s="64">
        <v>2.3E-2</v>
      </c>
      <c r="T401" s="117"/>
      <c r="U401" s="118">
        <v>0</v>
      </c>
      <c r="AB401" s="4">
        <v>405</v>
      </c>
    </row>
    <row r="402" spans="1:28" s="4" customFormat="1" ht="27" customHeight="1" x14ac:dyDescent="0.15">
      <c r="A402" s="7"/>
      <c r="B402" s="54" t="s">
        <v>43</v>
      </c>
      <c r="C402" s="111">
        <v>398</v>
      </c>
      <c r="D402" s="112">
        <v>4</v>
      </c>
      <c r="E402" s="112">
        <v>7040001084239</v>
      </c>
      <c r="F402" s="54" t="s">
        <v>948</v>
      </c>
      <c r="G402" s="34" t="s">
        <v>949</v>
      </c>
      <c r="H402" s="31">
        <v>20</v>
      </c>
      <c r="I402" s="113">
        <v>132</v>
      </c>
      <c r="J402" s="114">
        <v>1123125</v>
      </c>
      <c r="K402" s="115">
        <v>8508.5227272727279</v>
      </c>
      <c r="L402" s="116">
        <v>4813</v>
      </c>
      <c r="M402" s="114">
        <v>1123125</v>
      </c>
      <c r="N402" s="115">
        <v>233.35237897361313</v>
      </c>
      <c r="O402" s="21"/>
      <c r="P402" s="31"/>
      <c r="Q402" s="44"/>
      <c r="R402" s="44"/>
      <c r="S402" s="64"/>
      <c r="T402" s="109" t="s">
        <v>228</v>
      </c>
      <c r="U402" s="110">
        <v>0.1</v>
      </c>
      <c r="AB402" s="4">
        <v>406</v>
      </c>
    </row>
    <row r="403" spans="1:28" s="4" customFormat="1" ht="27" customHeight="1" x14ac:dyDescent="0.15">
      <c r="A403" s="7"/>
      <c r="B403" s="54" t="s">
        <v>43</v>
      </c>
      <c r="C403" s="111">
        <v>399</v>
      </c>
      <c r="D403" s="112">
        <v>4</v>
      </c>
      <c r="E403" s="112">
        <v>6040001072938</v>
      </c>
      <c r="F403" s="54" t="s">
        <v>950</v>
      </c>
      <c r="G403" s="34" t="s">
        <v>951</v>
      </c>
      <c r="H403" s="31">
        <v>20</v>
      </c>
      <c r="I403" s="113">
        <v>403</v>
      </c>
      <c r="J403" s="114">
        <v>4086635</v>
      </c>
      <c r="K403" s="115">
        <v>10140.533498759305</v>
      </c>
      <c r="L403" s="116">
        <v>16347</v>
      </c>
      <c r="M403" s="114">
        <v>4086635</v>
      </c>
      <c r="N403" s="115">
        <v>249.99296507004343</v>
      </c>
      <c r="O403" s="21"/>
      <c r="P403" s="31"/>
      <c r="Q403" s="42"/>
      <c r="R403" s="42"/>
      <c r="S403" s="64"/>
      <c r="T403" s="117" t="s">
        <v>228</v>
      </c>
      <c r="U403" s="118">
        <v>2.6315789473684209E-2</v>
      </c>
      <c r="AB403" s="4" t="e">
        <v>#REF!</v>
      </c>
    </row>
    <row r="404" spans="1:28" s="4" customFormat="1" ht="27" customHeight="1" x14ac:dyDescent="0.15">
      <c r="A404" s="7"/>
      <c r="B404" s="54" t="s">
        <v>43</v>
      </c>
      <c r="C404" s="103">
        <v>400</v>
      </c>
      <c r="D404" s="112">
        <v>4</v>
      </c>
      <c r="E404" s="112">
        <v>6011101057773</v>
      </c>
      <c r="F404" s="54" t="s">
        <v>952</v>
      </c>
      <c r="G404" s="34" t="s">
        <v>953</v>
      </c>
      <c r="H404" s="31">
        <v>20</v>
      </c>
      <c r="I404" s="113">
        <v>476</v>
      </c>
      <c r="J404" s="114">
        <v>3583675</v>
      </c>
      <c r="K404" s="115">
        <v>7528.7289915966385</v>
      </c>
      <c r="L404" s="116">
        <v>19418</v>
      </c>
      <c r="M404" s="114">
        <v>3583675</v>
      </c>
      <c r="N404" s="115">
        <v>184.55427953445258</v>
      </c>
      <c r="O404" s="21"/>
      <c r="P404" s="31"/>
      <c r="Q404" s="44"/>
      <c r="R404" s="44"/>
      <c r="S404" s="64"/>
      <c r="T404" s="109" t="s">
        <v>228</v>
      </c>
      <c r="U404" s="110">
        <v>0.87</v>
      </c>
      <c r="AB404" s="4" t="e">
        <v>#REF!</v>
      </c>
    </row>
    <row r="405" spans="1:28" s="4" customFormat="1" ht="27" customHeight="1" x14ac:dyDescent="0.15">
      <c r="A405" s="7"/>
      <c r="B405" s="119" t="s">
        <v>43</v>
      </c>
      <c r="C405" s="111">
        <v>401</v>
      </c>
      <c r="D405" s="112">
        <v>5</v>
      </c>
      <c r="E405" s="112">
        <v>3040005020796</v>
      </c>
      <c r="F405" s="119" t="s">
        <v>954</v>
      </c>
      <c r="G405" s="34" t="s">
        <v>955</v>
      </c>
      <c r="H405" s="31">
        <v>20</v>
      </c>
      <c r="I405" s="113">
        <v>56</v>
      </c>
      <c r="J405" s="114">
        <v>732383</v>
      </c>
      <c r="K405" s="115">
        <v>13078.267857142857</v>
      </c>
      <c r="L405" s="116">
        <v>4032</v>
      </c>
      <c r="M405" s="114">
        <v>732383</v>
      </c>
      <c r="N405" s="115">
        <v>181.64260912698413</v>
      </c>
      <c r="O405" s="21"/>
      <c r="P405" s="31"/>
      <c r="Q405" s="42"/>
      <c r="R405" s="42"/>
      <c r="S405" s="64"/>
      <c r="T405" s="117"/>
      <c r="U405" s="118"/>
      <c r="AB405" s="4" t="e">
        <v>#REF!</v>
      </c>
    </row>
    <row r="406" spans="1:28" s="4" customFormat="1" ht="27" customHeight="1" x14ac:dyDescent="0.15">
      <c r="A406" s="7"/>
      <c r="B406" s="54" t="s">
        <v>43</v>
      </c>
      <c r="C406" s="111">
        <v>402</v>
      </c>
      <c r="D406" s="112">
        <v>4</v>
      </c>
      <c r="E406" s="112">
        <v>1040001103268</v>
      </c>
      <c r="F406" s="54" t="s">
        <v>956</v>
      </c>
      <c r="G406" s="34" t="s">
        <v>957</v>
      </c>
      <c r="H406" s="31">
        <v>20</v>
      </c>
      <c r="I406" s="113">
        <v>103</v>
      </c>
      <c r="J406" s="114">
        <v>1773924</v>
      </c>
      <c r="K406" s="115">
        <v>17222.563106796115</v>
      </c>
      <c r="L406" s="116">
        <v>4357</v>
      </c>
      <c r="M406" s="114">
        <v>1773924</v>
      </c>
      <c r="N406" s="115">
        <v>407.14344732614182</v>
      </c>
      <c r="O406" s="21" t="s">
        <v>228</v>
      </c>
      <c r="P406" s="31"/>
      <c r="Q406" s="44"/>
      <c r="R406" s="44"/>
      <c r="S406" s="64"/>
      <c r="T406" s="109"/>
      <c r="U406" s="110"/>
      <c r="AB406" s="4">
        <v>411</v>
      </c>
    </row>
    <row r="407" spans="1:28" s="4" customFormat="1" ht="27" customHeight="1" x14ac:dyDescent="0.15">
      <c r="A407" s="7"/>
      <c r="B407" s="54" t="s">
        <v>43</v>
      </c>
      <c r="C407" s="103">
        <v>403</v>
      </c>
      <c r="D407" s="112">
        <v>6</v>
      </c>
      <c r="E407" s="112">
        <v>6040005021420</v>
      </c>
      <c r="F407" s="54" t="s">
        <v>958</v>
      </c>
      <c r="G407" s="34" t="s">
        <v>959</v>
      </c>
      <c r="H407" s="31">
        <v>20</v>
      </c>
      <c r="I407" s="113">
        <v>4</v>
      </c>
      <c r="J407" s="114">
        <v>41258</v>
      </c>
      <c r="K407" s="115">
        <v>10314.5</v>
      </c>
      <c r="L407" s="116">
        <v>327.75</v>
      </c>
      <c r="M407" s="114">
        <v>41258</v>
      </c>
      <c r="N407" s="115">
        <v>125.88253241800153</v>
      </c>
      <c r="O407" s="21" t="s">
        <v>228</v>
      </c>
      <c r="P407" s="31"/>
      <c r="Q407" s="42"/>
      <c r="R407" s="42"/>
      <c r="S407" s="64"/>
      <c r="T407" s="117"/>
      <c r="U407" s="118"/>
      <c r="AB407" s="4">
        <v>412</v>
      </c>
    </row>
    <row r="408" spans="1:28" s="4" customFormat="1" ht="27" customHeight="1" x14ac:dyDescent="0.15">
      <c r="A408" s="7"/>
      <c r="B408" s="54" t="s">
        <v>960</v>
      </c>
      <c r="C408" s="111">
        <v>404</v>
      </c>
      <c r="D408" s="112">
        <v>4</v>
      </c>
      <c r="E408" s="112">
        <v>204000301</v>
      </c>
      <c r="F408" s="54" t="s">
        <v>961</v>
      </c>
      <c r="G408" s="34" t="s">
        <v>962</v>
      </c>
      <c r="H408" s="31">
        <v>20</v>
      </c>
      <c r="I408" s="113">
        <v>23</v>
      </c>
      <c r="J408" s="114">
        <v>232000</v>
      </c>
      <c r="K408" s="115">
        <v>10086.95652173913</v>
      </c>
      <c r="L408" s="116">
        <v>1129</v>
      </c>
      <c r="M408" s="114">
        <v>232000</v>
      </c>
      <c r="N408" s="115">
        <v>205.49158547387069</v>
      </c>
      <c r="O408" s="21" t="s">
        <v>228</v>
      </c>
      <c r="P408" s="31"/>
      <c r="Q408" s="44"/>
      <c r="R408" s="44"/>
      <c r="S408" s="64"/>
      <c r="T408" s="109"/>
      <c r="U408" s="110"/>
      <c r="AB408" s="4">
        <v>413</v>
      </c>
    </row>
    <row r="409" spans="1:28" s="4" customFormat="1" ht="27" customHeight="1" x14ac:dyDescent="0.15">
      <c r="A409" s="7"/>
      <c r="B409" s="54" t="s">
        <v>960</v>
      </c>
      <c r="C409" s="111">
        <v>405</v>
      </c>
      <c r="D409" s="112">
        <v>5</v>
      </c>
      <c r="E409" s="112">
        <v>7040005021304</v>
      </c>
      <c r="F409" s="54" t="s">
        <v>963</v>
      </c>
      <c r="G409" s="34" t="s">
        <v>964</v>
      </c>
      <c r="H409" s="31">
        <v>20</v>
      </c>
      <c r="I409" s="113">
        <v>0</v>
      </c>
      <c r="J409" s="114">
        <v>0</v>
      </c>
      <c r="K409" s="115">
        <v>0</v>
      </c>
      <c r="L409" s="116">
        <v>0</v>
      </c>
      <c r="M409" s="114">
        <v>0</v>
      </c>
      <c r="N409" s="115">
        <v>0</v>
      </c>
      <c r="O409" s="21" t="s">
        <v>228</v>
      </c>
      <c r="P409" s="31"/>
      <c r="Q409" s="42"/>
      <c r="R409" s="42"/>
      <c r="S409" s="64"/>
      <c r="T409" s="117"/>
      <c r="U409" s="118"/>
      <c r="AB409" s="4">
        <v>414</v>
      </c>
    </row>
    <row r="410" spans="1:28" s="4" customFormat="1" ht="27" customHeight="1" x14ac:dyDescent="0.15">
      <c r="A410" s="7"/>
      <c r="B410" s="54" t="s">
        <v>43</v>
      </c>
      <c r="C410" s="103">
        <v>406</v>
      </c>
      <c r="D410" s="112">
        <v>4</v>
      </c>
      <c r="E410" s="112">
        <v>7040001093041</v>
      </c>
      <c r="F410" s="54" t="s">
        <v>965</v>
      </c>
      <c r="G410" s="34" t="s">
        <v>966</v>
      </c>
      <c r="H410" s="31">
        <v>20</v>
      </c>
      <c r="I410" s="113">
        <v>142</v>
      </c>
      <c r="J410" s="114">
        <v>1522827</v>
      </c>
      <c r="K410" s="115">
        <v>10724.133802816901</v>
      </c>
      <c r="L410" s="116">
        <v>8048</v>
      </c>
      <c r="M410" s="114">
        <v>1522827</v>
      </c>
      <c r="N410" s="115">
        <v>189.21806660039761</v>
      </c>
      <c r="O410" s="21" t="s">
        <v>228</v>
      </c>
      <c r="P410" s="31"/>
      <c r="Q410" s="42"/>
      <c r="R410" s="42"/>
      <c r="S410" s="64"/>
      <c r="T410" s="117"/>
      <c r="U410" s="118"/>
      <c r="AB410" s="4">
        <v>415</v>
      </c>
    </row>
    <row r="411" spans="1:28" s="4" customFormat="1" ht="27" customHeight="1" x14ac:dyDescent="0.15">
      <c r="A411" s="7"/>
      <c r="B411" s="54" t="s">
        <v>43</v>
      </c>
      <c r="C411" s="111">
        <v>407</v>
      </c>
      <c r="D411" s="112">
        <v>4</v>
      </c>
      <c r="E411" s="112">
        <v>4040001117034</v>
      </c>
      <c r="F411" s="54" t="s">
        <v>967</v>
      </c>
      <c r="G411" s="34" t="s">
        <v>968</v>
      </c>
      <c r="H411" s="31">
        <v>20</v>
      </c>
      <c r="I411" s="113">
        <v>25</v>
      </c>
      <c r="J411" s="114">
        <v>532912</v>
      </c>
      <c r="K411" s="115">
        <v>21316.48</v>
      </c>
      <c r="L411" s="116">
        <v>1244</v>
      </c>
      <c r="M411" s="114">
        <v>532912</v>
      </c>
      <c r="N411" s="115">
        <v>428.38585209003213</v>
      </c>
      <c r="O411" s="21" t="s">
        <v>228</v>
      </c>
      <c r="P411" s="31"/>
      <c r="Q411" s="44"/>
      <c r="R411" s="44"/>
      <c r="S411" s="64"/>
      <c r="T411" s="109"/>
      <c r="U411" s="110"/>
      <c r="AB411" s="4">
        <v>416</v>
      </c>
    </row>
    <row r="412" spans="1:28" s="4" customFormat="1" ht="27" customHeight="1" x14ac:dyDescent="0.15">
      <c r="A412" s="7"/>
      <c r="B412" s="54" t="s">
        <v>969</v>
      </c>
      <c r="C412" s="111">
        <v>408</v>
      </c>
      <c r="D412" s="112">
        <v>4</v>
      </c>
      <c r="E412" s="112"/>
      <c r="F412" s="54" t="s">
        <v>970</v>
      </c>
      <c r="G412" s="34" t="s">
        <v>971</v>
      </c>
      <c r="H412" s="31">
        <v>20</v>
      </c>
      <c r="I412" s="113">
        <v>82</v>
      </c>
      <c r="J412" s="114">
        <v>72215</v>
      </c>
      <c r="K412" s="115">
        <v>880.67073170731703</v>
      </c>
      <c r="L412" s="116">
        <v>410</v>
      </c>
      <c r="M412" s="114">
        <v>72215</v>
      </c>
      <c r="N412" s="115">
        <v>176.13414634146341</v>
      </c>
      <c r="O412" s="21"/>
      <c r="P412" s="31"/>
      <c r="Q412" s="42"/>
      <c r="R412" s="42"/>
      <c r="S412" s="64"/>
      <c r="T412" s="117"/>
      <c r="U412" s="118"/>
      <c r="AB412" s="4">
        <v>417</v>
      </c>
    </row>
    <row r="413" spans="1:28" s="4" customFormat="1" ht="27" customHeight="1" x14ac:dyDescent="0.15">
      <c r="A413" s="7"/>
      <c r="B413" s="54" t="s">
        <v>43</v>
      </c>
      <c r="C413" s="103">
        <v>409</v>
      </c>
      <c r="D413" s="112">
        <v>4</v>
      </c>
      <c r="E413" s="112">
        <v>1212402414</v>
      </c>
      <c r="F413" s="54" t="s">
        <v>972</v>
      </c>
      <c r="G413" s="34" t="s">
        <v>973</v>
      </c>
      <c r="H413" s="31">
        <v>20</v>
      </c>
      <c r="I413" s="113">
        <v>2</v>
      </c>
      <c r="J413" s="114">
        <v>3400</v>
      </c>
      <c r="K413" s="115">
        <v>1700</v>
      </c>
      <c r="L413" s="116">
        <v>17</v>
      </c>
      <c r="M413" s="114">
        <v>3400</v>
      </c>
      <c r="N413" s="115">
        <v>200</v>
      </c>
      <c r="O413" s="21" t="s">
        <v>228</v>
      </c>
      <c r="P413" s="31"/>
      <c r="Q413" s="44"/>
      <c r="R413" s="44"/>
      <c r="S413" s="64"/>
      <c r="T413" s="109"/>
      <c r="U413" s="110"/>
      <c r="AB413" s="4">
        <v>418</v>
      </c>
    </row>
    <row r="414" spans="1:28" s="4" customFormat="1" ht="27" customHeight="1" x14ac:dyDescent="0.15">
      <c r="A414" s="7"/>
      <c r="B414" s="54" t="s">
        <v>43</v>
      </c>
      <c r="C414" s="111">
        <v>410</v>
      </c>
      <c r="D414" s="112">
        <v>4</v>
      </c>
      <c r="E414" s="112">
        <v>3040001050120</v>
      </c>
      <c r="F414" s="54" t="s">
        <v>974</v>
      </c>
      <c r="G414" s="34" t="s">
        <v>975</v>
      </c>
      <c r="H414" s="31">
        <v>20</v>
      </c>
      <c r="I414" s="113">
        <v>3</v>
      </c>
      <c r="J414" s="114">
        <v>13378</v>
      </c>
      <c r="K414" s="115">
        <v>4459.333333333333</v>
      </c>
      <c r="L414" s="116">
        <v>92</v>
      </c>
      <c r="M414" s="114">
        <v>13378</v>
      </c>
      <c r="N414" s="115">
        <v>145.41304347826087</v>
      </c>
      <c r="O414" s="21" t="s">
        <v>228</v>
      </c>
      <c r="P414" s="31"/>
      <c r="Q414" s="42"/>
      <c r="R414" s="42"/>
      <c r="S414" s="64"/>
      <c r="T414" s="117"/>
      <c r="U414" s="118"/>
      <c r="AB414" s="4">
        <v>419</v>
      </c>
    </row>
    <row r="415" spans="1:28" s="4" customFormat="1" ht="27" customHeight="1" x14ac:dyDescent="0.15">
      <c r="A415" s="7"/>
      <c r="B415" s="54" t="s">
        <v>43</v>
      </c>
      <c r="C415" s="111">
        <v>411</v>
      </c>
      <c r="D415" s="112">
        <v>5</v>
      </c>
      <c r="E415" s="112">
        <v>8040005014050</v>
      </c>
      <c r="F415" s="54" t="s">
        <v>976</v>
      </c>
      <c r="G415" s="34" t="s">
        <v>977</v>
      </c>
      <c r="H415" s="31">
        <v>20</v>
      </c>
      <c r="I415" s="113">
        <v>13</v>
      </c>
      <c r="J415" s="114">
        <v>159090</v>
      </c>
      <c r="K415" s="115">
        <v>12237.692307692309</v>
      </c>
      <c r="L415" s="116">
        <v>298</v>
      </c>
      <c r="M415" s="114">
        <v>159090</v>
      </c>
      <c r="N415" s="115">
        <v>533.85906040268458</v>
      </c>
      <c r="O415" s="21" t="s">
        <v>228</v>
      </c>
      <c r="P415" s="31"/>
      <c r="Q415" s="44"/>
      <c r="R415" s="44"/>
      <c r="S415" s="64"/>
      <c r="T415" s="109"/>
      <c r="U415" s="110"/>
      <c r="AB415" s="4">
        <v>420</v>
      </c>
    </row>
    <row r="416" spans="1:28" s="4" customFormat="1" ht="27" customHeight="1" x14ac:dyDescent="0.15">
      <c r="A416" s="7"/>
      <c r="B416" s="54" t="s">
        <v>43</v>
      </c>
      <c r="C416" s="103">
        <v>412</v>
      </c>
      <c r="D416" s="112">
        <v>3</v>
      </c>
      <c r="E416" s="112"/>
      <c r="F416" s="54" t="s">
        <v>978</v>
      </c>
      <c r="G416" s="34" t="s">
        <v>979</v>
      </c>
      <c r="H416" s="31">
        <v>10</v>
      </c>
      <c r="I416" s="113">
        <v>10</v>
      </c>
      <c r="J416" s="114">
        <v>46500</v>
      </c>
      <c r="K416" s="115">
        <v>4650</v>
      </c>
      <c r="L416" s="116">
        <v>465</v>
      </c>
      <c r="M416" s="114">
        <v>46500</v>
      </c>
      <c r="N416" s="115">
        <v>100</v>
      </c>
      <c r="O416" s="21" t="s">
        <v>228</v>
      </c>
      <c r="P416" s="31"/>
      <c r="Q416" s="42" t="s">
        <v>228</v>
      </c>
      <c r="R416" s="42" t="s">
        <v>228</v>
      </c>
      <c r="S416" s="64"/>
      <c r="T416" s="117"/>
      <c r="U416" s="118"/>
      <c r="AB416" s="4">
        <v>421</v>
      </c>
    </row>
    <row r="417" spans="1:28" s="4" customFormat="1" ht="27" customHeight="1" x14ac:dyDescent="0.15">
      <c r="A417" s="7"/>
      <c r="B417" s="34" t="s">
        <v>43</v>
      </c>
      <c r="C417" s="111">
        <v>413</v>
      </c>
      <c r="D417" s="112">
        <v>4</v>
      </c>
      <c r="E417" s="112">
        <v>7040001094436</v>
      </c>
      <c r="F417" s="34" t="s">
        <v>980</v>
      </c>
      <c r="G417" s="34" t="s">
        <v>981</v>
      </c>
      <c r="H417" s="31">
        <v>0</v>
      </c>
      <c r="I417" s="113">
        <v>0</v>
      </c>
      <c r="J417" s="114">
        <v>0</v>
      </c>
      <c r="K417" s="115">
        <v>0</v>
      </c>
      <c r="L417" s="116">
        <v>0</v>
      </c>
      <c r="M417" s="114">
        <v>0</v>
      </c>
      <c r="N417" s="115">
        <v>0</v>
      </c>
      <c r="O417" s="21"/>
      <c r="P417" s="31"/>
      <c r="Q417" s="44"/>
      <c r="R417" s="44"/>
      <c r="S417" s="64"/>
      <c r="T417" s="109"/>
      <c r="U417" s="110"/>
      <c r="AB417" s="4">
        <v>422</v>
      </c>
    </row>
    <row r="418" spans="1:28" s="4" customFormat="1" ht="27" customHeight="1" x14ac:dyDescent="0.15">
      <c r="A418" s="7"/>
      <c r="B418" s="54" t="s">
        <v>101</v>
      </c>
      <c r="C418" s="111">
        <v>414</v>
      </c>
      <c r="D418" s="112">
        <v>4</v>
      </c>
      <c r="E418" s="112">
        <v>4040003005708</v>
      </c>
      <c r="F418" s="54" t="s">
        <v>432</v>
      </c>
      <c r="G418" s="34" t="s">
        <v>433</v>
      </c>
      <c r="H418" s="31">
        <v>28</v>
      </c>
      <c r="I418" s="113">
        <v>18.5</v>
      </c>
      <c r="J418" s="114">
        <v>188932</v>
      </c>
      <c r="K418" s="115">
        <v>10212.54054054054</v>
      </c>
      <c r="L418" s="116">
        <v>223</v>
      </c>
      <c r="M418" s="114">
        <v>188932</v>
      </c>
      <c r="N418" s="115">
        <v>847.22869955156955</v>
      </c>
      <c r="O418" s="21"/>
      <c r="P418" s="31"/>
      <c r="Q418" s="42"/>
      <c r="R418" s="42"/>
      <c r="S418" s="64"/>
      <c r="T418" s="117"/>
      <c r="U418" s="118"/>
      <c r="AB418" s="4">
        <v>423</v>
      </c>
    </row>
    <row r="419" spans="1:28" s="4" customFormat="1" ht="27" customHeight="1" x14ac:dyDescent="0.15">
      <c r="A419" s="7"/>
      <c r="B419" s="54" t="s">
        <v>43</v>
      </c>
      <c r="C419" s="103">
        <v>415</v>
      </c>
      <c r="D419" s="112">
        <v>4</v>
      </c>
      <c r="E419" s="112">
        <v>7040001113922</v>
      </c>
      <c r="F419" s="54" t="s">
        <v>982</v>
      </c>
      <c r="G419" s="34" t="s">
        <v>983</v>
      </c>
      <c r="H419" s="31">
        <v>20</v>
      </c>
      <c r="I419" s="113">
        <v>0</v>
      </c>
      <c r="J419" s="114">
        <v>0</v>
      </c>
      <c r="K419" s="115">
        <v>0</v>
      </c>
      <c r="L419" s="116">
        <v>0</v>
      </c>
      <c r="M419" s="114">
        <v>0</v>
      </c>
      <c r="N419" s="115">
        <v>0</v>
      </c>
      <c r="O419" s="21" t="s">
        <v>228</v>
      </c>
      <c r="P419" s="31"/>
      <c r="Q419" s="44"/>
      <c r="R419" s="44"/>
      <c r="S419" s="64"/>
      <c r="T419" s="109"/>
      <c r="U419" s="110"/>
      <c r="AB419" s="4">
        <v>424</v>
      </c>
    </row>
    <row r="420" spans="1:28" s="4" customFormat="1" ht="27" customHeight="1" x14ac:dyDescent="0.15">
      <c r="A420" s="7"/>
      <c r="B420" s="54" t="s">
        <v>43</v>
      </c>
      <c r="C420" s="111">
        <v>416</v>
      </c>
      <c r="D420" s="112">
        <v>4</v>
      </c>
      <c r="E420" s="112">
        <v>1212000705</v>
      </c>
      <c r="F420" s="54" t="s">
        <v>984</v>
      </c>
      <c r="G420" s="34" t="s">
        <v>985</v>
      </c>
      <c r="H420" s="31">
        <v>20</v>
      </c>
      <c r="I420" s="113">
        <v>2</v>
      </c>
      <c r="J420" s="114">
        <v>17600</v>
      </c>
      <c r="K420" s="115">
        <v>8800</v>
      </c>
      <c r="L420" s="116">
        <v>176</v>
      </c>
      <c r="M420" s="114">
        <v>17600</v>
      </c>
      <c r="N420" s="115">
        <v>100</v>
      </c>
      <c r="O420" s="21"/>
      <c r="P420" s="31"/>
      <c r="Q420" s="42"/>
      <c r="R420" s="42"/>
      <c r="S420" s="64"/>
      <c r="T420" s="117"/>
      <c r="U420" s="118"/>
      <c r="AB420" s="4">
        <v>425</v>
      </c>
    </row>
    <row r="421" spans="1:28" s="4" customFormat="1" ht="27" customHeight="1" x14ac:dyDescent="0.15">
      <c r="A421" s="7"/>
      <c r="B421" s="54" t="s">
        <v>101</v>
      </c>
      <c r="C421" s="111">
        <v>417</v>
      </c>
      <c r="D421" s="112">
        <v>4</v>
      </c>
      <c r="E421" s="112">
        <v>4040002099032</v>
      </c>
      <c r="F421" s="54" t="s">
        <v>986</v>
      </c>
      <c r="G421" s="34" t="s">
        <v>987</v>
      </c>
      <c r="H421" s="31">
        <v>20</v>
      </c>
      <c r="I421" s="113">
        <v>127</v>
      </c>
      <c r="J421" s="114">
        <v>6516137</v>
      </c>
      <c r="K421" s="115">
        <v>51308.165354330711</v>
      </c>
      <c r="L421" s="116">
        <v>9672</v>
      </c>
      <c r="M421" s="114">
        <v>6516137</v>
      </c>
      <c r="N421" s="115">
        <v>673.71143507030604</v>
      </c>
      <c r="O421" s="21" t="s">
        <v>228</v>
      </c>
      <c r="P421" s="31"/>
      <c r="Q421" s="44"/>
      <c r="R421" s="44"/>
      <c r="S421" s="64"/>
      <c r="T421" s="109" t="s">
        <v>228</v>
      </c>
      <c r="U421" s="110">
        <v>0.02</v>
      </c>
      <c r="AB421" s="4">
        <v>426</v>
      </c>
    </row>
    <row r="422" spans="1:28" s="4" customFormat="1" ht="27" customHeight="1" x14ac:dyDescent="0.15">
      <c r="A422" s="7"/>
      <c r="B422" s="54" t="s">
        <v>43</v>
      </c>
      <c r="C422" s="103">
        <v>418</v>
      </c>
      <c r="D422" s="112">
        <v>4</v>
      </c>
      <c r="E422" s="112">
        <v>1213100710</v>
      </c>
      <c r="F422" s="54" t="s">
        <v>988</v>
      </c>
      <c r="G422" s="34" t="s">
        <v>989</v>
      </c>
      <c r="H422" s="31">
        <v>14</v>
      </c>
      <c r="I422" s="113">
        <v>81</v>
      </c>
      <c r="J422" s="114">
        <v>1307650</v>
      </c>
      <c r="K422" s="115">
        <v>16143.827160493827</v>
      </c>
      <c r="L422" s="116">
        <v>5554</v>
      </c>
      <c r="M422" s="114">
        <v>1307650</v>
      </c>
      <c r="N422" s="115">
        <v>235.44292401872525</v>
      </c>
      <c r="O422" s="21" t="s">
        <v>228</v>
      </c>
      <c r="P422" s="31"/>
      <c r="Q422" s="42"/>
      <c r="R422" s="42"/>
      <c r="S422" s="64"/>
      <c r="T422" s="117"/>
      <c r="U422" s="118"/>
      <c r="AB422" s="4">
        <v>427</v>
      </c>
    </row>
    <row r="423" spans="1:28" s="4" customFormat="1" ht="27" customHeight="1" x14ac:dyDescent="0.15">
      <c r="A423" s="7"/>
      <c r="B423" s="54" t="s">
        <v>101</v>
      </c>
      <c r="C423" s="111">
        <v>419</v>
      </c>
      <c r="D423" s="112">
        <v>4</v>
      </c>
      <c r="E423" s="112">
        <v>1214600205</v>
      </c>
      <c r="F423" s="54" t="s">
        <v>59</v>
      </c>
      <c r="G423" s="34" t="s">
        <v>60</v>
      </c>
      <c r="H423" s="31">
        <v>10</v>
      </c>
      <c r="I423" s="113">
        <v>0</v>
      </c>
      <c r="J423" s="114">
        <v>0</v>
      </c>
      <c r="K423" s="115">
        <v>0</v>
      </c>
      <c r="L423" s="116">
        <v>0</v>
      </c>
      <c r="M423" s="114">
        <v>0</v>
      </c>
      <c r="N423" s="115">
        <v>0</v>
      </c>
      <c r="O423" s="21"/>
      <c r="P423" s="31"/>
      <c r="Q423" s="44"/>
      <c r="R423" s="44"/>
      <c r="S423" s="64"/>
      <c r="T423" s="109"/>
      <c r="U423" s="110"/>
      <c r="AB423" s="4">
        <v>428</v>
      </c>
    </row>
    <row r="424" spans="1:28" s="4" customFormat="1" ht="27" customHeight="1" x14ac:dyDescent="0.15">
      <c r="A424" s="7"/>
      <c r="B424" s="54" t="s">
        <v>990</v>
      </c>
      <c r="C424" s="111">
        <v>420</v>
      </c>
      <c r="D424" s="112">
        <v>5</v>
      </c>
      <c r="E424" s="112">
        <v>1214300491</v>
      </c>
      <c r="F424" s="54" t="s">
        <v>991</v>
      </c>
      <c r="G424" s="34" t="s">
        <v>992</v>
      </c>
      <c r="H424" s="31">
        <v>20</v>
      </c>
      <c r="I424" s="113">
        <v>124</v>
      </c>
      <c r="J424" s="114">
        <v>435874</v>
      </c>
      <c r="K424" s="115">
        <v>3515.1129032258063</v>
      </c>
      <c r="L424" s="116">
        <v>2077</v>
      </c>
      <c r="M424" s="114">
        <v>435874</v>
      </c>
      <c r="N424" s="115">
        <v>209.85748675974963</v>
      </c>
      <c r="O424" s="21" t="s">
        <v>228</v>
      </c>
      <c r="P424" s="31"/>
      <c r="Q424" s="42"/>
      <c r="R424" s="42"/>
      <c r="S424" s="64"/>
      <c r="T424" s="117"/>
      <c r="U424" s="118"/>
      <c r="AB424" s="4">
        <v>429</v>
      </c>
    </row>
    <row r="425" spans="1:28" s="4" customFormat="1" ht="27" customHeight="1" x14ac:dyDescent="0.15">
      <c r="A425" s="7"/>
      <c r="B425" s="54" t="s">
        <v>43</v>
      </c>
      <c r="C425" s="103">
        <v>421</v>
      </c>
      <c r="D425" s="112">
        <v>4</v>
      </c>
      <c r="E425" s="112">
        <v>40001116877</v>
      </c>
      <c r="F425" s="54" t="s">
        <v>993</v>
      </c>
      <c r="G425" s="34" t="s">
        <v>994</v>
      </c>
      <c r="H425" s="31">
        <v>20</v>
      </c>
      <c r="I425" s="113">
        <v>31</v>
      </c>
      <c r="J425" s="114">
        <v>218604</v>
      </c>
      <c r="K425" s="115">
        <v>7051.7419354838712</v>
      </c>
      <c r="L425" s="116">
        <v>770</v>
      </c>
      <c r="M425" s="114">
        <v>218604</v>
      </c>
      <c r="N425" s="115">
        <v>283.90129870129869</v>
      </c>
      <c r="O425" s="21" t="s">
        <v>228</v>
      </c>
      <c r="P425" s="31"/>
      <c r="Q425" s="44"/>
      <c r="R425" s="44"/>
      <c r="S425" s="64"/>
      <c r="T425" s="109" t="s">
        <v>228</v>
      </c>
      <c r="U425" s="110">
        <v>0.6129</v>
      </c>
      <c r="AB425" s="4">
        <v>430</v>
      </c>
    </row>
    <row r="426" spans="1:28" s="4" customFormat="1" ht="27" customHeight="1" x14ac:dyDescent="0.15">
      <c r="A426" s="7"/>
      <c r="B426" s="54" t="s">
        <v>43</v>
      </c>
      <c r="C426" s="111">
        <v>422</v>
      </c>
      <c r="D426" s="112">
        <v>4</v>
      </c>
      <c r="E426" s="112"/>
      <c r="F426" s="54" t="s">
        <v>995</v>
      </c>
      <c r="G426" s="34" t="s">
        <v>996</v>
      </c>
      <c r="H426" s="31">
        <v>10</v>
      </c>
      <c r="I426" s="113">
        <v>69</v>
      </c>
      <c r="J426" s="114">
        <v>709083</v>
      </c>
      <c r="K426" s="115">
        <v>10276.565217391304</v>
      </c>
      <c r="L426" s="116"/>
      <c r="M426" s="114">
        <v>709083</v>
      </c>
      <c r="N426" s="115">
        <v>0</v>
      </c>
      <c r="O426" s="21" t="s">
        <v>228</v>
      </c>
      <c r="P426" s="31"/>
      <c r="Q426" s="42"/>
      <c r="R426" s="42"/>
      <c r="S426" s="64"/>
      <c r="T426" s="117"/>
      <c r="U426" s="118"/>
      <c r="AB426" s="4">
        <v>431</v>
      </c>
    </row>
    <row r="427" spans="1:28" s="4" customFormat="1" ht="27" customHeight="1" x14ac:dyDescent="0.15">
      <c r="A427" s="7"/>
      <c r="B427" s="54" t="s">
        <v>43</v>
      </c>
      <c r="C427" s="111">
        <v>423</v>
      </c>
      <c r="D427" s="112">
        <v>4</v>
      </c>
      <c r="E427" s="112">
        <v>5010001144963</v>
      </c>
      <c r="F427" s="54" t="s">
        <v>997</v>
      </c>
      <c r="G427" s="34" t="s">
        <v>998</v>
      </c>
      <c r="H427" s="31">
        <v>20</v>
      </c>
      <c r="I427" s="113">
        <v>9</v>
      </c>
      <c r="J427" s="114">
        <v>83608</v>
      </c>
      <c r="K427" s="115">
        <v>9289.7777777777774</v>
      </c>
      <c r="L427" s="116">
        <v>509.5</v>
      </c>
      <c r="M427" s="114">
        <v>83608</v>
      </c>
      <c r="N427" s="115">
        <v>164.09813542688912</v>
      </c>
      <c r="O427" s="21" t="s">
        <v>228</v>
      </c>
      <c r="P427" s="31"/>
      <c r="Q427" s="44"/>
      <c r="R427" s="44"/>
      <c r="S427" s="64"/>
      <c r="T427" s="109" t="s">
        <v>228</v>
      </c>
      <c r="U427" s="110">
        <v>0</v>
      </c>
      <c r="AB427" s="4">
        <v>432</v>
      </c>
    </row>
    <row r="428" spans="1:28" s="4" customFormat="1" ht="27" customHeight="1" x14ac:dyDescent="0.15">
      <c r="A428" s="7"/>
      <c r="B428" s="54" t="s">
        <v>101</v>
      </c>
      <c r="C428" s="103">
        <v>424</v>
      </c>
      <c r="D428" s="112"/>
      <c r="E428" s="112"/>
      <c r="F428" s="54" t="s">
        <v>999</v>
      </c>
      <c r="G428" s="34" t="s">
        <v>1000</v>
      </c>
      <c r="H428" s="31">
        <v>20</v>
      </c>
      <c r="I428" s="113">
        <v>0</v>
      </c>
      <c r="J428" s="114">
        <v>0</v>
      </c>
      <c r="K428" s="115">
        <v>0</v>
      </c>
      <c r="L428" s="116">
        <v>0</v>
      </c>
      <c r="M428" s="114">
        <v>0</v>
      </c>
      <c r="N428" s="115">
        <v>0</v>
      </c>
      <c r="O428" s="21"/>
      <c r="P428" s="31"/>
      <c r="Q428" s="42"/>
      <c r="R428" s="42"/>
      <c r="S428" s="64"/>
      <c r="T428" s="117"/>
      <c r="U428" s="118"/>
      <c r="AB428" s="4">
        <v>433</v>
      </c>
    </row>
    <row r="429" spans="1:28" s="4" customFormat="1" ht="27" customHeight="1" x14ac:dyDescent="0.15">
      <c r="A429" s="7"/>
      <c r="B429" s="54" t="s">
        <v>43</v>
      </c>
      <c r="C429" s="111">
        <v>425</v>
      </c>
      <c r="D429" s="112">
        <v>4</v>
      </c>
      <c r="E429" s="112">
        <v>1210200620</v>
      </c>
      <c r="F429" s="54" t="s">
        <v>1001</v>
      </c>
      <c r="G429" s="34" t="s">
        <v>1002</v>
      </c>
      <c r="H429" s="31">
        <v>20</v>
      </c>
      <c r="I429" s="113">
        <v>23</v>
      </c>
      <c r="J429" s="114">
        <v>274423</v>
      </c>
      <c r="K429" s="115">
        <v>11931.434782608696</v>
      </c>
      <c r="L429" s="116">
        <v>13800</v>
      </c>
      <c r="M429" s="114">
        <v>274423</v>
      </c>
      <c r="N429" s="115">
        <v>19.885724637681161</v>
      </c>
      <c r="O429" s="21" t="s">
        <v>228</v>
      </c>
      <c r="P429" s="31"/>
      <c r="Q429" s="44"/>
      <c r="R429" s="44"/>
      <c r="S429" s="64"/>
      <c r="T429" s="109" t="s">
        <v>228</v>
      </c>
      <c r="U429" s="110">
        <v>0</v>
      </c>
      <c r="AB429" s="4">
        <v>448</v>
      </c>
    </row>
    <row r="430" spans="1:28" s="4" customFormat="1" ht="27" customHeight="1" x14ac:dyDescent="0.15">
      <c r="A430" s="7"/>
      <c r="B430" s="54" t="s">
        <v>43</v>
      </c>
      <c r="C430" s="111">
        <v>426</v>
      </c>
      <c r="D430" s="112">
        <v>4</v>
      </c>
      <c r="E430" s="112" t="s">
        <v>1003</v>
      </c>
      <c r="F430" s="54" t="s">
        <v>1004</v>
      </c>
      <c r="G430" s="34" t="s">
        <v>1005</v>
      </c>
      <c r="H430" s="31">
        <v>20</v>
      </c>
      <c r="I430" s="113">
        <v>94</v>
      </c>
      <c r="J430" s="114">
        <v>1635900</v>
      </c>
      <c r="K430" s="115">
        <v>17403.191489361703</v>
      </c>
      <c r="L430" s="116">
        <v>4560</v>
      </c>
      <c r="M430" s="114">
        <v>1635900</v>
      </c>
      <c r="N430" s="115">
        <v>358.75</v>
      </c>
      <c r="O430" s="21" t="s">
        <v>228</v>
      </c>
      <c r="P430" s="31"/>
      <c r="Q430" s="42"/>
      <c r="R430" s="42"/>
      <c r="S430" s="64"/>
      <c r="T430" s="117"/>
      <c r="U430" s="118"/>
      <c r="AB430" s="4">
        <v>434</v>
      </c>
    </row>
    <row r="431" spans="1:28" s="4" customFormat="1" ht="27" customHeight="1" x14ac:dyDescent="0.15">
      <c r="A431" s="7"/>
      <c r="B431" s="54" t="s">
        <v>43</v>
      </c>
      <c r="C431" s="103">
        <v>427</v>
      </c>
      <c r="D431" s="112">
        <v>4</v>
      </c>
      <c r="E431" s="112">
        <v>3010001195769</v>
      </c>
      <c r="F431" s="54" t="s">
        <v>1006</v>
      </c>
      <c r="G431" s="34" t="s">
        <v>1007</v>
      </c>
      <c r="H431" s="31">
        <v>20</v>
      </c>
      <c r="I431" s="113">
        <v>126</v>
      </c>
      <c r="J431" s="114">
        <v>1290240</v>
      </c>
      <c r="K431" s="115">
        <v>10240</v>
      </c>
      <c r="L431" s="116">
        <v>12000</v>
      </c>
      <c r="M431" s="114">
        <v>1290240</v>
      </c>
      <c r="N431" s="115">
        <v>107.52</v>
      </c>
      <c r="O431" s="21" t="s">
        <v>228</v>
      </c>
      <c r="P431" s="31"/>
      <c r="Q431" s="44"/>
      <c r="R431" s="44"/>
      <c r="S431" s="64"/>
      <c r="T431" s="109" t="s">
        <v>228</v>
      </c>
      <c r="U431" s="110">
        <v>0.24</v>
      </c>
      <c r="AB431" s="4">
        <v>435</v>
      </c>
    </row>
    <row r="432" spans="1:28" s="4" customFormat="1" ht="27" customHeight="1" x14ac:dyDescent="0.15">
      <c r="A432" s="7"/>
      <c r="B432" s="54" t="s">
        <v>43</v>
      </c>
      <c r="C432" s="111">
        <v>428</v>
      </c>
      <c r="D432" s="112">
        <v>4</v>
      </c>
      <c r="E432" s="112">
        <v>2040001076637</v>
      </c>
      <c r="F432" s="54" t="s">
        <v>1008</v>
      </c>
      <c r="G432" s="34" t="s">
        <v>1009</v>
      </c>
      <c r="H432" s="31">
        <v>20</v>
      </c>
      <c r="I432" s="113">
        <v>0</v>
      </c>
      <c r="J432" s="114">
        <v>0</v>
      </c>
      <c r="K432" s="115">
        <v>0</v>
      </c>
      <c r="L432" s="116">
        <v>0</v>
      </c>
      <c r="M432" s="114">
        <v>0</v>
      </c>
      <c r="N432" s="115">
        <v>0</v>
      </c>
      <c r="O432" s="21" t="s">
        <v>228</v>
      </c>
      <c r="P432" s="31"/>
      <c r="Q432" s="42"/>
      <c r="R432" s="42"/>
      <c r="S432" s="64"/>
      <c r="T432" s="117"/>
      <c r="U432" s="118"/>
      <c r="AB432" s="4">
        <v>436</v>
      </c>
    </row>
    <row r="433" spans="1:28" s="4" customFormat="1" ht="27" customHeight="1" x14ac:dyDescent="0.15">
      <c r="A433" s="7"/>
      <c r="B433" s="54" t="s">
        <v>43</v>
      </c>
      <c r="C433" s="111">
        <v>429</v>
      </c>
      <c r="D433" s="112">
        <v>4</v>
      </c>
      <c r="E433" s="112">
        <v>6040003014525</v>
      </c>
      <c r="F433" s="54" t="s">
        <v>1010</v>
      </c>
      <c r="G433" s="34" t="s">
        <v>171</v>
      </c>
      <c r="H433" s="31">
        <v>10</v>
      </c>
      <c r="I433" s="113">
        <v>11</v>
      </c>
      <c r="J433" s="114">
        <v>102473</v>
      </c>
      <c r="K433" s="115">
        <v>9315.7272727272721</v>
      </c>
      <c r="L433" s="116">
        <v>293</v>
      </c>
      <c r="M433" s="114">
        <v>102473</v>
      </c>
      <c r="N433" s="115">
        <v>349.73720136518773</v>
      </c>
      <c r="O433" s="21" t="s">
        <v>228</v>
      </c>
      <c r="P433" s="31" t="s">
        <v>1033</v>
      </c>
      <c r="Q433" s="44"/>
      <c r="R433" s="44"/>
      <c r="S433" s="64"/>
      <c r="T433" s="109" t="s">
        <v>228</v>
      </c>
      <c r="U433" s="110">
        <v>0.6</v>
      </c>
      <c r="AB433" s="4">
        <v>437</v>
      </c>
    </row>
    <row r="434" spans="1:28" s="4" customFormat="1" ht="27" customHeight="1" x14ac:dyDescent="0.15">
      <c r="A434" s="7"/>
      <c r="B434" s="54" t="s">
        <v>43</v>
      </c>
      <c r="C434" s="103">
        <v>430</v>
      </c>
      <c r="D434" s="112">
        <v>4</v>
      </c>
      <c r="E434" s="112">
        <v>9040001024861</v>
      </c>
      <c r="F434" s="54" t="s">
        <v>1011</v>
      </c>
      <c r="G434" s="34" t="s">
        <v>1012</v>
      </c>
      <c r="H434" s="31">
        <v>20</v>
      </c>
      <c r="I434" s="113">
        <v>26</v>
      </c>
      <c r="J434" s="114">
        <v>549941</v>
      </c>
      <c r="K434" s="115">
        <v>21151.576923076922</v>
      </c>
      <c r="L434" s="116">
        <v>2000</v>
      </c>
      <c r="M434" s="114">
        <v>549941</v>
      </c>
      <c r="N434" s="115">
        <v>274.97050000000002</v>
      </c>
      <c r="O434" s="21" t="s">
        <v>228</v>
      </c>
      <c r="P434" s="31"/>
      <c r="Q434" s="42"/>
      <c r="R434" s="42"/>
      <c r="S434" s="64"/>
      <c r="T434" s="117" t="s">
        <v>228</v>
      </c>
      <c r="U434" s="118">
        <v>0.1</v>
      </c>
      <c r="AB434" s="4">
        <v>438</v>
      </c>
    </row>
    <row r="435" spans="1:28" s="4" customFormat="1" ht="27" customHeight="1" x14ac:dyDescent="0.15">
      <c r="A435" s="7"/>
      <c r="B435" s="54" t="s">
        <v>43</v>
      </c>
      <c r="C435" s="111">
        <v>431</v>
      </c>
      <c r="D435" s="112">
        <v>4</v>
      </c>
      <c r="E435" s="112">
        <v>5040001019130</v>
      </c>
      <c r="F435" s="54" t="s">
        <v>1013</v>
      </c>
      <c r="G435" s="34" t="s">
        <v>1014</v>
      </c>
      <c r="H435" s="31">
        <v>20</v>
      </c>
      <c r="I435" s="113">
        <v>13</v>
      </c>
      <c r="J435" s="114">
        <v>227385</v>
      </c>
      <c r="K435" s="115">
        <v>17491.153846153848</v>
      </c>
      <c r="L435" s="116">
        <v>763</v>
      </c>
      <c r="M435" s="114">
        <v>227385</v>
      </c>
      <c r="N435" s="115">
        <v>298.01441677588468</v>
      </c>
      <c r="O435" s="21" t="s">
        <v>228</v>
      </c>
      <c r="P435" s="31"/>
      <c r="Q435" s="44"/>
      <c r="R435" s="44"/>
      <c r="S435" s="64"/>
      <c r="T435" s="109"/>
      <c r="U435" s="110"/>
      <c r="AB435" s="4">
        <v>439</v>
      </c>
    </row>
    <row r="436" spans="1:28" s="4" customFormat="1" ht="27" customHeight="1" x14ac:dyDescent="0.15">
      <c r="A436" s="7"/>
      <c r="B436" s="54" t="s">
        <v>43</v>
      </c>
      <c r="C436" s="111">
        <v>432</v>
      </c>
      <c r="D436" s="112">
        <v>4</v>
      </c>
      <c r="E436" s="112">
        <v>3040001085926</v>
      </c>
      <c r="F436" s="54" t="s">
        <v>172</v>
      </c>
      <c r="G436" s="34" t="s">
        <v>173</v>
      </c>
      <c r="H436" s="31">
        <v>10</v>
      </c>
      <c r="I436" s="113">
        <v>102</v>
      </c>
      <c r="J436" s="114">
        <v>846005</v>
      </c>
      <c r="K436" s="115">
        <v>8294.1666666666661</v>
      </c>
      <c r="L436" s="116">
        <v>8160</v>
      </c>
      <c r="M436" s="114">
        <v>846005</v>
      </c>
      <c r="N436" s="115">
        <v>103.67708333333333</v>
      </c>
      <c r="O436" s="21" t="s">
        <v>228</v>
      </c>
      <c r="P436" s="31" t="s">
        <v>1034</v>
      </c>
      <c r="Q436" s="42"/>
      <c r="R436" s="42"/>
      <c r="S436" s="64"/>
      <c r="T436" s="117" t="s">
        <v>228</v>
      </c>
      <c r="U436" s="118">
        <v>0.27</v>
      </c>
      <c r="AB436" s="4">
        <v>440</v>
      </c>
    </row>
    <row r="437" spans="1:28" s="4" customFormat="1" ht="27" customHeight="1" x14ac:dyDescent="0.15">
      <c r="A437" s="7"/>
      <c r="B437" s="54" t="s">
        <v>43</v>
      </c>
      <c r="C437" s="103">
        <v>433</v>
      </c>
      <c r="D437" s="112">
        <v>6</v>
      </c>
      <c r="E437" s="112">
        <v>2040005018445</v>
      </c>
      <c r="F437" s="54" t="s">
        <v>1015</v>
      </c>
      <c r="G437" s="34" t="s">
        <v>1016</v>
      </c>
      <c r="H437" s="31">
        <v>20</v>
      </c>
      <c r="I437" s="113">
        <v>149</v>
      </c>
      <c r="J437" s="114">
        <v>2380284</v>
      </c>
      <c r="K437" s="115">
        <v>15975.060402684563</v>
      </c>
      <c r="L437" s="116">
        <v>9290</v>
      </c>
      <c r="M437" s="114">
        <v>2380284</v>
      </c>
      <c r="N437" s="115">
        <v>256.22002152852531</v>
      </c>
      <c r="O437" s="21" t="s">
        <v>228</v>
      </c>
      <c r="P437" s="31"/>
      <c r="Q437" s="44"/>
      <c r="R437" s="44"/>
      <c r="S437" s="64"/>
      <c r="T437" s="109" t="s">
        <v>228</v>
      </c>
      <c r="U437" s="110">
        <v>0.1</v>
      </c>
      <c r="AB437" s="4">
        <v>441</v>
      </c>
    </row>
    <row r="438" spans="1:28" s="4" customFormat="1" ht="27" customHeight="1" x14ac:dyDescent="0.15">
      <c r="A438" s="7"/>
      <c r="B438" s="54" t="s">
        <v>43</v>
      </c>
      <c r="C438" s="111">
        <v>434</v>
      </c>
      <c r="D438" s="112">
        <v>4</v>
      </c>
      <c r="E438" s="112">
        <v>1040003009265</v>
      </c>
      <c r="F438" s="54" t="s">
        <v>1017</v>
      </c>
      <c r="G438" s="34" t="s">
        <v>1018</v>
      </c>
      <c r="H438" s="31">
        <v>20</v>
      </c>
      <c r="I438" s="113">
        <v>127</v>
      </c>
      <c r="J438" s="114">
        <v>3905488</v>
      </c>
      <c r="K438" s="115">
        <v>30751.874015748032</v>
      </c>
      <c r="L438" s="116">
        <v>7619</v>
      </c>
      <c r="M438" s="114">
        <v>3905488</v>
      </c>
      <c r="N438" s="115">
        <v>512.59850374064843</v>
      </c>
      <c r="O438" s="21" t="s">
        <v>228</v>
      </c>
      <c r="P438" s="31"/>
      <c r="Q438" s="42"/>
      <c r="R438" s="42"/>
      <c r="S438" s="64"/>
      <c r="T438" s="117" t="s">
        <v>228</v>
      </c>
      <c r="U438" s="118">
        <v>0.1</v>
      </c>
      <c r="AB438" s="4">
        <v>442</v>
      </c>
    </row>
    <row r="439" spans="1:28" s="4" customFormat="1" ht="27" customHeight="1" x14ac:dyDescent="0.15">
      <c r="A439" s="7"/>
      <c r="B439" s="54" t="s">
        <v>43</v>
      </c>
      <c r="C439" s="111">
        <v>435</v>
      </c>
      <c r="D439" s="112">
        <v>4</v>
      </c>
      <c r="E439" s="112">
        <v>4010001139584</v>
      </c>
      <c r="F439" s="54" t="s">
        <v>1019</v>
      </c>
      <c r="G439" s="34" t="s">
        <v>1020</v>
      </c>
      <c r="H439" s="31">
        <v>20</v>
      </c>
      <c r="I439" s="113">
        <v>52</v>
      </c>
      <c r="J439" s="114">
        <v>403400</v>
      </c>
      <c r="K439" s="115">
        <v>7757.6923076923076</v>
      </c>
      <c r="L439" s="116">
        <v>2017</v>
      </c>
      <c r="M439" s="114">
        <v>403400</v>
      </c>
      <c r="N439" s="115">
        <v>200</v>
      </c>
      <c r="O439" s="21" t="s">
        <v>228</v>
      </c>
      <c r="P439" s="31"/>
      <c r="Q439" s="44"/>
      <c r="R439" s="44"/>
      <c r="S439" s="64"/>
      <c r="T439" s="109" t="s">
        <v>228</v>
      </c>
      <c r="U439" s="110">
        <v>0.02</v>
      </c>
      <c r="AB439" s="4">
        <v>443</v>
      </c>
    </row>
    <row r="440" spans="1:28" s="4" customFormat="1" ht="27" customHeight="1" x14ac:dyDescent="0.15">
      <c r="A440" s="7"/>
      <c r="B440" s="54" t="s">
        <v>101</v>
      </c>
      <c r="C440" s="103">
        <v>436</v>
      </c>
      <c r="D440" s="112">
        <v>4</v>
      </c>
      <c r="E440" s="112">
        <v>6010001138915</v>
      </c>
      <c r="F440" s="54" t="s">
        <v>1021</v>
      </c>
      <c r="G440" s="34" t="s">
        <v>1022</v>
      </c>
      <c r="H440" s="31">
        <v>40</v>
      </c>
      <c r="I440" s="113">
        <v>7</v>
      </c>
      <c r="J440" s="114">
        <v>244300</v>
      </c>
      <c r="K440" s="115">
        <v>34900</v>
      </c>
      <c r="L440" s="116">
        <v>353</v>
      </c>
      <c r="M440" s="114">
        <v>244300</v>
      </c>
      <c r="N440" s="115">
        <v>692.06798866855524</v>
      </c>
      <c r="O440" s="21" t="s">
        <v>228</v>
      </c>
      <c r="P440" s="31"/>
      <c r="Q440" s="42"/>
      <c r="R440" s="42"/>
      <c r="S440" s="64"/>
      <c r="T440" s="117"/>
      <c r="U440" s="118"/>
      <c r="AB440" s="4">
        <v>444</v>
      </c>
    </row>
    <row r="441" spans="1:28" s="4" customFormat="1" ht="27" customHeight="1" x14ac:dyDescent="0.15">
      <c r="A441" s="7"/>
      <c r="B441" s="54" t="s">
        <v>43</v>
      </c>
      <c r="C441" s="111">
        <v>437</v>
      </c>
      <c r="D441" s="112">
        <v>4</v>
      </c>
      <c r="E441" s="112">
        <v>5040001005502</v>
      </c>
      <c r="F441" s="54" t="s">
        <v>1023</v>
      </c>
      <c r="G441" s="38" t="s">
        <v>1024</v>
      </c>
      <c r="H441" s="31">
        <v>20</v>
      </c>
      <c r="I441" s="113">
        <v>21</v>
      </c>
      <c r="J441" s="114">
        <v>230500</v>
      </c>
      <c r="K441" s="115">
        <v>10976.190476190477</v>
      </c>
      <c r="L441" s="116">
        <v>922</v>
      </c>
      <c r="M441" s="114">
        <v>230500</v>
      </c>
      <c r="N441" s="115">
        <v>250</v>
      </c>
      <c r="O441" s="21" t="s">
        <v>228</v>
      </c>
      <c r="P441" s="31"/>
      <c r="Q441" s="42"/>
      <c r="R441" s="42"/>
      <c r="S441" s="64"/>
      <c r="T441" s="117" t="s">
        <v>228</v>
      </c>
      <c r="U441" s="118">
        <v>0.01</v>
      </c>
      <c r="AB441" s="4">
        <v>445</v>
      </c>
    </row>
    <row r="442" spans="1:28" s="4" customFormat="1" ht="27" customHeight="1" x14ac:dyDescent="0.15">
      <c r="A442" s="7"/>
      <c r="B442" s="54" t="s">
        <v>43</v>
      </c>
      <c r="C442" s="111">
        <v>438</v>
      </c>
      <c r="D442" s="112">
        <v>4</v>
      </c>
      <c r="E442" s="112">
        <v>6040001072938</v>
      </c>
      <c r="F442" s="54" t="s">
        <v>1025</v>
      </c>
      <c r="G442" s="34" t="s">
        <v>1026</v>
      </c>
      <c r="H442" s="31">
        <v>20</v>
      </c>
      <c r="I442" s="113">
        <v>52</v>
      </c>
      <c r="J442" s="114">
        <v>773625</v>
      </c>
      <c r="K442" s="115">
        <v>14877.403846153846</v>
      </c>
      <c r="L442" s="116">
        <v>3095</v>
      </c>
      <c r="M442" s="114">
        <v>773625</v>
      </c>
      <c r="N442" s="115">
        <v>249.95961227786754</v>
      </c>
      <c r="O442" s="21" t="s">
        <v>228</v>
      </c>
      <c r="P442" s="31"/>
      <c r="Q442" s="44"/>
      <c r="R442" s="44"/>
      <c r="S442" s="64"/>
      <c r="T442" s="109" t="s">
        <v>228</v>
      </c>
      <c r="U442" s="110">
        <v>0.04</v>
      </c>
      <c r="AB442" s="4">
        <v>446</v>
      </c>
    </row>
    <row r="443" spans="1:28" s="4" customFormat="1" ht="27" customHeight="1" x14ac:dyDescent="0.15">
      <c r="A443" s="7"/>
      <c r="B443" s="54" t="s">
        <v>43</v>
      </c>
      <c r="C443" s="103">
        <v>439</v>
      </c>
      <c r="D443" s="112">
        <v>5</v>
      </c>
      <c r="E443" s="112">
        <v>9040005021087</v>
      </c>
      <c r="F443" s="54" t="s">
        <v>1027</v>
      </c>
      <c r="G443" s="34" t="s">
        <v>227</v>
      </c>
      <c r="H443" s="31">
        <v>10</v>
      </c>
      <c r="I443" s="113">
        <v>41</v>
      </c>
      <c r="J443" s="114">
        <v>712349</v>
      </c>
      <c r="K443" s="115">
        <v>17374.365853658535</v>
      </c>
      <c r="L443" s="116">
        <v>1979</v>
      </c>
      <c r="M443" s="114">
        <v>712349</v>
      </c>
      <c r="N443" s="115">
        <v>359.95401718039415</v>
      </c>
      <c r="O443" s="21" t="s">
        <v>228</v>
      </c>
      <c r="P443" s="31"/>
      <c r="Q443" s="158" t="s">
        <v>1036</v>
      </c>
      <c r="R443" s="157" t="s">
        <v>1036</v>
      </c>
      <c r="S443" s="64">
        <v>0.746</v>
      </c>
      <c r="T443" s="120" t="s">
        <v>1035</v>
      </c>
      <c r="U443" s="121"/>
      <c r="AB443" s="4">
        <v>447</v>
      </c>
    </row>
    <row r="444" spans="1:28" s="4" customFormat="1" ht="27" customHeight="1" x14ac:dyDescent="0.15">
      <c r="A444" s="7"/>
      <c r="B444" s="54"/>
      <c r="C444" s="111"/>
      <c r="D444" s="112"/>
      <c r="E444" s="112"/>
      <c r="F444" s="54"/>
      <c r="G444" s="34"/>
      <c r="H444" s="31"/>
      <c r="I444" s="113"/>
      <c r="J444" s="114"/>
      <c r="K444" s="115">
        <f t="shared" ref="K444" si="0">IF(AND(I444&gt;0,J444&gt;0),J444/I444,0)</f>
        <v>0</v>
      </c>
      <c r="L444" s="116"/>
      <c r="M444" s="114"/>
      <c r="N444" s="115">
        <f t="shared" ref="N444" si="1">IF(AND(L444&gt;0,M444&gt;0),M444/L444,0)</f>
        <v>0</v>
      </c>
      <c r="O444" s="21"/>
      <c r="P444" s="31"/>
      <c r="Q444" s="44"/>
      <c r="R444" s="44"/>
      <c r="S444" s="64"/>
      <c r="T444" s="109"/>
      <c r="U444" s="110"/>
    </row>
    <row r="445" spans="1:28" s="4" customFormat="1" ht="27" customHeight="1" thickBot="1" x14ac:dyDescent="0.2">
      <c r="A445" s="7"/>
      <c r="B445" s="125"/>
      <c r="C445" s="126"/>
      <c r="D445" s="112"/>
      <c r="E445" s="112"/>
      <c r="F445" s="125"/>
      <c r="G445" s="111"/>
      <c r="H445" s="62"/>
      <c r="I445" s="127"/>
      <c r="J445" s="128"/>
      <c r="K445" s="129">
        <f t="shared" ref="K445" si="2">IF(AND(I445&gt;0,J445&gt;0),J445/I445,0)</f>
        <v>0</v>
      </c>
      <c r="L445" s="130"/>
      <c r="M445" s="131"/>
      <c r="N445" s="129">
        <f t="shared" ref="N445" si="3">IF(AND(L445&gt;0,M445&gt;0),M445/L445,0)</f>
        <v>0</v>
      </c>
      <c r="O445" s="22"/>
      <c r="P445" s="62"/>
      <c r="Q445" s="46"/>
      <c r="R445" s="46"/>
      <c r="S445" s="65"/>
      <c r="T445" s="132"/>
      <c r="U445" s="133"/>
    </row>
    <row r="446" spans="1:28" s="4" customFormat="1" ht="15" customHeight="1" x14ac:dyDescent="0.15">
      <c r="A446" s="8"/>
      <c r="B446" s="134" t="s">
        <v>2</v>
      </c>
      <c r="C446" s="9"/>
      <c r="D446" s="135">
        <f>COUNTIF(D5:D445,1)</f>
        <v>6</v>
      </c>
      <c r="E446" s="135"/>
      <c r="F446" s="136"/>
      <c r="G446" s="9">
        <f>COUNTA(G5:G445)</f>
        <v>439</v>
      </c>
      <c r="H446" s="137">
        <f>SUM(H5:H445)</f>
        <v>8872</v>
      </c>
      <c r="I446" s="137">
        <f>SUM(I5:I445)</f>
        <v>91991.5</v>
      </c>
      <c r="J446" s="137">
        <f>SUM(J5:J445)</f>
        <v>1340545106</v>
      </c>
      <c r="K446" s="138">
        <f>IF(AND(I446&gt;0,J446&gt;0),J446/I446,0)</f>
        <v>14572.488827772131</v>
      </c>
      <c r="L446" s="137">
        <f>SUM(L5:L445)</f>
        <v>5922964.75</v>
      </c>
      <c r="M446" s="137">
        <f>SUM(M5:M445)</f>
        <v>1340545106</v>
      </c>
      <c r="N446" s="138">
        <f>IF(AND(L446&gt;0,M446&gt;0),M446/L446,0)</f>
        <v>226.3300834265475</v>
      </c>
      <c r="O446" s="136"/>
      <c r="P446" s="136">
        <f>COUNTIF(P5:P445,"未")</f>
        <v>18</v>
      </c>
      <c r="Q446" s="136">
        <f>COUNTIF(Q5:Q445,"○")</f>
        <v>64</v>
      </c>
      <c r="R446" s="136"/>
      <c r="S446" s="136"/>
      <c r="T446" s="136"/>
      <c r="U446" s="136"/>
    </row>
    <row r="447" spans="1:28" s="4" customFormat="1" ht="15" customHeight="1" x14ac:dyDescent="0.15">
      <c r="A447" s="8"/>
      <c r="B447" s="136"/>
      <c r="C447" s="136"/>
      <c r="D447" s="135">
        <f>COUNTIF(D5:D445,2)</f>
        <v>147</v>
      </c>
      <c r="E447" s="135"/>
      <c r="F447" s="25"/>
      <c r="G447" s="9"/>
      <c r="H447" s="137"/>
      <c r="I447" s="137"/>
      <c r="J447" s="137"/>
      <c r="K447" s="139"/>
      <c r="L447" s="139"/>
      <c r="M447" s="139"/>
      <c r="N447" s="139"/>
      <c r="O447" s="136"/>
      <c r="P447" s="136"/>
      <c r="Q447" s="136"/>
      <c r="R447" s="136"/>
      <c r="S447" s="136"/>
      <c r="T447" s="136"/>
      <c r="U447" s="136"/>
    </row>
    <row r="448" spans="1:28" s="4" customFormat="1" ht="15" customHeight="1" x14ac:dyDescent="0.15">
      <c r="A448" s="8"/>
      <c r="B448" s="136"/>
      <c r="C448" s="136"/>
      <c r="D448" s="135">
        <f>COUNTIF(D5:D445,3)</f>
        <v>4</v>
      </c>
      <c r="E448" s="135"/>
      <c r="F448" s="25"/>
      <c r="G448" s="25"/>
      <c r="H448" s="137">
        <f>COUNTA(H5:H445)</f>
        <v>419</v>
      </c>
      <c r="I448" s="137"/>
      <c r="J448" s="137"/>
      <c r="K448" s="139"/>
      <c r="L448" s="139"/>
      <c r="M448" s="139"/>
      <c r="N448" s="139"/>
      <c r="O448" s="136"/>
      <c r="P448" s="136"/>
      <c r="Q448" s="136"/>
      <c r="R448" s="136"/>
      <c r="S448" s="136"/>
      <c r="T448" s="136"/>
      <c r="U448" s="136"/>
    </row>
    <row r="449" spans="1:22" s="4" customFormat="1" ht="15" customHeight="1" x14ac:dyDescent="0.15">
      <c r="A449" s="8"/>
      <c r="B449" s="136"/>
      <c r="C449" s="136"/>
      <c r="D449" s="135">
        <f>COUNTIF(D5:D445,4)</f>
        <v>140</v>
      </c>
      <c r="E449" s="135"/>
      <c r="F449" s="25"/>
      <c r="G449" s="25"/>
      <c r="H449" s="137"/>
      <c r="I449" s="137"/>
      <c r="J449" s="137"/>
      <c r="K449" s="139"/>
      <c r="L449" s="139"/>
      <c r="M449" s="139"/>
      <c r="N449" s="139"/>
      <c r="O449" s="136"/>
      <c r="P449" s="136"/>
      <c r="Q449" s="136"/>
      <c r="R449" s="136"/>
      <c r="S449" s="136"/>
      <c r="T449" s="136"/>
      <c r="U449" s="136"/>
    </row>
    <row r="450" spans="1:22" s="4" customFormat="1" ht="15" customHeight="1" x14ac:dyDescent="0.15">
      <c r="A450" s="8"/>
      <c r="B450" s="136"/>
      <c r="C450" s="136"/>
      <c r="D450" s="135">
        <f>COUNTIF(D5:D445,5)</f>
        <v>114</v>
      </c>
      <c r="E450" s="135"/>
      <c r="F450" s="25"/>
      <c r="G450" s="25"/>
      <c r="H450" s="137"/>
      <c r="I450" s="137"/>
      <c r="J450" s="137"/>
      <c r="K450" s="139"/>
      <c r="L450" s="139"/>
      <c r="M450" s="139"/>
      <c r="N450" s="139"/>
      <c r="O450" s="136"/>
      <c r="P450" s="136"/>
      <c r="Q450" s="136"/>
      <c r="R450" s="136"/>
      <c r="S450" s="136"/>
      <c r="T450" s="136"/>
      <c r="U450" s="136"/>
    </row>
    <row r="451" spans="1:22" s="4" customFormat="1" ht="15" customHeight="1" x14ac:dyDescent="0.15">
      <c r="A451" s="8"/>
      <c r="B451" s="136"/>
      <c r="C451" s="136"/>
      <c r="D451" s="135">
        <f>COUNTIF(D5:D445,6)</f>
        <v>25</v>
      </c>
      <c r="E451" s="135"/>
      <c r="F451" s="25"/>
      <c r="G451" s="25"/>
      <c r="H451" s="137"/>
      <c r="I451" s="137"/>
      <c r="J451" s="137"/>
      <c r="K451" s="139"/>
      <c r="L451" s="139"/>
      <c r="M451" s="139"/>
      <c r="N451" s="139"/>
      <c r="O451" s="136"/>
      <c r="P451" s="136"/>
      <c r="Q451" s="136"/>
      <c r="R451" s="136"/>
      <c r="S451" s="136"/>
      <c r="T451" s="136"/>
      <c r="U451" s="136"/>
    </row>
    <row r="452" spans="1:22" s="4" customFormat="1" ht="15" customHeight="1" x14ac:dyDescent="0.15">
      <c r="A452" s="8"/>
      <c r="D452" s="23"/>
      <c r="E452" s="23"/>
      <c r="F452" s="24"/>
      <c r="G452" s="9"/>
      <c r="H452" s="10"/>
      <c r="I452" s="10"/>
      <c r="J452" s="10"/>
      <c r="K452" s="11"/>
      <c r="L452" s="11"/>
      <c r="M452" s="11"/>
      <c r="N452" s="11"/>
    </row>
    <row r="453" spans="1:22" s="4" customFormat="1" ht="15" customHeight="1" x14ac:dyDescent="0.15">
      <c r="A453" s="8"/>
      <c r="D453" s="23"/>
      <c r="E453" s="23"/>
      <c r="F453" s="25"/>
      <c r="G453" s="9"/>
      <c r="H453" s="10"/>
      <c r="I453" s="10"/>
      <c r="J453" s="10"/>
      <c r="K453" s="11"/>
      <c r="L453" s="11"/>
      <c r="M453" s="11"/>
      <c r="N453" s="11"/>
    </row>
    <row r="454" spans="1:22" s="4" customFormat="1" ht="15" customHeight="1" x14ac:dyDescent="0.15">
      <c r="A454" s="8"/>
      <c r="D454" s="23"/>
      <c r="E454" s="23"/>
      <c r="F454" s="25"/>
      <c r="G454" s="9"/>
      <c r="H454" s="10"/>
      <c r="I454" s="10"/>
      <c r="J454" s="10"/>
      <c r="K454" s="11"/>
      <c r="L454" s="11"/>
      <c r="M454" s="11"/>
      <c r="N454" s="11"/>
    </row>
    <row r="455" spans="1:22" s="4" customFormat="1" ht="15" customHeight="1" x14ac:dyDescent="0.15">
      <c r="A455" s="8"/>
      <c r="G455" s="9"/>
      <c r="H455" s="10"/>
      <c r="I455" s="10"/>
      <c r="J455" s="10"/>
      <c r="K455" s="11"/>
      <c r="L455" s="11"/>
      <c r="M455" s="11"/>
      <c r="N455" s="11"/>
    </row>
    <row r="456" spans="1:22" s="4" customFormat="1" ht="15" customHeight="1" x14ac:dyDescent="0.15">
      <c r="A456" s="8"/>
      <c r="G456" s="9"/>
      <c r="H456" s="10"/>
      <c r="I456" s="10"/>
      <c r="J456" s="10"/>
      <c r="K456" s="11"/>
      <c r="L456" s="11"/>
      <c r="M456" s="11"/>
      <c r="N456" s="11"/>
    </row>
    <row r="457" spans="1:22" s="4" customFormat="1" ht="15" customHeight="1" x14ac:dyDescent="0.15">
      <c r="A457" s="8"/>
      <c r="G457" s="9"/>
      <c r="H457" s="10"/>
      <c r="I457" s="10"/>
      <c r="J457" s="10"/>
      <c r="K457" s="11"/>
      <c r="L457" s="11"/>
      <c r="M457" s="11"/>
      <c r="N457" s="11"/>
      <c r="V457" s="78"/>
    </row>
    <row r="458" spans="1:22" s="4" customFormat="1" ht="15" customHeight="1" x14ac:dyDescent="0.15">
      <c r="A458" s="8"/>
      <c r="G458" s="9"/>
      <c r="H458" s="10"/>
      <c r="I458" s="10"/>
      <c r="J458" s="10"/>
      <c r="K458" s="11"/>
      <c r="L458" s="11"/>
      <c r="M458" s="11"/>
      <c r="N458" s="11"/>
    </row>
    <row r="459" spans="1:22" s="4" customFormat="1" ht="15" customHeight="1" x14ac:dyDescent="0.15">
      <c r="A459" s="8"/>
      <c r="G459" s="9"/>
      <c r="H459" s="10"/>
      <c r="I459" s="10"/>
      <c r="J459" s="10"/>
      <c r="K459" s="11"/>
      <c r="L459" s="11"/>
      <c r="M459" s="11"/>
      <c r="N459" s="11"/>
    </row>
    <row r="460" spans="1:22" s="4" customFormat="1" ht="15" customHeight="1" x14ac:dyDescent="0.15">
      <c r="A460" s="8"/>
      <c r="G460" s="9"/>
      <c r="H460" s="10"/>
      <c r="I460" s="10"/>
      <c r="J460" s="10"/>
      <c r="K460" s="11"/>
      <c r="L460" s="11"/>
      <c r="M460" s="11"/>
      <c r="N460" s="11"/>
    </row>
    <row r="461" spans="1:22" s="4" customFormat="1" ht="15" customHeight="1" x14ac:dyDescent="0.15">
      <c r="A461" s="8"/>
      <c r="G461" s="9"/>
      <c r="H461" s="10"/>
      <c r="I461" s="10"/>
      <c r="J461" s="10"/>
      <c r="K461" s="11"/>
      <c r="L461" s="11"/>
      <c r="M461" s="11"/>
      <c r="N461" s="11"/>
    </row>
    <row r="462" spans="1:22" s="4" customFormat="1" ht="15" customHeight="1" x14ac:dyDescent="0.15">
      <c r="A462" s="8"/>
      <c r="G462" s="9"/>
      <c r="H462" s="10"/>
      <c r="I462" s="10"/>
      <c r="J462" s="10"/>
      <c r="K462" s="11"/>
      <c r="L462" s="11"/>
      <c r="M462" s="11"/>
      <c r="N462" s="11"/>
    </row>
    <row r="463" spans="1:22" s="4" customFormat="1" ht="15" customHeight="1" x14ac:dyDescent="0.15">
      <c r="A463" s="8"/>
      <c r="G463" s="9"/>
      <c r="H463" s="10"/>
      <c r="I463" s="10"/>
      <c r="J463" s="10"/>
      <c r="K463" s="11"/>
      <c r="L463" s="11"/>
      <c r="M463" s="11"/>
      <c r="N463" s="11"/>
    </row>
    <row r="464" spans="1:22" s="4" customFormat="1" ht="15" customHeight="1" x14ac:dyDescent="0.15">
      <c r="A464" s="8"/>
      <c r="G464" s="9"/>
      <c r="H464" s="10"/>
      <c r="I464" s="10"/>
      <c r="J464" s="10"/>
      <c r="K464" s="11"/>
      <c r="L464" s="11"/>
      <c r="M464" s="11"/>
      <c r="N464" s="11"/>
    </row>
    <row r="465" spans="1:14" s="4" customFormat="1" ht="15" customHeight="1" x14ac:dyDescent="0.15">
      <c r="A465" s="8"/>
      <c r="G465" s="9"/>
      <c r="H465" s="10"/>
      <c r="I465" s="10"/>
      <c r="J465" s="10"/>
      <c r="K465" s="11"/>
      <c r="L465" s="11"/>
      <c r="M465" s="11"/>
      <c r="N465" s="11"/>
    </row>
    <row r="466" spans="1:14" s="4" customFormat="1" ht="15" customHeight="1" x14ac:dyDescent="0.15">
      <c r="A466" s="8"/>
      <c r="G466" s="9"/>
      <c r="H466" s="10"/>
      <c r="I466" s="10"/>
      <c r="J466" s="10"/>
      <c r="K466" s="11"/>
      <c r="L466" s="11"/>
      <c r="M466" s="11"/>
      <c r="N466" s="11"/>
    </row>
    <row r="467" spans="1:14" s="4" customFormat="1" ht="15" customHeight="1" x14ac:dyDescent="0.15">
      <c r="A467" s="8"/>
      <c r="G467" s="9"/>
      <c r="H467" s="10"/>
      <c r="I467" s="10"/>
      <c r="J467" s="10"/>
      <c r="K467" s="11"/>
      <c r="L467" s="11"/>
      <c r="M467" s="11"/>
      <c r="N467" s="11"/>
    </row>
    <row r="468" spans="1:14" s="4" customFormat="1" ht="15" customHeight="1" x14ac:dyDescent="0.15">
      <c r="A468" s="8"/>
      <c r="G468" s="9"/>
      <c r="H468" s="10"/>
      <c r="I468" s="10"/>
      <c r="J468" s="10"/>
      <c r="K468" s="11"/>
      <c r="L468" s="11"/>
      <c r="M468" s="11"/>
      <c r="N468" s="11"/>
    </row>
    <row r="469" spans="1:14" s="4" customFormat="1" ht="15" customHeight="1" x14ac:dyDescent="0.15">
      <c r="A469" s="8"/>
      <c r="G469" s="9"/>
      <c r="H469" s="10"/>
      <c r="I469" s="10"/>
      <c r="J469" s="10"/>
      <c r="K469" s="11"/>
      <c r="L469" s="11"/>
      <c r="M469" s="11"/>
      <c r="N469" s="11"/>
    </row>
    <row r="470" spans="1:14" s="4" customFormat="1" ht="15" customHeight="1" x14ac:dyDescent="0.15">
      <c r="A470" s="8"/>
      <c r="G470" s="9"/>
      <c r="H470" s="10"/>
      <c r="I470" s="10"/>
      <c r="J470" s="10"/>
      <c r="K470" s="11"/>
      <c r="L470" s="11"/>
      <c r="M470" s="11"/>
      <c r="N470" s="11"/>
    </row>
    <row r="471" spans="1:14" s="4" customFormat="1" ht="15" customHeight="1" x14ac:dyDescent="0.15">
      <c r="A471" s="8"/>
      <c r="G471" s="9"/>
      <c r="H471" s="10"/>
      <c r="I471" s="10"/>
      <c r="J471" s="10"/>
      <c r="K471" s="11"/>
      <c r="L471" s="11"/>
      <c r="M471" s="11"/>
      <c r="N471" s="11"/>
    </row>
    <row r="472" spans="1:14" s="4" customFormat="1" ht="15" customHeight="1" x14ac:dyDescent="0.15">
      <c r="A472" s="8"/>
      <c r="G472" s="9"/>
      <c r="H472" s="10"/>
      <c r="I472" s="10"/>
      <c r="J472" s="10"/>
      <c r="K472" s="11"/>
      <c r="L472" s="11"/>
      <c r="M472" s="11"/>
      <c r="N472" s="11"/>
    </row>
    <row r="473" spans="1:14" s="4" customFormat="1" ht="15" customHeight="1" x14ac:dyDescent="0.15">
      <c r="A473" s="8"/>
      <c r="G473" s="9"/>
      <c r="H473" s="10"/>
      <c r="I473" s="10"/>
      <c r="J473" s="10"/>
      <c r="K473" s="11"/>
      <c r="L473" s="11"/>
      <c r="M473" s="11"/>
      <c r="N473" s="11"/>
    </row>
    <row r="474" spans="1:14" s="4" customFormat="1" ht="15" customHeight="1" x14ac:dyDescent="0.15">
      <c r="A474" s="8"/>
      <c r="G474" s="9"/>
      <c r="H474" s="10"/>
      <c r="I474" s="10"/>
      <c r="J474" s="10"/>
      <c r="K474" s="11"/>
      <c r="L474" s="11"/>
      <c r="M474" s="11"/>
      <c r="N474" s="11"/>
    </row>
    <row r="475" spans="1:14" s="4" customFormat="1" ht="15" customHeight="1" x14ac:dyDescent="0.15">
      <c r="A475" s="8"/>
      <c r="G475" s="9"/>
      <c r="H475" s="10"/>
      <c r="I475" s="10"/>
      <c r="J475" s="10"/>
      <c r="K475" s="11"/>
      <c r="L475" s="11"/>
      <c r="M475" s="11"/>
      <c r="N475" s="11"/>
    </row>
    <row r="476" spans="1:14" s="4" customFormat="1" ht="15" customHeight="1" x14ac:dyDescent="0.15">
      <c r="A476" s="8"/>
      <c r="G476" s="9"/>
      <c r="H476" s="10"/>
      <c r="I476" s="10"/>
      <c r="J476" s="10"/>
      <c r="K476" s="11"/>
      <c r="L476" s="11"/>
      <c r="M476" s="11"/>
      <c r="N476" s="11"/>
    </row>
    <row r="477" spans="1:14" s="4" customFormat="1" ht="15" customHeight="1" x14ac:dyDescent="0.15">
      <c r="A477" s="8"/>
      <c r="G477" s="9"/>
      <c r="H477" s="10"/>
      <c r="I477" s="10"/>
      <c r="J477" s="10"/>
      <c r="K477" s="11"/>
      <c r="L477" s="11"/>
      <c r="M477" s="11"/>
      <c r="N477" s="11"/>
    </row>
    <row r="478" spans="1:14" s="4" customFormat="1" ht="15" customHeight="1" x14ac:dyDescent="0.15">
      <c r="A478" s="8"/>
      <c r="G478" s="9"/>
      <c r="H478" s="10"/>
      <c r="I478" s="10"/>
      <c r="J478" s="10"/>
      <c r="K478" s="11"/>
      <c r="L478" s="11"/>
      <c r="M478" s="11"/>
      <c r="N478" s="11"/>
    </row>
    <row r="479" spans="1:14" s="4" customFormat="1" ht="15" customHeight="1" x14ac:dyDescent="0.15">
      <c r="A479" s="8"/>
      <c r="G479" s="9"/>
      <c r="H479" s="10"/>
      <c r="I479" s="10"/>
      <c r="J479" s="10"/>
      <c r="K479" s="11"/>
      <c r="L479" s="11"/>
      <c r="M479" s="11"/>
      <c r="N479" s="11"/>
    </row>
    <row r="480" spans="1:14" s="4" customFormat="1" ht="15" customHeight="1" x14ac:dyDescent="0.15">
      <c r="A480" s="8"/>
      <c r="G480" s="9"/>
      <c r="H480" s="10"/>
      <c r="I480" s="10"/>
      <c r="J480" s="10"/>
      <c r="K480" s="11"/>
      <c r="L480" s="11"/>
      <c r="M480" s="11"/>
      <c r="N480" s="11"/>
    </row>
    <row r="481" spans="1:22" s="4" customFormat="1" ht="15" customHeight="1" x14ac:dyDescent="0.15">
      <c r="A481" s="8"/>
      <c r="G481" s="9"/>
      <c r="H481" s="10"/>
      <c r="I481" s="10"/>
      <c r="J481" s="10"/>
      <c r="K481" s="11"/>
      <c r="L481" s="11"/>
      <c r="M481" s="11"/>
      <c r="N481" s="11"/>
    </row>
    <row r="482" spans="1:22" s="4" customFormat="1" ht="15" customHeight="1" x14ac:dyDescent="0.15">
      <c r="A482" s="8"/>
      <c r="G482" s="9"/>
      <c r="H482" s="10"/>
      <c r="I482" s="10"/>
      <c r="J482" s="10"/>
      <c r="K482" s="11"/>
      <c r="L482" s="11"/>
      <c r="M482" s="11"/>
      <c r="N482" s="11"/>
    </row>
    <row r="483" spans="1:22" s="4" customFormat="1" ht="15" customHeight="1" x14ac:dyDescent="0.15">
      <c r="A483" s="8"/>
      <c r="G483" s="9"/>
      <c r="H483" s="10"/>
      <c r="I483" s="10"/>
      <c r="J483" s="10"/>
      <c r="K483" s="11"/>
      <c r="L483" s="11"/>
      <c r="M483" s="11"/>
      <c r="N483" s="11"/>
    </row>
    <row r="484" spans="1:22" s="4" customFormat="1" ht="15" customHeight="1" x14ac:dyDescent="0.15">
      <c r="A484" s="8"/>
      <c r="G484" s="9"/>
      <c r="H484" s="10"/>
      <c r="I484" s="10"/>
      <c r="J484" s="10"/>
      <c r="K484" s="11"/>
      <c r="L484" s="11"/>
      <c r="M484" s="11"/>
      <c r="N484" s="11"/>
    </row>
    <row r="485" spans="1:22" s="4" customFormat="1" ht="15" customHeight="1" x14ac:dyDescent="0.15">
      <c r="A485" s="8"/>
      <c r="G485" s="9"/>
      <c r="H485" s="10"/>
      <c r="I485" s="10"/>
      <c r="J485" s="10"/>
      <c r="K485" s="11"/>
      <c r="L485" s="11"/>
      <c r="M485" s="11"/>
      <c r="N485" s="11"/>
    </row>
    <row r="486" spans="1:22" s="4" customFormat="1" ht="15" customHeight="1" x14ac:dyDescent="0.15">
      <c r="A486" s="8"/>
      <c r="G486" s="9"/>
      <c r="H486" s="10"/>
      <c r="I486" s="10"/>
      <c r="J486" s="10"/>
      <c r="K486" s="11"/>
      <c r="L486" s="11"/>
      <c r="M486" s="11"/>
      <c r="N486" s="11"/>
    </row>
    <row r="487" spans="1:22" s="4" customFormat="1" ht="15" customHeight="1" x14ac:dyDescent="0.15">
      <c r="A487" s="8"/>
      <c r="G487" s="9"/>
      <c r="H487" s="10"/>
      <c r="I487" s="10"/>
      <c r="J487" s="10"/>
      <c r="K487" s="11"/>
      <c r="L487" s="11"/>
      <c r="M487" s="11"/>
      <c r="N487" s="11"/>
    </row>
    <row r="488" spans="1:22" s="4" customFormat="1" ht="15" customHeight="1" x14ac:dyDescent="0.15">
      <c r="A488" s="8"/>
      <c r="G488" s="9"/>
      <c r="H488" s="10"/>
      <c r="I488" s="10"/>
      <c r="J488" s="10"/>
      <c r="K488" s="11"/>
      <c r="L488" s="11"/>
      <c r="M488" s="11"/>
      <c r="N488" s="11"/>
    </row>
    <row r="489" spans="1:22" s="4" customFormat="1" ht="15" customHeight="1" x14ac:dyDescent="0.15">
      <c r="A489" s="8"/>
      <c r="G489" s="9"/>
      <c r="H489" s="10"/>
      <c r="I489" s="10"/>
      <c r="J489" s="10"/>
      <c r="K489" s="11"/>
      <c r="L489" s="11"/>
      <c r="M489" s="11"/>
      <c r="N489" s="11"/>
    </row>
    <row r="490" spans="1:22" s="4" customFormat="1" ht="15" customHeight="1" x14ac:dyDescent="0.15">
      <c r="A490" s="8"/>
      <c r="G490" s="9"/>
      <c r="H490" s="10"/>
      <c r="I490" s="10"/>
      <c r="J490" s="10"/>
      <c r="K490" s="11"/>
      <c r="L490" s="11"/>
      <c r="M490" s="11"/>
      <c r="N490" s="11"/>
    </row>
    <row r="491" spans="1:22" s="4" customFormat="1" ht="15" customHeight="1" x14ac:dyDescent="0.15">
      <c r="A491" s="8"/>
      <c r="G491" s="9"/>
      <c r="H491" s="10"/>
      <c r="I491" s="10"/>
      <c r="J491" s="10"/>
      <c r="K491" s="11"/>
      <c r="L491" s="11"/>
      <c r="M491" s="11"/>
      <c r="N491" s="11"/>
      <c r="V491" s="79"/>
    </row>
    <row r="492" spans="1:22" s="4" customFormat="1" ht="15" customHeight="1" x14ac:dyDescent="0.15">
      <c r="A492" s="8"/>
      <c r="G492" s="9"/>
      <c r="H492" s="10"/>
      <c r="I492" s="10"/>
      <c r="J492" s="10"/>
      <c r="K492" s="11"/>
      <c r="L492" s="11"/>
      <c r="M492" s="11"/>
      <c r="N492" s="11"/>
    </row>
    <row r="493" spans="1:22" s="4" customFormat="1" ht="15" customHeight="1" x14ac:dyDescent="0.15">
      <c r="A493" s="8"/>
      <c r="G493" s="9"/>
      <c r="H493" s="10"/>
      <c r="I493" s="10"/>
      <c r="J493" s="10"/>
      <c r="K493" s="11"/>
      <c r="L493" s="11"/>
      <c r="M493" s="11"/>
      <c r="N493" s="11"/>
    </row>
    <row r="494" spans="1:22" s="4" customFormat="1" ht="15" customHeight="1" x14ac:dyDescent="0.15">
      <c r="A494" s="8"/>
      <c r="G494" s="9"/>
      <c r="H494" s="10"/>
      <c r="I494" s="10"/>
      <c r="J494" s="10"/>
      <c r="K494" s="11"/>
      <c r="L494" s="11"/>
      <c r="M494" s="11"/>
      <c r="N494" s="11"/>
    </row>
    <row r="495" spans="1:22" s="4" customFormat="1" ht="15" customHeight="1" x14ac:dyDescent="0.15">
      <c r="A495" s="8"/>
      <c r="G495" s="9"/>
      <c r="H495" s="10"/>
      <c r="I495" s="10"/>
      <c r="J495" s="10"/>
      <c r="K495" s="11"/>
      <c r="L495" s="11"/>
      <c r="M495" s="11"/>
      <c r="N495" s="11"/>
    </row>
    <row r="496" spans="1:22" s="4" customFormat="1" ht="15" customHeight="1" x14ac:dyDescent="0.15">
      <c r="A496" s="8"/>
      <c r="G496" s="9"/>
      <c r="H496" s="10"/>
      <c r="I496" s="10"/>
      <c r="J496" s="10"/>
      <c r="K496" s="11"/>
      <c r="L496" s="11"/>
      <c r="M496" s="11"/>
      <c r="N496" s="11"/>
    </row>
    <row r="497" spans="1:14" s="4" customFormat="1" ht="15" customHeight="1" x14ac:dyDescent="0.15">
      <c r="A497" s="8"/>
      <c r="G497" s="9"/>
      <c r="H497" s="10"/>
      <c r="I497" s="10"/>
      <c r="J497" s="10"/>
      <c r="K497" s="11"/>
      <c r="L497" s="11"/>
      <c r="M497" s="11"/>
      <c r="N497" s="11"/>
    </row>
    <row r="498" spans="1:14" s="4" customFormat="1" ht="15" customHeight="1" x14ac:dyDescent="0.15">
      <c r="A498" s="8"/>
      <c r="G498" s="9"/>
      <c r="H498" s="10"/>
      <c r="I498" s="10"/>
      <c r="J498" s="10"/>
      <c r="K498" s="11"/>
      <c r="L498" s="11"/>
      <c r="M498" s="11"/>
      <c r="N498" s="11"/>
    </row>
    <row r="499" spans="1:14" s="4" customFormat="1" ht="15" customHeight="1" x14ac:dyDescent="0.15">
      <c r="A499" s="8"/>
      <c r="G499" s="9"/>
      <c r="H499" s="10"/>
      <c r="I499" s="10"/>
      <c r="J499" s="10"/>
      <c r="K499" s="11"/>
      <c r="L499" s="11"/>
      <c r="M499" s="11"/>
      <c r="N499" s="11"/>
    </row>
    <row r="500" spans="1:14" s="4" customFormat="1" ht="15" customHeight="1" x14ac:dyDescent="0.15">
      <c r="A500" s="8"/>
      <c r="G500" s="9"/>
      <c r="H500" s="10"/>
      <c r="I500" s="10"/>
      <c r="J500" s="10"/>
      <c r="K500" s="11"/>
      <c r="L500" s="11"/>
      <c r="M500" s="11"/>
      <c r="N500" s="11"/>
    </row>
    <row r="501" spans="1:14" s="4" customFormat="1" ht="15" customHeight="1" x14ac:dyDescent="0.15">
      <c r="A501" s="8"/>
      <c r="G501" s="9"/>
      <c r="H501" s="10"/>
      <c r="I501" s="10"/>
      <c r="J501" s="10"/>
      <c r="K501" s="11"/>
      <c r="L501" s="11"/>
      <c r="M501" s="11"/>
      <c r="N501" s="11"/>
    </row>
    <row r="502" spans="1:14" s="4" customFormat="1" ht="15" customHeight="1" x14ac:dyDescent="0.15">
      <c r="A502" s="8"/>
      <c r="G502" s="9"/>
      <c r="H502" s="10"/>
      <c r="I502" s="10"/>
      <c r="J502" s="10"/>
      <c r="K502" s="11"/>
      <c r="L502" s="11"/>
      <c r="M502" s="11"/>
      <c r="N502" s="11"/>
    </row>
    <row r="503" spans="1:14" s="4" customFormat="1" ht="15" customHeight="1" x14ac:dyDescent="0.15">
      <c r="A503" s="8"/>
      <c r="G503" s="9"/>
      <c r="H503" s="10"/>
      <c r="I503" s="10"/>
      <c r="J503" s="10"/>
      <c r="K503" s="11"/>
      <c r="L503" s="11"/>
      <c r="M503" s="11"/>
      <c r="N503" s="11"/>
    </row>
    <row r="504" spans="1:14" s="4" customFormat="1" ht="15" customHeight="1" x14ac:dyDescent="0.15">
      <c r="A504" s="8"/>
      <c r="G504" s="9"/>
      <c r="H504" s="10"/>
      <c r="I504" s="10"/>
      <c r="J504" s="10"/>
      <c r="K504" s="11"/>
      <c r="L504" s="11"/>
      <c r="M504" s="11"/>
      <c r="N504" s="11"/>
    </row>
    <row r="505" spans="1:14" s="4" customFormat="1" ht="15" customHeight="1" x14ac:dyDescent="0.15">
      <c r="A505" s="8"/>
      <c r="G505" s="9"/>
      <c r="H505" s="10"/>
      <c r="I505" s="10"/>
      <c r="J505" s="10"/>
      <c r="K505" s="11"/>
      <c r="L505" s="11"/>
      <c r="M505" s="11"/>
      <c r="N505" s="11"/>
    </row>
    <row r="506" spans="1:14" s="4" customFormat="1" ht="15" customHeight="1" x14ac:dyDescent="0.15">
      <c r="A506" s="8"/>
      <c r="G506" s="9"/>
      <c r="H506" s="10"/>
      <c r="I506" s="10"/>
      <c r="J506" s="10"/>
      <c r="K506" s="11"/>
      <c r="L506" s="11"/>
      <c r="M506" s="11"/>
      <c r="N506" s="11"/>
    </row>
    <row r="507" spans="1:14" s="4" customFormat="1" ht="15" customHeight="1" x14ac:dyDescent="0.15">
      <c r="A507" s="8"/>
      <c r="G507" s="9"/>
      <c r="H507" s="10"/>
      <c r="I507" s="10"/>
      <c r="J507" s="10"/>
      <c r="K507" s="11"/>
      <c r="L507" s="11"/>
      <c r="M507" s="11"/>
      <c r="N507" s="11"/>
    </row>
    <row r="508" spans="1:14" s="4" customFormat="1" ht="15" customHeight="1" x14ac:dyDescent="0.15">
      <c r="A508" s="8"/>
      <c r="G508" s="9"/>
      <c r="H508" s="10"/>
      <c r="I508" s="10"/>
      <c r="J508" s="10"/>
      <c r="K508" s="11"/>
      <c r="L508" s="11"/>
      <c r="M508" s="11"/>
      <c r="N508" s="11"/>
    </row>
    <row r="509" spans="1:14" s="4" customFormat="1" ht="15" customHeight="1" x14ac:dyDescent="0.15">
      <c r="A509" s="8"/>
      <c r="G509" s="9"/>
      <c r="H509" s="10"/>
      <c r="I509" s="10"/>
      <c r="J509" s="10"/>
      <c r="K509" s="11"/>
      <c r="L509" s="11"/>
      <c r="M509" s="11"/>
      <c r="N509" s="11"/>
    </row>
    <row r="510" spans="1:14" s="4" customFormat="1" ht="15" customHeight="1" x14ac:dyDescent="0.15">
      <c r="A510" s="8"/>
      <c r="G510" s="9"/>
      <c r="H510" s="10"/>
      <c r="I510" s="10"/>
      <c r="J510" s="10"/>
      <c r="K510" s="11"/>
      <c r="L510" s="11"/>
      <c r="M510" s="11"/>
      <c r="N510" s="11"/>
    </row>
    <row r="511" spans="1:14" s="4" customFormat="1" ht="15" customHeight="1" x14ac:dyDescent="0.15">
      <c r="A511" s="8"/>
      <c r="G511" s="9"/>
      <c r="H511" s="10"/>
      <c r="I511" s="10"/>
      <c r="J511" s="10"/>
      <c r="K511" s="11"/>
      <c r="L511" s="11"/>
      <c r="M511" s="11"/>
      <c r="N511" s="11"/>
    </row>
    <row r="512" spans="1:14" s="4" customFormat="1" ht="15" customHeight="1" x14ac:dyDescent="0.15">
      <c r="A512" s="8"/>
      <c r="G512" s="9"/>
      <c r="H512" s="10"/>
      <c r="I512" s="10"/>
      <c r="J512" s="10"/>
      <c r="K512" s="11"/>
      <c r="L512" s="11"/>
      <c r="M512" s="11"/>
      <c r="N512" s="11"/>
    </row>
    <row r="513" spans="1:14" s="4" customFormat="1" ht="15" customHeight="1" x14ac:dyDescent="0.15">
      <c r="A513" s="8"/>
      <c r="G513" s="9"/>
      <c r="H513" s="10"/>
      <c r="I513" s="10"/>
      <c r="J513" s="10"/>
      <c r="K513" s="11"/>
      <c r="L513" s="11"/>
      <c r="M513" s="11"/>
      <c r="N513" s="11"/>
    </row>
    <row r="514" spans="1:14" s="4" customFormat="1" ht="15" customHeight="1" x14ac:dyDescent="0.15">
      <c r="A514" s="8"/>
      <c r="G514" s="9"/>
      <c r="H514" s="10"/>
      <c r="I514" s="10"/>
      <c r="J514" s="10"/>
      <c r="K514" s="11"/>
      <c r="L514" s="11"/>
      <c r="M514" s="11"/>
      <c r="N514" s="11"/>
    </row>
    <row r="515" spans="1:14" s="4" customFormat="1" ht="15" customHeight="1" x14ac:dyDescent="0.15">
      <c r="A515" s="8"/>
      <c r="G515" s="9"/>
      <c r="H515" s="10"/>
      <c r="I515" s="10"/>
      <c r="J515" s="10"/>
      <c r="K515" s="11"/>
      <c r="L515" s="11"/>
      <c r="M515" s="11"/>
      <c r="N515" s="11"/>
    </row>
    <row r="516" spans="1:14" s="4" customFormat="1" ht="15" customHeight="1" x14ac:dyDescent="0.15">
      <c r="A516" s="8"/>
      <c r="G516" s="9"/>
      <c r="H516" s="10"/>
      <c r="I516" s="10"/>
      <c r="J516" s="10"/>
      <c r="K516" s="11"/>
      <c r="L516" s="11"/>
      <c r="M516" s="11"/>
      <c r="N516" s="11"/>
    </row>
    <row r="517" spans="1:14" s="4" customFormat="1" ht="15" customHeight="1" x14ac:dyDescent="0.15">
      <c r="A517" s="8"/>
      <c r="G517" s="9"/>
      <c r="H517" s="10"/>
      <c r="I517" s="10"/>
      <c r="J517" s="10"/>
      <c r="K517" s="11"/>
      <c r="L517" s="11"/>
      <c r="M517" s="11"/>
      <c r="N517" s="11"/>
    </row>
    <row r="518" spans="1:14" s="4" customFormat="1" ht="15" customHeight="1" x14ac:dyDescent="0.15">
      <c r="A518" s="8"/>
      <c r="G518" s="9"/>
      <c r="H518" s="10"/>
      <c r="I518" s="10"/>
      <c r="J518" s="10"/>
      <c r="K518" s="11"/>
      <c r="L518" s="11"/>
      <c r="M518" s="11"/>
      <c r="N518" s="11"/>
    </row>
    <row r="519" spans="1:14" s="4" customFormat="1" ht="15" customHeight="1" x14ac:dyDescent="0.15">
      <c r="A519" s="8"/>
      <c r="G519" s="9"/>
      <c r="H519" s="10"/>
      <c r="I519" s="10"/>
      <c r="J519" s="10"/>
      <c r="K519" s="11"/>
      <c r="L519" s="11"/>
      <c r="M519" s="11"/>
      <c r="N519" s="11"/>
    </row>
    <row r="520" spans="1:14" s="4" customFormat="1" ht="15" customHeight="1" x14ac:dyDescent="0.15">
      <c r="A520" s="8"/>
      <c r="G520" s="9"/>
      <c r="H520" s="10"/>
      <c r="I520" s="10"/>
      <c r="J520" s="10"/>
      <c r="K520" s="11"/>
      <c r="L520" s="11"/>
      <c r="M520" s="11"/>
      <c r="N520" s="11"/>
    </row>
    <row r="521" spans="1:14" s="4" customFormat="1" ht="15" customHeight="1" x14ac:dyDescent="0.15">
      <c r="A521" s="8"/>
      <c r="G521" s="9"/>
      <c r="H521" s="10"/>
      <c r="I521" s="10"/>
      <c r="J521" s="10"/>
      <c r="K521" s="11"/>
      <c r="L521" s="11"/>
      <c r="M521" s="11"/>
      <c r="N521" s="11"/>
    </row>
    <row r="522" spans="1:14" s="4" customFormat="1" ht="15" customHeight="1" x14ac:dyDescent="0.15">
      <c r="A522" s="8"/>
      <c r="G522" s="9"/>
      <c r="H522" s="10"/>
      <c r="I522" s="10"/>
      <c r="J522" s="10"/>
      <c r="K522" s="11"/>
      <c r="L522" s="11"/>
      <c r="M522" s="11"/>
      <c r="N522" s="11"/>
    </row>
    <row r="523" spans="1:14" s="4" customFormat="1" ht="15" customHeight="1" x14ac:dyDescent="0.15">
      <c r="A523" s="8"/>
      <c r="G523" s="9"/>
      <c r="H523" s="10"/>
      <c r="I523" s="10"/>
      <c r="J523" s="10"/>
      <c r="K523" s="11"/>
      <c r="L523" s="11"/>
      <c r="M523" s="11"/>
      <c r="N523" s="11"/>
    </row>
    <row r="524" spans="1:14" s="4" customFormat="1" ht="15" customHeight="1" x14ac:dyDescent="0.15">
      <c r="A524" s="8"/>
      <c r="G524" s="9"/>
      <c r="H524" s="10"/>
      <c r="I524" s="10"/>
      <c r="J524" s="10"/>
      <c r="K524" s="11"/>
      <c r="L524" s="11"/>
      <c r="M524" s="11"/>
      <c r="N524" s="11"/>
    </row>
    <row r="525" spans="1:14" s="4" customFormat="1" ht="15" customHeight="1" x14ac:dyDescent="0.15">
      <c r="A525" s="8"/>
      <c r="G525" s="9"/>
      <c r="H525" s="10"/>
      <c r="I525" s="10"/>
      <c r="J525" s="10"/>
      <c r="K525" s="11"/>
      <c r="L525" s="11"/>
      <c r="M525" s="11"/>
      <c r="N525" s="11"/>
    </row>
    <row r="526" spans="1:14" s="4" customFormat="1" ht="15" customHeight="1" x14ac:dyDescent="0.15">
      <c r="A526" s="8"/>
      <c r="G526" s="9"/>
      <c r="H526" s="10"/>
      <c r="I526" s="10"/>
      <c r="J526" s="10"/>
      <c r="K526" s="11"/>
      <c r="L526" s="11"/>
      <c r="M526" s="11"/>
      <c r="N526" s="11"/>
    </row>
    <row r="527" spans="1:14" s="4" customFormat="1" ht="15" customHeight="1" x14ac:dyDescent="0.15">
      <c r="A527" s="8"/>
      <c r="G527" s="9"/>
      <c r="H527" s="10"/>
      <c r="I527" s="10"/>
      <c r="J527" s="10"/>
      <c r="K527" s="11"/>
      <c r="L527" s="11"/>
      <c r="M527" s="11"/>
      <c r="N527" s="11"/>
    </row>
    <row r="528" spans="1:14" s="4" customFormat="1" ht="15" customHeight="1" x14ac:dyDescent="0.15">
      <c r="A528" s="8"/>
      <c r="G528" s="9"/>
      <c r="H528" s="10"/>
      <c r="I528" s="10"/>
      <c r="J528" s="10"/>
      <c r="K528" s="11"/>
      <c r="L528" s="11"/>
      <c r="M528" s="11"/>
      <c r="N528" s="11"/>
    </row>
    <row r="529" spans="1:14" s="4" customFormat="1" ht="15" customHeight="1" x14ac:dyDescent="0.15">
      <c r="A529" s="8"/>
      <c r="G529" s="9"/>
      <c r="H529" s="10"/>
      <c r="I529" s="10"/>
      <c r="J529" s="10"/>
      <c r="K529" s="11"/>
      <c r="L529" s="11"/>
      <c r="M529" s="11"/>
      <c r="N529" s="11"/>
    </row>
    <row r="530" spans="1:14" s="4" customFormat="1" ht="15" customHeight="1" x14ac:dyDescent="0.15">
      <c r="A530" s="8"/>
      <c r="G530" s="9"/>
      <c r="H530" s="10"/>
      <c r="I530" s="10"/>
      <c r="J530" s="10"/>
      <c r="K530" s="11"/>
      <c r="L530" s="11"/>
      <c r="M530" s="11"/>
      <c r="N530" s="11"/>
    </row>
    <row r="531" spans="1:14" s="4" customFormat="1" ht="15" customHeight="1" x14ac:dyDescent="0.15">
      <c r="A531" s="8"/>
      <c r="G531" s="9"/>
      <c r="H531" s="10"/>
      <c r="I531" s="10"/>
      <c r="J531" s="10"/>
      <c r="K531" s="11"/>
      <c r="L531" s="11"/>
      <c r="M531" s="11"/>
      <c r="N531" s="11"/>
    </row>
    <row r="532" spans="1:14" s="4" customFormat="1" ht="15" customHeight="1" x14ac:dyDescent="0.15">
      <c r="A532" s="8"/>
      <c r="G532" s="9"/>
      <c r="H532" s="10"/>
      <c r="I532" s="10"/>
      <c r="J532" s="10"/>
      <c r="K532" s="11"/>
      <c r="L532" s="11"/>
      <c r="M532" s="11"/>
      <c r="N532" s="11"/>
    </row>
    <row r="533" spans="1:14" s="4" customFormat="1" ht="15" customHeight="1" x14ac:dyDescent="0.15">
      <c r="A533" s="8"/>
      <c r="G533" s="9"/>
      <c r="H533" s="10"/>
      <c r="I533" s="10"/>
      <c r="J533" s="10"/>
      <c r="K533" s="11"/>
      <c r="L533" s="11"/>
      <c r="M533" s="11"/>
      <c r="N533" s="11"/>
    </row>
    <row r="534" spans="1:14" s="4" customFormat="1" ht="15" customHeight="1" x14ac:dyDescent="0.15">
      <c r="A534" s="8"/>
      <c r="G534" s="9"/>
      <c r="H534" s="10"/>
      <c r="I534" s="10"/>
      <c r="J534" s="10"/>
      <c r="K534" s="11"/>
      <c r="L534" s="11"/>
      <c r="M534" s="11"/>
      <c r="N534" s="11"/>
    </row>
    <row r="535" spans="1:14" s="4" customFormat="1" ht="15" customHeight="1" x14ac:dyDescent="0.15">
      <c r="A535" s="8"/>
      <c r="G535" s="9"/>
      <c r="H535" s="10"/>
      <c r="I535" s="10"/>
      <c r="J535" s="10"/>
      <c r="K535" s="11"/>
      <c r="L535" s="11"/>
      <c r="M535" s="11"/>
      <c r="N535" s="11"/>
    </row>
    <row r="536" spans="1:14" s="4" customFormat="1" ht="15" customHeight="1" x14ac:dyDescent="0.15">
      <c r="A536" s="8"/>
      <c r="G536" s="9"/>
      <c r="H536" s="10"/>
      <c r="I536" s="10"/>
      <c r="J536" s="10"/>
      <c r="K536" s="11"/>
      <c r="L536" s="11"/>
      <c r="M536" s="11"/>
      <c r="N536" s="11"/>
    </row>
    <row r="537" spans="1:14" s="4" customFormat="1" ht="15" customHeight="1" x14ac:dyDescent="0.15">
      <c r="A537" s="8"/>
      <c r="G537" s="9"/>
      <c r="H537" s="10"/>
      <c r="I537" s="10"/>
      <c r="J537" s="10"/>
      <c r="K537" s="11"/>
      <c r="L537" s="11"/>
      <c r="M537" s="11"/>
      <c r="N537" s="11"/>
    </row>
    <row r="538" spans="1:14" s="4" customFormat="1" ht="15" customHeight="1" x14ac:dyDescent="0.15">
      <c r="A538" s="8"/>
      <c r="G538" s="9"/>
      <c r="H538" s="10"/>
      <c r="I538" s="10"/>
      <c r="J538" s="10"/>
      <c r="K538" s="11"/>
      <c r="L538" s="11"/>
      <c r="M538" s="11"/>
      <c r="N538" s="11"/>
    </row>
    <row r="539" spans="1:14" s="4" customFormat="1" ht="15" customHeight="1" x14ac:dyDescent="0.15">
      <c r="A539" s="8"/>
      <c r="G539" s="9"/>
      <c r="H539" s="10"/>
      <c r="I539" s="10"/>
      <c r="J539" s="10"/>
      <c r="K539" s="11"/>
      <c r="L539" s="11"/>
      <c r="M539" s="11"/>
      <c r="N539" s="11"/>
    </row>
    <row r="540" spans="1:14" s="4" customFormat="1" ht="15" customHeight="1" x14ac:dyDescent="0.15">
      <c r="A540" s="8"/>
      <c r="G540" s="9"/>
      <c r="H540" s="10"/>
      <c r="I540" s="10"/>
      <c r="J540" s="10"/>
      <c r="K540" s="11"/>
      <c r="L540" s="11"/>
      <c r="M540" s="11"/>
      <c r="N540" s="11"/>
    </row>
    <row r="541" spans="1:14" s="4" customFormat="1" ht="15" customHeight="1" x14ac:dyDescent="0.15">
      <c r="A541" s="8"/>
      <c r="G541" s="9"/>
      <c r="H541" s="10"/>
      <c r="I541" s="10"/>
      <c r="J541" s="10"/>
      <c r="K541" s="11"/>
      <c r="L541" s="11"/>
      <c r="M541" s="11"/>
      <c r="N541" s="11"/>
    </row>
    <row r="542" spans="1:14" s="4" customFormat="1" ht="15" customHeight="1" x14ac:dyDescent="0.15">
      <c r="A542" s="8"/>
      <c r="G542" s="9"/>
      <c r="H542" s="10"/>
      <c r="I542" s="10"/>
      <c r="J542" s="10"/>
      <c r="K542" s="11"/>
      <c r="L542" s="11"/>
      <c r="M542" s="11"/>
      <c r="N542" s="11"/>
    </row>
    <row r="543" spans="1:14" s="4" customFormat="1" ht="15" customHeight="1" x14ac:dyDescent="0.15">
      <c r="A543" s="8"/>
      <c r="G543" s="9"/>
      <c r="H543" s="10"/>
      <c r="I543" s="10"/>
      <c r="J543" s="10"/>
      <c r="K543" s="11"/>
      <c r="L543" s="11"/>
      <c r="M543" s="11"/>
      <c r="N543" s="11"/>
    </row>
    <row r="544" spans="1:14" s="4" customFormat="1" ht="15" customHeight="1" x14ac:dyDescent="0.15">
      <c r="A544" s="8"/>
      <c r="G544" s="9"/>
      <c r="H544" s="10"/>
      <c r="I544" s="10"/>
      <c r="J544" s="10"/>
      <c r="K544" s="11"/>
      <c r="L544" s="11"/>
      <c r="M544" s="11"/>
      <c r="N544" s="11"/>
    </row>
    <row r="545" spans="1:14" s="4" customFormat="1" ht="15" customHeight="1" x14ac:dyDescent="0.15">
      <c r="A545" s="8"/>
      <c r="G545" s="9"/>
      <c r="H545" s="10"/>
      <c r="I545" s="10"/>
      <c r="J545" s="10"/>
      <c r="K545" s="11"/>
      <c r="L545" s="11"/>
      <c r="M545" s="11"/>
      <c r="N545" s="11"/>
    </row>
    <row r="546" spans="1:14" s="4" customFormat="1" ht="15" customHeight="1" x14ac:dyDescent="0.15">
      <c r="A546" s="8"/>
      <c r="G546" s="9"/>
      <c r="H546" s="10"/>
      <c r="I546" s="10"/>
      <c r="J546" s="10"/>
      <c r="K546" s="11"/>
      <c r="L546" s="11"/>
      <c r="M546" s="11"/>
      <c r="N546" s="11"/>
    </row>
    <row r="547" spans="1:14" s="4" customFormat="1" ht="15" customHeight="1" x14ac:dyDescent="0.15">
      <c r="A547" s="8"/>
      <c r="G547" s="9"/>
      <c r="H547" s="10"/>
      <c r="I547" s="10"/>
      <c r="J547" s="10"/>
      <c r="K547" s="11"/>
      <c r="L547" s="11"/>
      <c r="M547" s="11"/>
      <c r="N547" s="11"/>
    </row>
    <row r="548" spans="1:14" s="4" customFormat="1" ht="15" customHeight="1" x14ac:dyDescent="0.15">
      <c r="A548" s="8"/>
      <c r="G548" s="9"/>
      <c r="H548" s="10"/>
      <c r="I548" s="10"/>
      <c r="J548" s="10"/>
      <c r="K548" s="11"/>
      <c r="L548" s="11"/>
      <c r="M548" s="11"/>
      <c r="N548" s="11"/>
    </row>
    <row r="549" spans="1:14" s="4" customFormat="1" ht="15" customHeight="1" x14ac:dyDescent="0.15">
      <c r="A549" s="8"/>
      <c r="G549" s="9"/>
      <c r="H549" s="10"/>
      <c r="I549" s="10"/>
      <c r="J549" s="10"/>
      <c r="K549" s="11"/>
      <c r="L549" s="11"/>
      <c r="M549" s="11"/>
      <c r="N549" s="11"/>
    </row>
    <row r="550" spans="1:14" s="4" customFormat="1" ht="15" customHeight="1" x14ac:dyDescent="0.15">
      <c r="A550" s="8"/>
      <c r="G550" s="9"/>
      <c r="H550" s="10"/>
      <c r="I550" s="10"/>
      <c r="J550" s="10"/>
      <c r="K550" s="11"/>
      <c r="L550" s="11"/>
      <c r="M550" s="11"/>
      <c r="N550" s="11"/>
    </row>
    <row r="551" spans="1:14" s="4" customFormat="1" ht="15" customHeight="1" x14ac:dyDescent="0.15">
      <c r="A551" s="8"/>
      <c r="G551" s="9"/>
      <c r="H551" s="10"/>
      <c r="I551" s="10"/>
      <c r="J551" s="10"/>
      <c r="K551" s="11"/>
      <c r="L551" s="11"/>
      <c r="M551" s="11"/>
      <c r="N551" s="11"/>
    </row>
    <row r="552" spans="1:14" s="4" customFormat="1" ht="15" customHeight="1" x14ac:dyDescent="0.15">
      <c r="A552" s="8"/>
      <c r="G552" s="9"/>
      <c r="H552" s="10"/>
      <c r="I552" s="10"/>
      <c r="J552" s="10"/>
      <c r="K552" s="11"/>
      <c r="L552" s="11"/>
      <c r="M552" s="11"/>
      <c r="N552" s="11"/>
    </row>
    <row r="553" spans="1:14" s="4" customFormat="1" ht="15" customHeight="1" x14ac:dyDescent="0.15">
      <c r="A553" s="8"/>
      <c r="G553" s="9"/>
      <c r="H553" s="10"/>
      <c r="I553" s="10"/>
      <c r="J553" s="10"/>
      <c r="K553" s="11"/>
      <c r="L553" s="11"/>
      <c r="M553" s="11"/>
      <c r="N553" s="11"/>
    </row>
    <row r="554" spans="1:14" s="4" customFormat="1" ht="15" customHeight="1" x14ac:dyDescent="0.15">
      <c r="A554" s="8"/>
      <c r="G554" s="9"/>
      <c r="H554" s="10"/>
      <c r="I554" s="10"/>
      <c r="J554" s="10"/>
      <c r="K554" s="11"/>
      <c r="L554" s="11"/>
      <c r="M554" s="11"/>
      <c r="N554" s="11"/>
    </row>
    <row r="555" spans="1:14" s="4" customFormat="1" ht="15" customHeight="1" x14ac:dyDescent="0.15">
      <c r="A555" s="8"/>
      <c r="G555" s="9"/>
      <c r="H555" s="10"/>
      <c r="I555" s="10"/>
      <c r="J555" s="10"/>
      <c r="K555" s="11"/>
      <c r="L555" s="11"/>
      <c r="M555" s="11"/>
      <c r="N555" s="11"/>
    </row>
    <row r="556" spans="1:14" s="4" customFormat="1" ht="15" customHeight="1" x14ac:dyDescent="0.15">
      <c r="A556" s="8"/>
      <c r="G556" s="9"/>
      <c r="H556" s="10"/>
      <c r="I556" s="10"/>
      <c r="J556" s="10"/>
      <c r="K556" s="11"/>
      <c r="L556" s="11"/>
      <c r="M556" s="11"/>
      <c r="N556" s="11"/>
    </row>
    <row r="557" spans="1:14" s="4" customFormat="1" ht="15" customHeight="1" x14ac:dyDescent="0.15">
      <c r="A557" s="8"/>
      <c r="G557" s="9"/>
      <c r="H557" s="10"/>
      <c r="I557" s="10"/>
      <c r="J557" s="10"/>
      <c r="K557" s="11"/>
      <c r="L557" s="11"/>
      <c r="M557" s="11"/>
      <c r="N557" s="11"/>
    </row>
    <row r="558" spans="1:14" s="4" customFormat="1" ht="15" customHeight="1" x14ac:dyDescent="0.15">
      <c r="A558" s="8"/>
      <c r="G558" s="9"/>
      <c r="H558" s="10"/>
      <c r="I558" s="10"/>
      <c r="J558" s="10"/>
      <c r="K558" s="11"/>
      <c r="L558" s="11"/>
      <c r="M558" s="11"/>
      <c r="N558" s="11"/>
    </row>
    <row r="559" spans="1:14" s="4" customFormat="1" ht="15" customHeight="1" x14ac:dyDescent="0.15">
      <c r="A559" s="8"/>
      <c r="G559" s="9"/>
      <c r="H559" s="10"/>
      <c r="I559" s="10"/>
      <c r="J559" s="10"/>
      <c r="K559" s="11"/>
      <c r="L559" s="11"/>
      <c r="M559" s="11"/>
      <c r="N559" s="11"/>
    </row>
    <row r="560" spans="1:14" s="4" customFormat="1" ht="15" customHeight="1" x14ac:dyDescent="0.15">
      <c r="A560" s="8"/>
      <c r="G560" s="9"/>
      <c r="H560" s="10"/>
      <c r="I560" s="10"/>
      <c r="J560" s="10"/>
      <c r="K560" s="11"/>
      <c r="L560" s="11"/>
      <c r="M560" s="11"/>
      <c r="N560" s="11"/>
    </row>
    <row r="561" spans="1:14" s="4" customFormat="1" ht="15" customHeight="1" x14ac:dyDescent="0.15">
      <c r="A561" s="8"/>
      <c r="G561" s="9"/>
      <c r="H561" s="10"/>
      <c r="I561" s="10"/>
      <c r="J561" s="10"/>
      <c r="K561" s="11"/>
      <c r="L561" s="11"/>
      <c r="M561" s="11"/>
      <c r="N561" s="11"/>
    </row>
    <row r="562" spans="1:14" s="4" customFormat="1" ht="15" customHeight="1" x14ac:dyDescent="0.15">
      <c r="A562" s="8"/>
      <c r="G562" s="9"/>
      <c r="H562" s="10"/>
      <c r="I562" s="10"/>
      <c r="J562" s="10"/>
      <c r="K562" s="11"/>
      <c r="L562" s="11"/>
      <c r="M562" s="11"/>
      <c r="N562" s="11"/>
    </row>
    <row r="563" spans="1:14" s="4" customFormat="1" ht="15" customHeight="1" x14ac:dyDescent="0.15">
      <c r="A563" s="8"/>
      <c r="G563" s="9"/>
      <c r="H563" s="10"/>
      <c r="I563" s="10"/>
      <c r="J563" s="10"/>
      <c r="K563" s="11"/>
      <c r="L563" s="11"/>
      <c r="M563" s="11"/>
      <c r="N563" s="11"/>
    </row>
    <row r="564" spans="1:14" s="4" customFormat="1" ht="15" customHeight="1" x14ac:dyDescent="0.15">
      <c r="A564" s="8"/>
      <c r="G564" s="9"/>
      <c r="H564" s="10"/>
      <c r="I564" s="10"/>
      <c r="J564" s="10"/>
      <c r="K564" s="11"/>
      <c r="L564" s="11"/>
      <c r="M564" s="11"/>
      <c r="N564" s="11"/>
    </row>
    <row r="565" spans="1:14" s="4" customFormat="1" ht="15" customHeight="1" x14ac:dyDescent="0.15">
      <c r="A565" s="8"/>
      <c r="G565" s="9"/>
      <c r="H565" s="10"/>
      <c r="I565" s="10"/>
      <c r="J565" s="10"/>
      <c r="K565" s="11"/>
      <c r="L565" s="11"/>
      <c r="M565" s="11"/>
      <c r="N565" s="11"/>
    </row>
    <row r="566" spans="1:14" s="4" customFormat="1" ht="15" customHeight="1" x14ac:dyDescent="0.15">
      <c r="A566" s="8"/>
      <c r="G566" s="9"/>
      <c r="H566" s="10"/>
      <c r="I566" s="10"/>
      <c r="J566" s="10"/>
      <c r="K566" s="11"/>
      <c r="L566" s="11"/>
      <c r="M566" s="11"/>
      <c r="N566" s="11"/>
    </row>
    <row r="567" spans="1:14" s="4" customFormat="1" ht="15" customHeight="1" x14ac:dyDescent="0.15">
      <c r="A567" s="8"/>
      <c r="G567" s="9"/>
      <c r="H567" s="10"/>
      <c r="I567" s="10"/>
      <c r="J567" s="10"/>
      <c r="K567" s="11"/>
      <c r="L567" s="11"/>
      <c r="M567" s="11"/>
      <c r="N567" s="11"/>
    </row>
    <row r="568" spans="1:14" s="4" customFormat="1" ht="15" customHeight="1" x14ac:dyDescent="0.15">
      <c r="A568" s="8"/>
      <c r="G568" s="9"/>
      <c r="H568" s="10"/>
      <c r="I568" s="10"/>
      <c r="J568" s="10"/>
      <c r="K568" s="11"/>
      <c r="L568" s="11"/>
      <c r="M568" s="11"/>
      <c r="N568" s="11"/>
    </row>
    <row r="569" spans="1:14" s="4" customFormat="1" ht="15" customHeight="1" x14ac:dyDescent="0.15">
      <c r="A569" s="8"/>
      <c r="G569" s="9"/>
      <c r="H569" s="10"/>
      <c r="I569" s="10"/>
      <c r="J569" s="10"/>
      <c r="K569" s="11"/>
      <c r="L569" s="11"/>
      <c r="M569" s="11"/>
      <c r="N569" s="11"/>
    </row>
    <row r="570" spans="1:14" s="4" customFormat="1" ht="15" customHeight="1" x14ac:dyDescent="0.15">
      <c r="A570" s="8"/>
      <c r="G570" s="9"/>
      <c r="H570" s="10"/>
      <c r="I570" s="10"/>
      <c r="J570" s="10"/>
      <c r="K570" s="11"/>
      <c r="L570" s="11"/>
      <c r="M570" s="11"/>
      <c r="N570" s="11"/>
    </row>
    <row r="571" spans="1:14" s="4" customFormat="1" ht="15" customHeight="1" x14ac:dyDescent="0.15">
      <c r="A571" s="8"/>
      <c r="G571" s="9"/>
      <c r="H571" s="10"/>
      <c r="I571" s="10"/>
      <c r="J571" s="10"/>
      <c r="K571" s="11"/>
      <c r="L571" s="11"/>
      <c r="M571" s="11"/>
      <c r="N571" s="11"/>
    </row>
    <row r="572" spans="1:14" s="4" customFormat="1" ht="15" customHeight="1" x14ac:dyDescent="0.15">
      <c r="A572" s="8"/>
      <c r="G572" s="9"/>
      <c r="H572" s="10"/>
      <c r="I572" s="10"/>
      <c r="J572" s="10"/>
      <c r="K572" s="11"/>
      <c r="L572" s="11"/>
      <c r="M572" s="11"/>
      <c r="N572" s="11"/>
    </row>
    <row r="573" spans="1:14" s="4" customFormat="1" ht="15" customHeight="1" x14ac:dyDescent="0.15">
      <c r="A573" s="8"/>
      <c r="G573" s="9"/>
      <c r="H573" s="10"/>
      <c r="I573" s="10"/>
      <c r="J573" s="10"/>
      <c r="K573" s="11"/>
      <c r="L573" s="11"/>
      <c r="M573" s="11"/>
      <c r="N573" s="11"/>
    </row>
    <row r="574" spans="1:14" s="4" customFormat="1" ht="15" customHeight="1" x14ac:dyDescent="0.15">
      <c r="A574" s="8"/>
      <c r="G574" s="9"/>
      <c r="H574" s="10"/>
      <c r="I574" s="10"/>
      <c r="J574" s="10"/>
      <c r="K574" s="11"/>
      <c r="L574" s="11"/>
      <c r="M574" s="11"/>
      <c r="N574" s="11"/>
    </row>
    <row r="575" spans="1:14" s="4" customFormat="1" ht="15" customHeight="1" x14ac:dyDescent="0.15">
      <c r="A575" s="8"/>
      <c r="G575" s="9"/>
      <c r="H575" s="10"/>
      <c r="I575" s="10"/>
      <c r="J575" s="10"/>
      <c r="K575" s="11"/>
      <c r="L575" s="11"/>
      <c r="M575" s="11"/>
      <c r="N575" s="11"/>
    </row>
    <row r="576" spans="1:14" s="4" customFormat="1" ht="15" customHeight="1" x14ac:dyDescent="0.15">
      <c r="A576" s="8"/>
      <c r="G576" s="9"/>
      <c r="H576" s="10"/>
      <c r="I576" s="10"/>
      <c r="J576" s="10"/>
      <c r="K576" s="11"/>
      <c r="L576" s="11"/>
      <c r="M576" s="11"/>
      <c r="N576" s="11"/>
    </row>
    <row r="577" spans="1:14" s="4" customFormat="1" ht="15" customHeight="1" x14ac:dyDescent="0.15">
      <c r="A577" s="8"/>
      <c r="G577" s="9"/>
      <c r="H577" s="10"/>
      <c r="I577" s="10"/>
      <c r="J577" s="10"/>
      <c r="K577" s="11"/>
      <c r="L577" s="11"/>
      <c r="M577" s="11"/>
      <c r="N577" s="11"/>
    </row>
    <row r="578" spans="1:14" s="4" customFormat="1" ht="15" customHeight="1" x14ac:dyDescent="0.15">
      <c r="A578" s="8"/>
      <c r="G578" s="9"/>
      <c r="H578" s="10"/>
      <c r="I578" s="10"/>
      <c r="J578" s="10"/>
      <c r="K578" s="11"/>
      <c r="L578" s="11"/>
      <c r="M578" s="11"/>
      <c r="N578" s="11"/>
    </row>
    <row r="579" spans="1:14" s="4" customFormat="1" ht="15" customHeight="1" x14ac:dyDescent="0.15">
      <c r="A579" s="8"/>
      <c r="G579" s="9"/>
      <c r="H579" s="10"/>
      <c r="I579" s="10"/>
      <c r="J579" s="10"/>
      <c r="K579" s="11"/>
      <c r="L579" s="11"/>
      <c r="M579" s="11"/>
      <c r="N579" s="11"/>
    </row>
    <row r="580" spans="1:14" s="4" customFormat="1" ht="15" customHeight="1" x14ac:dyDescent="0.15">
      <c r="A580" s="8"/>
      <c r="G580" s="9"/>
      <c r="H580" s="10"/>
      <c r="I580" s="10"/>
      <c r="J580" s="10"/>
      <c r="K580" s="11"/>
      <c r="L580" s="11"/>
      <c r="M580" s="11"/>
      <c r="N580" s="11"/>
    </row>
    <row r="581" spans="1:14" s="4" customFormat="1" ht="15" customHeight="1" x14ac:dyDescent="0.15">
      <c r="A581" s="8"/>
      <c r="G581" s="9"/>
      <c r="H581" s="10"/>
      <c r="I581" s="10"/>
      <c r="J581" s="10"/>
      <c r="K581" s="11"/>
      <c r="L581" s="11"/>
      <c r="M581" s="11"/>
      <c r="N581" s="11"/>
    </row>
    <row r="582" spans="1:14" s="4" customFormat="1" ht="15" customHeight="1" x14ac:dyDescent="0.15">
      <c r="A582" s="8"/>
      <c r="G582" s="9"/>
      <c r="H582" s="10"/>
      <c r="I582" s="10"/>
      <c r="J582" s="10"/>
      <c r="K582" s="11"/>
      <c r="L582" s="11"/>
      <c r="M582" s="11"/>
      <c r="N582" s="11"/>
    </row>
    <row r="583" spans="1:14" s="4" customFormat="1" ht="15" customHeight="1" x14ac:dyDescent="0.15">
      <c r="A583" s="8"/>
      <c r="G583" s="9"/>
      <c r="H583" s="10"/>
      <c r="I583" s="10"/>
      <c r="J583" s="10"/>
      <c r="K583" s="11"/>
      <c r="L583" s="11"/>
      <c r="M583" s="11"/>
      <c r="N583" s="11"/>
    </row>
    <row r="584" spans="1:14" s="4" customFormat="1" ht="15" customHeight="1" x14ac:dyDescent="0.15">
      <c r="A584" s="8"/>
      <c r="G584" s="9"/>
      <c r="H584" s="10"/>
      <c r="I584" s="10"/>
      <c r="J584" s="10"/>
      <c r="K584" s="11"/>
      <c r="L584" s="11"/>
      <c r="M584" s="11"/>
      <c r="N584" s="11"/>
    </row>
    <row r="585" spans="1:14" s="4" customFormat="1" ht="15" customHeight="1" x14ac:dyDescent="0.15">
      <c r="A585" s="8"/>
      <c r="G585" s="9"/>
      <c r="H585" s="10"/>
      <c r="I585" s="10"/>
      <c r="J585" s="10"/>
      <c r="K585" s="11"/>
      <c r="L585" s="11"/>
      <c r="M585" s="11"/>
      <c r="N585" s="11"/>
    </row>
    <row r="586" spans="1:14" s="4" customFormat="1" ht="15" customHeight="1" x14ac:dyDescent="0.15">
      <c r="A586" s="8"/>
      <c r="G586" s="9"/>
      <c r="H586" s="10"/>
      <c r="I586" s="10"/>
      <c r="J586" s="10"/>
      <c r="K586" s="11"/>
      <c r="L586" s="11"/>
      <c r="M586" s="11"/>
      <c r="N586" s="11"/>
    </row>
    <row r="587" spans="1:14" s="4" customFormat="1" ht="15" customHeight="1" x14ac:dyDescent="0.15">
      <c r="A587" s="8"/>
      <c r="G587" s="9"/>
      <c r="H587" s="10"/>
      <c r="I587" s="10"/>
      <c r="J587" s="10"/>
      <c r="K587" s="11"/>
      <c r="L587" s="11"/>
      <c r="M587" s="11"/>
      <c r="N587" s="11"/>
    </row>
    <row r="588" spans="1:14" s="4" customFormat="1" ht="15" customHeight="1" x14ac:dyDescent="0.15">
      <c r="A588" s="8"/>
      <c r="G588" s="9"/>
      <c r="H588" s="10"/>
      <c r="I588" s="10"/>
      <c r="J588" s="10"/>
      <c r="K588" s="11"/>
      <c r="L588" s="11"/>
      <c r="M588" s="11"/>
      <c r="N588" s="11"/>
    </row>
    <row r="589" spans="1:14" s="4" customFormat="1" ht="15" customHeight="1" x14ac:dyDescent="0.15">
      <c r="A589" s="8"/>
      <c r="G589" s="9"/>
      <c r="H589" s="10"/>
      <c r="I589" s="10"/>
      <c r="J589" s="10"/>
      <c r="K589" s="11"/>
      <c r="L589" s="11"/>
      <c r="M589" s="11"/>
      <c r="N589" s="11"/>
    </row>
    <row r="590" spans="1:14" s="4" customFormat="1" ht="15" customHeight="1" x14ac:dyDescent="0.15">
      <c r="A590" s="8"/>
      <c r="G590" s="9"/>
      <c r="H590" s="10"/>
      <c r="I590" s="10"/>
      <c r="J590" s="10"/>
      <c r="K590" s="11"/>
      <c r="L590" s="11"/>
      <c r="M590" s="11"/>
      <c r="N590" s="11"/>
    </row>
    <row r="591" spans="1:14" s="4" customFormat="1" ht="15" customHeight="1" x14ac:dyDescent="0.15">
      <c r="A591" s="8"/>
      <c r="G591" s="9"/>
      <c r="H591" s="10"/>
      <c r="I591" s="10"/>
      <c r="J591" s="10"/>
      <c r="K591" s="11"/>
      <c r="L591" s="11"/>
      <c r="M591" s="11"/>
      <c r="N591" s="11"/>
    </row>
    <row r="592" spans="1:14" s="4" customFormat="1" ht="15" customHeight="1" x14ac:dyDescent="0.15">
      <c r="A592" s="8"/>
      <c r="G592" s="9"/>
      <c r="H592" s="10"/>
      <c r="I592" s="10"/>
      <c r="J592" s="10"/>
      <c r="K592" s="11"/>
      <c r="L592" s="11"/>
      <c r="M592" s="11"/>
      <c r="N592" s="11"/>
    </row>
    <row r="593" spans="1:14" s="4" customFormat="1" ht="15" customHeight="1" x14ac:dyDescent="0.15">
      <c r="A593" s="8"/>
      <c r="G593" s="9"/>
      <c r="H593" s="10"/>
      <c r="I593" s="10"/>
      <c r="J593" s="10"/>
      <c r="K593" s="11"/>
      <c r="L593" s="11"/>
      <c r="M593" s="11"/>
      <c r="N593" s="11"/>
    </row>
    <row r="594" spans="1:14" s="4" customFormat="1" ht="15" customHeight="1" x14ac:dyDescent="0.15">
      <c r="A594" s="8"/>
      <c r="G594" s="9"/>
      <c r="H594" s="10"/>
      <c r="I594" s="10"/>
      <c r="J594" s="10"/>
      <c r="K594" s="11"/>
      <c r="L594" s="11"/>
      <c r="M594" s="11"/>
      <c r="N594" s="11"/>
    </row>
    <row r="595" spans="1:14" s="4" customFormat="1" ht="15" customHeight="1" x14ac:dyDescent="0.15">
      <c r="A595" s="8"/>
      <c r="G595" s="9"/>
      <c r="H595" s="10"/>
      <c r="I595" s="10"/>
      <c r="J595" s="10"/>
      <c r="K595" s="11"/>
      <c r="L595" s="11"/>
      <c r="M595" s="11"/>
      <c r="N595" s="11"/>
    </row>
    <row r="596" spans="1:14" s="4" customFormat="1" ht="15" customHeight="1" x14ac:dyDescent="0.15">
      <c r="A596" s="8"/>
      <c r="G596" s="9"/>
      <c r="H596" s="10"/>
      <c r="I596" s="10"/>
      <c r="J596" s="10"/>
      <c r="K596" s="11"/>
      <c r="L596" s="11"/>
      <c r="M596" s="11"/>
      <c r="N596" s="11"/>
    </row>
    <row r="597" spans="1:14" s="4" customFormat="1" ht="15" customHeight="1" x14ac:dyDescent="0.15">
      <c r="A597" s="8"/>
      <c r="G597" s="9"/>
      <c r="H597" s="10"/>
      <c r="I597" s="10"/>
      <c r="J597" s="10"/>
      <c r="K597" s="11"/>
      <c r="L597" s="11"/>
      <c r="M597" s="11"/>
      <c r="N597" s="11"/>
    </row>
    <row r="598" spans="1:14" s="4" customFormat="1" ht="15" customHeight="1" x14ac:dyDescent="0.15">
      <c r="A598" s="8"/>
      <c r="G598" s="9"/>
      <c r="H598" s="10"/>
      <c r="I598" s="10"/>
      <c r="J598" s="10"/>
      <c r="K598" s="11"/>
      <c r="L598" s="11"/>
      <c r="M598" s="11"/>
      <c r="N598" s="11"/>
    </row>
    <row r="599" spans="1:14" s="4" customFormat="1" ht="15" customHeight="1" x14ac:dyDescent="0.15">
      <c r="A599" s="8"/>
      <c r="G599" s="9"/>
      <c r="H599" s="10"/>
      <c r="I599" s="10"/>
      <c r="J599" s="10"/>
      <c r="K599" s="11"/>
      <c r="L599" s="11"/>
      <c r="M599" s="11"/>
      <c r="N599" s="11"/>
    </row>
    <row r="600" spans="1:14" s="4" customFormat="1" ht="15" customHeight="1" x14ac:dyDescent="0.15">
      <c r="A600" s="8"/>
      <c r="G600" s="9"/>
      <c r="H600" s="10"/>
      <c r="I600" s="10"/>
      <c r="J600" s="10"/>
      <c r="K600" s="11"/>
      <c r="L600" s="11"/>
      <c r="M600" s="11"/>
      <c r="N600" s="11"/>
    </row>
    <row r="601" spans="1:14" s="4" customFormat="1" ht="15" customHeight="1" x14ac:dyDescent="0.15">
      <c r="A601" s="8"/>
      <c r="G601" s="9"/>
      <c r="H601" s="10"/>
      <c r="I601" s="10"/>
      <c r="J601" s="10"/>
      <c r="K601" s="11"/>
      <c r="L601" s="11"/>
      <c r="M601" s="11"/>
      <c r="N601" s="11"/>
    </row>
    <row r="602" spans="1:14" s="4" customFormat="1" ht="15" customHeight="1" x14ac:dyDescent="0.15">
      <c r="A602" s="8"/>
      <c r="G602" s="9"/>
      <c r="H602" s="10"/>
      <c r="I602" s="10"/>
      <c r="J602" s="10"/>
      <c r="K602" s="11"/>
      <c r="L602" s="11"/>
      <c r="M602" s="11"/>
      <c r="N602" s="11"/>
    </row>
    <row r="603" spans="1:14" s="4" customFormat="1" ht="15" customHeight="1" x14ac:dyDescent="0.15">
      <c r="A603" s="8"/>
      <c r="G603" s="9"/>
      <c r="H603" s="10"/>
      <c r="I603" s="10"/>
      <c r="J603" s="10"/>
      <c r="K603" s="11"/>
      <c r="L603" s="11"/>
      <c r="M603" s="11"/>
      <c r="N603" s="11"/>
    </row>
    <row r="604" spans="1:14" s="4" customFormat="1" ht="15" customHeight="1" x14ac:dyDescent="0.15">
      <c r="A604" s="8"/>
      <c r="G604" s="9"/>
      <c r="H604" s="10"/>
      <c r="I604" s="10"/>
      <c r="J604" s="10"/>
      <c r="K604" s="11"/>
      <c r="L604" s="11"/>
      <c r="M604" s="11"/>
      <c r="N604" s="11"/>
    </row>
    <row r="605" spans="1:14" s="4" customFormat="1" ht="15" customHeight="1" x14ac:dyDescent="0.15">
      <c r="A605" s="8"/>
      <c r="G605" s="9"/>
      <c r="H605" s="10"/>
      <c r="I605" s="10"/>
      <c r="J605" s="10"/>
      <c r="K605" s="11"/>
      <c r="L605" s="11"/>
      <c r="M605" s="11"/>
      <c r="N605" s="11"/>
    </row>
    <row r="606" spans="1:14" s="4" customFormat="1" ht="15" customHeight="1" x14ac:dyDescent="0.15">
      <c r="A606" s="8"/>
      <c r="G606" s="9"/>
      <c r="H606" s="10"/>
      <c r="I606" s="10"/>
      <c r="J606" s="10"/>
      <c r="K606" s="11"/>
      <c r="L606" s="11"/>
      <c r="M606" s="11"/>
      <c r="N606" s="11"/>
    </row>
    <row r="607" spans="1:14" s="4" customFormat="1" ht="15" customHeight="1" x14ac:dyDescent="0.15">
      <c r="A607" s="8"/>
      <c r="G607" s="9"/>
      <c r="H607" s="10"/>
      <c r="I607" s="10"/>
      <c r="J607" s="10"/>
      <c r="K607" s="11"/>
      <c r="L607" s="11"/>
      <c r="M607" s="11"/>
      <c r="N607" s="11"/>
    </row>
    <row r="608" spans="1:14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</sheetData>
  <autoFilter ref="A4:Z451"/>
  <mergeCells count="15">
    <mergeCell ref="P2:P4"/>
    <mergeCell ref="Q2:U2"/>
    <mergeCell ref="T3:U3"/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  <mergeCell ref="O2:O4"/>
    <mergeCell ref="Q3:S3"/>
  </mergeCells>
  <phoneticPr fontId="2"/>
  <dataValidations count="3">
    <dataValidation imeMode="on" allowBlank="1" showInputMessage="1" showErrorMessage="1" sqref="G358:G361 G393:G444 G364:G371 G351:G353 G355 G226 G264:G345 G229:G232 G235:G242 G222:G224 G5:G87 G135:G216 G97 G100:G103 G106:G113 G93:G95"/>
    <dataValidation type="list" allowBlank="1" showInputMessage="1" showErrorMessage="1" sqref="T5:T445 O5:O445 Q5:R445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445">
      <formula1>$V$5:$V$444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就労Ａ型（雇用型）</vt:lpstr>
      <vt:lpstr>就労Ａ型（非雇用型）</vt:lpstr>
      <vt:lpstr>就労B型</vt:lpstr>
      <vt:lpstr>'就労Ａ型（雇用型）'!Print_Area</vt:lpstr>
      <vt:lpstr>'就労Ａ型（非雇用型）'!Print_Area</vt:lpstr>
      <vt:lpstr>就労B型!Print_Area</vt:lpstr>
      <vt:lpstr>'就労Ａ型（雇用型）'!Print_Titles</vt:lpstr>
      <vt:lpstr>'就労Ａ型（非雇用型）'!Print_Titles</vt:lpstr>
      <vt:lpstr>就労B型!Print_Titles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千葉県</cp:lastModifiedBy>
  <cp:lastPrinted>2022-10-31T11:47:23Z</cp:lastPrinted>
  <dcterms:created xsi:type="dcterms:W3CDTF">2006-12-11T05:48:40Z</dcterms:created>
  <dcterms:modified xsi:type="dcterms:W3CDTF">2022-11-17T05:52:35Z</dcterms:modified>
</cp:coreProperties>
</file>