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4.dpc.pref.chiba.lg.jp\14125_循環型社会推進課$\02_室班フォルダ\温暖化対策推進班\Ｒ３\07CO2CO2スマート宣言事業所\08 延長に向けた要綱改正\新要綱\06 HP\"/>
    </mc:Choice>
  </mc:AlternateContent>
  <bookViews>
    <workbookView xWindow="0" yWindow="0" windowWidth="20490" windowHeight="6780" firstSheet="1" activeTab="2"/>
  </bookViews>
  <sheets>
    <sheet name="目次" sheetId="1" r:id="rId1"/>
    <sheet name="様式取組計画書" sheetId="2" r:id="rId2"/>
    <sheet name="様式取組項目" sheetId="3" r:id="rId3"/>
    <sheet name="目標１　基準年度" sheetId="4" r:id="rId4"/>
    <sheet name="目標２　基準年度" sheetId="5" r:id="rId5"/>
    <sheet name="目標３　基準年度" sheetId="6" r:id="rId6"/>
    <sheet name="目標４　基準年度" sheetId="7" r:id="rId7"/>
    <sheet name="（参考）各年度実績集計表" sheetId="8" r:id="rId8"/>
  </sheets>
  <externalReferences>
    <externalReference r:id="rId9"/>
  </externalReferences>
  <definedNames>
    <definedName name="_xlnm.Print_Area" localSheetId="0">目次!$A$1:$G$28</definedName>
    <definedName name="_xlnm.Print_Area" localSheetId="3">'目標１　基準年度'!$A$1:$W$59</definedName>
    <definedName name="_xlnm.Print_Area" localSheetId="4">'目標２　基準年度'!$A$1:$W$49</definedName>
    <definedName name="_xlnm.Print_Area" localSheetId="5">'目標３　基準年度'!$A$1:$W$33</definedName>
    <definedName name="_xlnm.Print_Area" localSheetId="6">'目標４　基準年度'!$A$1:$W$63</definedName>
    <definedName name="_xlnm.Print_Area" localSheetId="1">様式取組計画書!$A$1:$J$57</definedName>
    <definedName name="_xlnm.Print_Area" localSheetId="2">様式取組項目!$A$1:$G$62</definedName>
    <definedName name="_xlnm.Print_Titles" localSheetId="2">様式取組項目!$7:$7</definedName>
    <definedName name="係数">[1]係数!$D$12:$H$43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9" i="3" l="1"/>
  <c r="I27" i="2" l="1"/>
  <c r="J27" i="2" s="1"/>
  <c r="H27" i="2"/>
  <c r="H29" i="2"/>
  <c r="H30" i="2"/>
  <c r="H28" i="2"/>
  <c r="H26" i="2"/>
  <c r="AB53" i="8" l="1"/>
  <c r="AA47" i="8"/>
  <c r="Z41" i="8"/>
  <c r="V41" i="8"/>
  <c r="R41" i="8"/>
  <c r="AA40" i="8"/>
  <c r="Z40" i="8"/>
  <c r="Y40" i="8"/>
  <c r="X40" i="8"/>
  <c r="W40" i="8"/>
  <c r="V40" i="8"/>
  <c r="U40" i="8"/>
  <c r="T40" i="8"/>
  <c r="S40" i="8"/>
  <c r="R40" i="8"/>
  <c r="Q40" i="8"/>
  <c r="P40" i="8"/>
  <c r="AB39" i="8"/>
  <c r="AB38" i="8"/>
  <c r="AB37" i="8"/>
  <c r="AB40" i="8" s="1"/>
  <c r="AA36" i="8"/>
  <c r="AA41" i="8" s="1"/>
  <c r="Z36" i="8"/>
  <c r="Y36" i="8"/>
  <c r="Y41" i="8" s="1"/>
  <c r="X36" i="8"/>
  <c r="X41" i="8" s="1"/>
  <c r="W36" i="8"/>
  <c r="W41" i="8" s="1"/>
  <c r="V36" i="8"/>
  <c r="U36" i="8"/>
  <c r="U41" i="8" s="1"/>
  <c r="T36" i="8"/>
  <c r="T41" i="8" s="1"/>
  <c r="S36" i="8"/>
  <c r="S41" i="8" s="1"/>
  <c r="R36" i="8"/>
  <c r="Q36" i="8"/>
  <c r="Q41" i="8" s="1"/>
  <c r="P36" i="8"/>
  <c r="P41" i="8" s="1"/>
  <c r="AB35" i="8"/>
  <c r="AB34" i="8"/>
  <c r="AB33" i="8"/>
  <c r="AB32" i="8"/>
  <c r="AB36" i="8" s="1"/>
  <c r="AA25" i="8"/>
  <c r="W25" i="8"/>
  <c r="S25" i="8"/>
  <c r="AB24" i="8"/>
  <c r="AA24" i="8"/>
  <c r="Z24" i="8"/>
  <c r="Y24" i="8"/>
  <c r="X24" i="8"/>
  <c r="W24" i="8"/>
  <c r="V24" i="8"/>
  <c r="U24" i="8"/>
  <c r="T24" i="8"/>
  <c r="S24" i="8"/>
  <c r="R24" i="8"/>
  <c r="Q24" i="8"/>
  <c r="P24" i="8"/>
  <c r="AB23" i="8"/>
  <c r="AB22" i="8"/>
  <c r="AB21" i="8"/>
  <c r="AB20" i="8"/>
  <c r="AA20" i="8"/>
  <c r="Z20" i="8"/>
  <c r="Y20" i="8"/>
  <c r="X20" i="8"/>
  <c r="W20" i="8"/>
  <c r="V20" i="8"/>
  <c r="U20" i="8"/>
  <c r="T20" i="8"/>
  <c r="S20" i="8"/>
  <c r="R20" i="8"/>
  <c r="Q20" i="8"/>
  <c r="P20" i="8"/>
  <c r="AB19" i="8"/>
  <c r="AB18" i="8"/>
  <c r="AB17" i="8"/>
  <c r="AA16" i="8"/>
  <c r="Z16" i="8"/>
  <c r="Y16" i="8"/>
  <c r="X16" i="8"/>
  <c r="W16" i="8"/>
  <c r="V16" i="8"/>
  <c r="U16" i="8"/>
  <c r="T16" i="8"/>
  <c r="S16" i="8"/>
  <c r="R16" i="8"/>
  <c r="Q16" i="8"/>
  <c r="P16" i="8"/>
  <c r="AB15" i="8"/>
  <c r="AB14" i="8"/>
  <c r="AB13" i="8"/>
  <c r="AB12" i="8"/>
  <c r="AB16" i="8" s="1"/>
  <c r="AA11" i="8"/>
  <c r="Z11" i="8"/>
  <c r="Z25" i="8" s="1"/>
  <c r="Y11" i="8"/>
  <c r="Y25" i="8" s="1"/>
  <c r="X11" i="8"/>
  <c r="X25" i="8" s="1"/>
  <c r="W11" i="8"/>
  <c r="V11" i="8"/>
  <c r="V25" i="8" s="1"/>
  <c r="U11" i="8"/>
  <c r="U25" i="8" s="1"/>
  <c r="T11" i="8"/>
  <c r="T25" i="8" s="1"/>
  <c r="S11" i="8"/>
  <c r="R11" i="8"/>
  <c r="R25" i="8" s="1"/>
  <c r="Q11" i="8"/>
  <c r="Q25" i="8" s="1"/>
  <c r="P11" i="8"/>
  <c r="P25" i="8" s="1"/>
  <c r="AB10" i="8"/>
  <c r="AB9" i="8"/>
  <c r="AB11" i="8" s="1"/>
  <c r="R40" i="7"/>
  <c r="Q40" i="7"/>
  <c r="S39" i="7"/>
  <c r="R39" i="7"/>
  <c r="S38" i="7"/>
  <c r="S40" i="7" s="1"/>
  <c r="R38" i="7"/>
  <c r="S37" i="7"/>
  <c r="R37" i="7"/>
  <c r="S36" i="7"/>
  <c r="Q36" i="7"/>
  <c r="S35" i="7"/>
  <c r="R35" i="7"/>
  <c r="S34" i="7"/>
  <c r="R34" i="7"/>
  <c r="S33" i="7"/>
  <c r="R33" i="7"/>
  <c r="R36" i="7" s="1"/>
  <c r="Q32" i="7"/>
  <c r="S31" i="7"/>
  <c r="R31" i="7"/>
  <c r="S30" i="7"/>
  <c r="R30" i="7"/>
  <c r="S29" i="7"/>
  <c r="R29" i="7"/>
  <c r="S28" i="7"/>
  <c r="R28" i="7"/>
  <c r="S27" i="7"/>
  <c r="R27" i="7"/>
  <c r="S26" i="7"/>
  <c r="R26" i="7"/>
  <c r="S25" i="7"/>
  <c r="R25" i="7"/>
  <c r="R32" i="7" s="1"/>
  <c r="Q24" i="7"/>
  <c r="S23" i="7"/>
  <c r="R23" i="7"/>
  <c r="S22" i="7"/>
  <c r="R22" i="7"/>
  <c r="S21" i="7"/>
  <c r="R21" i="7"/>
  <c r="S20" i="7"/>
  <c r="S24" i="7" s="1"/>
  <c r="R20" i="7"/>
  <c r="R24" i="7" s="1"/>
  <c r="Q19" i="7"/>
  <c r="S18" i="7"/>
  <c r="R18" i="7"/>
  <c r="S17" i="7"/>
  <c r="R17" i="7"/>
  <c r="R19" i="7" s="1"/>
  <c r="S8" i="7"/>
  <c r="W1" i="7"/>
  <c r="Q31" i="6"/>
  <c r="Q29" i="6"/>
  <c r="R33" i="6" s="1"/>
  <c r="S8" i="6"/>
  <c r="W1" i="6"/>
  <c r="L46" i="5"/>
  <c r="S25" i="5"/>
  <c r="Q25" i="5"/>
  <c r="S24" i="5"/>
  <c r="R24" i="5"/>
  <c r="S23" i="5"/>
  <c r="R23" i="5"/>
  <c r="S22" i="5"/>
  <c r="R22" i="5"/>
  <c r="R25" i="5" s="1"/>
  <c r="Q21" i="5"/>
  <c r="S20" i="5"/>
  <c r="R20" i="5"/>
  <c r="S19" i="5"/>
  <c r="R19" i="5"/>
  <c r="S18" i="5"/>
  <c r="R18" i="5"/>
  <c r="S17" i="5"/>
  <c r="R17" i="5"/>
  <c r="S8" i="5"/>
  <c r="W1" i="5"/>
  <c r="P56" i="4"/>
  <c r="R32" i="4"/>
  <c r="Q32" i="4"/>
  <c r="S31" i="4"/>
  <c r="R31" i="4"/>
  <c r="S30" i="4"/>
  <c r="S32" i="4" s="1"/>
  <c r="R30" i="4"/>
  <c r="S29" i="4"/>
  <c r="R29" i="4"/>
  <c r="S28" i="4"/>
  <c r="Q28" i="4"/>
  <c r="S27" i="4"/>
  <c r="R27" i="4"/>
  <c r="S26" i="4"/>
  <c r="R26" i="4"/>
  <c r="S25" i="4"/>
  <c r="R25" i="4"/>
  <c r="R28" i="4" s="1"/>
  <c r="Q24" i="4"/>
  <c r="S23" i="4"/>
  <c r="R23" i="4"/>
  <c r="S22" i="4"/>
  <c r="R22" i="4"/>
  <c r="S21" i="4"/>
  <c r="R21" i="4"/>
  <c r="S20" i="4"/>
  <c r="R20" i="4"/>
  <c r="Q19" i="4"/>
  <c r="S18" i="4"/>
  <c r="R18" i="4"/>
  <c r="S17" i="4"/>
  <c r="S19" i="4" s="1"/>
  <c r="R17" i="4"/>
  <c r="S8" i="4"/>
  <c r="W1" i="4"/>
  <c r="C1" i="3"/>
  <c r="I57" i="2"/>
  <c r="I30" i="2"/>
  <c r="J30" i="2" s="1"/>
  <c r="I29" i="2"/>
  <c r="J29" i="2" s="1"/>
  <c r="I28" i="2"/>
  <c r="J28" i="2" s="1"/>
  <c r="I26" i="2"/>
  <c r="J26" i="2" s="1"/>
  <c r="S32" i="7" l="1"/>
  <c r="S19" i="7"/>
  <c r="R21" i="5"/>
  <c r="R26" i="5" s="1"/>
  <c r="L44" i="5" s="1"/>
  <c r="R48" i="5" s="1"/>
  <c r="S21" i="5"/>
  <c r="S26" i="5" s="1"/>
  <c r="C39" i="2" s="1"/>
  <c r="R24" i="4"/>
  <c r="S24" i="4"/>
  <c r="S33" i="4" s="1"/>
  <c r="C38" i="2" s="1"/>
  <c r="R19" i="4"/>
  <c r="S41" i="7"/>
  <c r="C40" i="2" s="1"/>
  <c r="R33" i="4"/>
  <c r="P54" i="4" s="1"/>
  <c r="R58" i="4" s="1"/>
  <c r="R41" i="7"/>
</calcChain>
</file>

<file path=xl/comments1.xml><?xml version="1.0" encoding="utf-8"?>
<comments xmlns="http://schemas.openxmlformats.org/spreadsheetml/2006/main">
  <authors>
    <author>作成者</author>
  </authors>
  <commentList>
    <comment ref="E25" authorId="0" shapeId="0">
      <text>
        <r>
          <rPr>
            <sz val="9"/>
            <color indexed="81"/>
            <rFont val="ＭＳ Ｐゴシック"/>
            <family val="3"/>
            <charset val="128"/>
          </rPr>
          <t>①事業所として目標達成に取り組む項目についてプルダウンメニューから○を選択してください。</t>
        </r>
      </text>
    </comment>
    <comment ref="F25" authorId="0" shapeId="0">
      <text>
        <r>
          <rPr>
            <sz val="9"/>
            <color indexed="81"/>
            <rFont val="ＭＳ Ｐゴシック"/>
            <family val="3"/>
            <charset val="128"/>
          </rPr>
          <t>②基準年度を選択してください。</t>
        </r>
      </text>
    </comment>
    <comment ref="H25" authorId="0" shapeId="0">
      <text>
        <r>
          <rPr>
            <sz val="9"/>
            <color indexed="81"/>
            <rFont val="ＭＳ Ｐゴシック"/>
            <family val="3"/>
            <charset val="128"/>
          </rPr>
          <t xml:space="preserve">③目標削減率は自動計算で表示されます
</t>
        </r>
      </text>
    </comment>
    <comment ref="I25" authorId="0" shapeId="0">
      <text>
        <r>
          <rPr>
            <sz val="9"/>
            <color indexed="81"/>
            <rFont val="ＭＳ Ｐゴシック"/>
            <family val="3"/>
            <charset val="128"/>
          </rPr>
          <t>④選択した目標項目に係る基準年度の算定シートを作成してください。基準年度実績が算定シートから転記されます。
※基準年度を登録前年度以前の年度から選択する場合には、登録前年度及び基準年度の算定シートを作成してください。
※作成した算定シートについては併せて提出してください。
※算定シートを使用しない場合には、使用する数値を各セルに直接入力し、併せて使用した数値の根拠資料（省エネ法の定期報告書など）を提出してください。</t>
        </r>
      </text>
    </comment>
    <comment ref="C37" authorId="0" shapeId="0">
      <text>
        <r>
          <rPr>
            <sz val="9"/>
            <color indexed="81"/>
            <rFont val="ＭＳ Ｐゴシック"/>
            <family val="3"/>
            <charset val="128"/>
          </rPr>
          <t>算定シートより転記されます。
※算定シートを使用しない場合には、使用する数値を各セルに直接入力し、併せて使用した数値の根拠資料（省エネ法の定期報告書など）を提出してください。</t>
        </r>
      </text>
    </comment>
    <comment ref="B46" authorId="0" shapeId="0">
      <text>
        <r>
          <rPr>
            <sz val="9"/>
            <color indexed="81"/>
            <rFont val="ＭＳ Ｐゴシック"/>
            <family val="3"/>
            <charset val="128"/>
          </rPr>
          <t xml:space="preserve">PR項目に記載する事項については、温暖化対策に資するものに限ります。
</t>
        </r>
      </text>
    </comment>
  </commentList>
</comments>
</file>

<file path=xl/comments2.xml><?xml version="1.0" encoding="utf-8"?>
<comments xmlns="http://schemas.openxmlformats.org/spreadsheetml/2006/main">
  <authors>
    <author>作成者</author>
  </authors>
  <commentList>
    <comment ref="C1" authorId="0" shapeId="0">
      <text>
        <r>
          <rPr>
            <b/>
            <sz val="9"/>
            <color indexed="81"/>
            <rFont val="ＭＳ Ｐゴシック"/>
            <family val="3"/>
            <charset val="128"/>
          </rPr>
          <t>事業所名が取組計画書から転記されます</t>
        </r>
      </text>
    </comment>
  </commentList>
</comments>
</file>

<file path=xl/comments3.xml><?xml version="1.0" encoding="utf-8"?>
<comments xmlns="http://schemas.openxmlformats.org/spreadsheetml/2006/main">
  <authors>
    <author>作成者</author>
  </authors>
  <commentList>
    <comment ref="V17" authorId="0" shapeId="0">
      <text>
        <r>
          <rPr>
            <b/>
            <sz val="9"/>
            <color indexed="81"/>
            <rFont val="ＭＳ Ｐゴシック"/>
            <family val="3"/>
            <charset val="128"/>
          </rPr>
          <t>0.000453又は温対法に基づく排出係数を入力してください</t>
        </r>
      </text>
    </comment>
    <comment ref="D18" authorId="0" shapeId="0">
      <text>
        <r>
          <rPr>
            <b/>
            <sz val="9"/>
            <color indexed="81"/>
            <rFont val="ＭＳ Ｐゴシック"/>
            <family val="3"/>
            <charset val="128"/>
          </rPr>
          <t>東京電力以外からの買電量を記入してください</t>
        </r>
      </text>
    </comment>
    <comment ref="I18" authorId="0" shapeId="0">
      <text>
        <r>
          <rPr>
            <b/>
            <sz val="9"/>
            <color indexed="81"/>
            <rFont val="ＭＳ Ｐゴシック"/>
            <family val="3"/>
            <charset val="128"/>
          </rPr>
          <t>電気事業者名を入力してください</t>
        </r>
      </text>
    </comment>
    <comment ref="V18" authorId="0" shapeId="0">
      <text>
        <r>
          <rPr>
            <b/>
            <sz val="9"/>
            <color indexed="81"/>
            <rFont val="ＭＳ Ｐゴシック"/>
            <family val="3"/>
            <charset val="128"/>
          </rPr>
          <t>0.000453又は温対法に基づく排出係数を入力してください</t>
        </r>
      </text>
    </comment>
    <comment ref="I20" authorId="0" shapeId="0">
      <text>
        <r>
          <rPr>
            <b/>
            <sz val="9"/>
            <color indexed="81"/>
            <rFont val="ＭＳ Ｐゴシック"/>
            <family val="3"/>
            <charset val="128"/>
          </rPr>
          <t>ガス事業者名を入力してください</t>
        </r>
      </text>
    </comment>
    <comment ref="T20" authorId="0" shapeId="0">
      <text>
        <r>
          <rPr>
            <b/>
            <sz val="9"/>
            <color indexed="81"/>
            <rFont val="ＭＳ Ｐゴシック"/>
            <family val="3"/>
            <charset val="128"/>
          </rPr>
          <t>0.0448又は各ガス会社が公表する単位当たりの発熱量を入力してください</t>
        </r>
      </text>
    </comment>
    <comment ref="V20" authorId="0" shapeId="0">
      <text>
        <r>
          <rPr>
            <b/>
            <sz val="9"/>
            <color indexed="81"/>
            <rFont val="ＭＳ Ｐゴシック"/>
            <family val="3"/>
            <charset val="128"/>
          </rPr>
          <t>0.00223又は各ガス会社が公表するCO2排出係数を入力してください</t>
        </r>
      </text>
    </comment>
    <comment ref="H49" authorId="0" shapeId="0">
      <text>
        <r>
          <rPr>
            <b/>
            <sz val="9"/>
            <color indexed="81"/>
            <rFont val="ＭＳ Ｐゴシック"/>
            <family val="3"/>
            <charset val="128"/>
          </rPr>
          <t>単位は任意とします。</t>
        </r>
      </text>
    </comment>
    <comment ref="R58" authorId="0" shapeId="0">
      <text>
        <r>
          <rPr>
            <b/>
            <sz val="9"/>
            <color indexed="81"/>
            <rFont val="ＭＳ Ｐゴシック"/>
            <family val="3"/>
            <charset val="128"/>
          </rPr>
          <t>→各年度の状況報告書に転記</t>
        </r>
      </text>
    </comment>
  </commentList>
</comments>
</file>

<file path=xl/comments4.xml><?xml version="1.0" encoding="utf-8"?>
<comments xmlns="http://schemas.openxmlformats.org/spreadsheetml/2006/main">
  <authors>
    <author>作成者</author>
  </authors>
  <commentList>
    <comment ref="V22" authorId="0" shapeId="0">
      <text>
        <r>
          <rPr>
            <b/>
            <sz val="9"/>
            <color indexed="81"/>
            <rFont val="ＭＳ Ｐゴシック"/>
            <family val="3"/>
            <charset val="128"/>
          </rPr>
          <t>0.000579又は温対法に基づく排出係数を入力してください</t>
        </r>
      </text>
    </comment>
    <comment ref="L23" authorId="0" shapeId="0">
      <text>
        <r>
          <rPr>
            <b/>
            <sz val="9"/>
            <color indexed="81"/>
            <rFont val="ＭＳ Ｐゴシック"/>
            <family val="3"/>
            <charset val="128"/>
          </rPr>
          <t>電気事業者名を記入してください。</t>
        </r>
      </text>
    </comment>
    <comment ref="V23" authorId="0" shapeId="0">
      <text>
        <r>
          <rPr>
            <b/>
            <sz val="9"/>
            <color indexed="81"/>
            <rFont val="ＭＳ Ｐゴシック"/>
            <family val="3"/>
            <charset val="128"/>
          </rPr>
          <t>0.000579又は温対法に基づく排出係数を入力してください</t>
        </r>
      </text>
    </comment>
    <comment ref="D24" authorId="0" shapeId="0">
      <text>
        <r>
          <rPr>
            <b/>
            <sz val="9"/>
            <color indexed="81"/>
            <rFont val="ＭＳ Ｐゴシック"/>
            <family val="3"/>
            <charset val="128"/>
          </rPr>
          <t>外部充電設備での充電に係る電力の排出係数は一律で0.000453t-CO2/kWhを使用します</t>
        </r>
      </text>
    </comment>
    <comment ref="R48" authorId="0" shapeId="0">
      <text>
        <r>
          <rPr>
            <b/>
            <sz val="9"/>
            <color indexed="81"/>
            <rFont val="ＭＳ Ｐゴシック"/>
            <family val="3"/>
            <charset val="128"/>
          </rPr>
          <t>→各年度の状況報告書に転記</t>
        </r>
      </text>
    </comment>
  </commentList>
</comments>
</file>

<file path=xl/comments5.xml><?xml version="1.0" encoding="utf-8"?>
<comments xmlns="http://schemas.openxmlformats.org/spreadsheetml/2006/main">
  <authors>
    <author>作成者</author>
  </authors>
  <commentList>
    <comment ref="P17" authorId="0" shapeId="0">
      <text>
        <r>
          <rPr>
            <b/>
            <sz val="9"/>
            <color indexed="81"/>
            <rFont val="ＭＳ Ｐゴシック"/>
            <family val="3"/>
            <charset val="128"/>
          </rPr>
          <t>単位は任意とします。</t>
        </r>
      </text>
    </comment>
    <comment ref="H24" authorId="0" shapeId="0">
      <text>
        <r>
          <rPr>
            <b/>
            <sz val="9"/>
            <color indexed="81"/>
            <rFont val="ＭＳ Ｐゴシック"/>
            <family val="3"/>
            <charset val="128"/>
          </rPr>
          <t>単位は任意とします。</t>
        </r>
      </text>
    </comment>
  </commentList>
</comments>
</file>

<file path=xl/comments6.xml><?xml version="1.0" encoding="utf-8"?>
<comments xmlns="http://schemas.openxmlformats.org/spreadsheetml/2006/main">
  <authors>
    <author>作成者</author>
  </authors>
  <commentList>
    <comment ref="V17" authorId="0" shapeId="0">
      <text>
        <r>
          <rPr>
            <b/>
            <sz val="9"/>
            <color indexed="81"/>
            <rFont val="ＭＳ Ｐゴシック"/>
            <family val="3"/>
            <charset val="128"/>
          </rPr>
          <t>0.000453又は温対法に基づく排出係数を入力してください</t>
        </r>
      </text>
    </comment>
    <comment ref="D18" authorId="0" shapeId="0">
      <text>
        <r>
          <rPr>
            <b/>
            <sz val="9"/>
            <color indexed="81"/>
            <rFont val="ＭＳ Ｐゴシック"/>
            <family val="3"/>
            <charset val="128"/>
          </rPr>
          <t>東京電力以外からの買電量を記入してください</t>
        </r>
      </text>
    </comment>
    <comment ref="I18" authorId="0" shapeId="0">
      <text>
        <r>
          <rPr>
            <b/>
            <sz val="9"/>
            <color indexed="81"/>
            <rFont val="ＭＳ Ｐゴシック"/>
            <family val="3"/>
            <charset val="128"/>
          </rPr>
          <t>電気事業者名を入力してください</t>
        </r>
      </text>
    </comment>
    <comment ref="V18" authorId="0" shapeId="0">
      <text>
        <r>
          <rPr>
            <b/>
            <sz val="9"/>
            <color indexed="81"/>
            <rFont val="ＭＳ Ｐゴシック"/>
            <family val="3"/>
            <charset val="128"/>
          </rPr>
          <t>0.000453又は温対法に基づく排出係数を入力してください</t>
        </r>
      </text>
    </comment>
    <comment ref="I20" authorId="0" shapeId="0">
      <text>
        <r>
          <rPr>
            <b/>
            <sz val="9"/>
            <color indexed="81"/>
            <rFont val="ＭＳ Ｐゴシック"/>
            <family val="3"/>
            <charset val="128"/>
          </rPr>
          <t>ガス事業者名を入力してください</t>
        </r>
      </text>
    </comment>
    <comment ref="T20" authorId="0" shapeId="0">
      <text>
        <r>
          <rPr>
            <b/>
            <sz val="9"/>
            <color indexed="81"/>
            <rFont val="ＭＳ Ｐゴシック"/>
            <family val="3"/>
            <charset val="128"/>
          </rPr>
          <t>0.0448又は各ガス会社が公表する単位当たりの発熱量を入力してください</t>
        </r>
      </text>
    </comment>
    <comment ref="V20" authorId="0" shapeId="0">
      <text>
        <r>
          <rPr>
            <b/>
            <sz val="9"/>
            <color indexed="81"/>
            <rFont val="ＭＳ Ｐゴシック"/>
            <family val="3"/>
            <charset val="128"/>
          </rPr>
          <t>0.00223又は各ガス会社が公表するCO2排出係数を入力してください</t>
        </r>
      </text>
    </comment>
    <comment ref="V29" authorId="0" shapeId="0">
      <text>
        <r>
          <rPr>
            <b/>
            <sz val="9"/>
            <color indexed="81"/>
            <rFont val="ＭＳ Ｐゴシック"/>
            <family val="3"/>
            <charset val="128"/>
          </rPr>
          <t>0.000453又は温対法に基づく排出係数を入力してください</t>
        </r>
      </text>
    </comment>
    <comment ref="L30" authorId="0" shapeId="0">
      <text>
        <r>
          <rPr>
            <b/>
            <sz val="9"/>
            <color indexed="81"/>
            <rFont val="ＭＳ Ｐゴシック"/>
            <family val="3"/>
            <charset val="128"/>
          </rPr>
          <t>電気事業者名を記入してください。</t>
        </r>
      </text>
    </comment>
    <comment ref="V30" authorId="0" shapeId="0">
      <text>
        <r>
          <rPr>
            <b/>
            <sz val="9"/>
            <color indexed="81"/>
            <rFont val="ＭＳ Ｐゴシック"/>
            <family val="3"/>
            <charset val="128"/>
          </rPr>
          <t>0.000453又は温対法に基づく排出係数を入力してください</t>
        </r>
      </text>
    </comment>
    <comment ref="D31" authorId="0" shapeId="0">
      <text>
        <r>
          <rPr>
            <b/>
            <sz val="9"/>
            <color indexed="81"/>
            <rFont val="ＭＳ Ｐゴシック"/>
            <family val="3"/>
            <charset val="128"/>
          </rPr>
          <t>外部充電設備での充電に係る電力の排出係数は一律で0.000453t-CO2/kWhを使用します</t>
        </r>
      </text>
    </comment>
  </commentList>
</comments>
</file>

<file path=xl/comments7.xml><?xml version="1.0" encoding="utf-8"?>
<comments xmlns="http://schemas.openxmlformats.org/spreadsheetml/2006/main">
  <authors>
    <author>作成者</author>
  </authors>
  <commentList>
    <comment ref="AB8" authorId="0" shapeId="0">
      <text>
        <r>
          <rPr>
            <b/>
            <sz val="9"/>
            <color indexed="81"/>
            <rFont val="ＭＳ Ｐゴシック"/>
            <family val="3"/>
            <charset val="128"/>
          </rPr>
          <t>１表「使用量」欄に転記してください</t>
        </r>
      </text>
    </comment>
    <comment ref="C10" authorId="0" shapeId="0">
      <text>
        <r>
          <rPr>
            <b/>
            <sz val="9"/>
            <color indexed="81"/>
            <rFont val="ＭＳ Ｐゴシック"/>
            <family val="3"/>
            <charset val="128"/>
          </rPr>
          <t>東京電力以外からの買電量を記入してください</t>
        </r>
      </text>
    </comment>
    <comment ref="H10" authorId="0" shapeId="0">
      <text>
        <r>
          <rPr>
            <b/>
            <sz val="9"/>
            <color indexed="81"/>
            <rFont val="ＭＳ Ｐゴシック"/>
            <family val="3"/>
            <charset val="128"/>
          </rPr>
          <t>電気事業者名を入力してください</t>
        </r>
      </text>
    </comment>
    <comment ref="H12" authorId="0" shapeId="0">
      <text>
        <r>
          <rPr>
            <b/>
            <sz val="9"/>
            <color indexed="81"/>
            <rFont val="ＭＳ Ｐゴシック"/>
            <family val="3"/>
            <charset val="128"/>
          </rPr>
          <t>ガス事業者名を入力してください</t>
        </r>
      </text>
    </comment>
    <comment ref="K38" authorId="0" shapeId="0">
      <text>
        <r>
          <rPr>
            <b/>
            <sz val="9"/>
            <color indexed="81"/>
            <rFont val="ＭＳ Ｐゴシック"/>
            <family val="3"/>
            <charset val="128"/>
          </rPr>
          <t>電気事業者名を記入してください。</t>
        </r>
      </text>
    </comment>
    <comment ref="C39" authorId="0" shapeId="0">
      <text>
        <r>
          <rPr>
            <b/>
            <sz val="9"/>
            <color indexed="81"/>
            <rFont val="ＭＳ Ｐゴシック"/>
            <family val="3"/>
            <charset val="128"/>
          </rPr>
          <t>外部充電設備での充電に係る電力の排出係数は一律で0.000453t-CO2/kWhを使用します</t>
        </r>
      </text>
    </comment>
    <comment ref="AB52" authorId="0" shapeId="0">
      <text>
        <r>
          <rPr>
            <b/>
            <sz val="9"/>
            <color indexed="81"/>
            <rFont val="ＭＳ Ｐゴシック"/>
            <family val="3"/>
            <charset val="128"/>
          </rPr>
          <t>１表「排出量」欄に転記してください</t>
        </r>
      </text>
    </comment>
  </commentList>
</comments>
</file>

<file path=xl/sharedStrings.xml><?xml version="1.0" encoding="utf-8"?>
<sst xmlns="http://schemas.openxmlformats.org/spreadsheetml/2006/main" count="649" uniqueCount="315">
  <si>
    <t>CO2CO2スマート宣言事業所（プレミアムコース）登録申請書添付資料</t>
    <rPh sb="30" eb="32">
      <t>テンプ</t>
    </rPh>
    <rPh sb="32" eb="34">
      <t>シリョウ</t>
    </rPh>
    <phoneticPr fontId="3"/>
  </si>
  <si>
    <t>シート</t>
    <phoneticPr fontId="3"/>
  </si>
  <si>
    <t>提出対象事業所</t>
    <rPh sb="0" eb="2">
      <t>テイシュツ</t>
    </rPh>
    <rPh sb="2" eb="4">
      <t>タイショウ</t>
    </rPh>
    <rPh sb="4" eb="7">
      <t>ジギョウショ</t>
    </rPh>
    <phoneticPr fontId="3"/>
  </si>
  <si>
    <t>備考</t>
    <rPh sb="0" eb="2">
      <t>ビコウ</t>
    </rPh>
    <phoneticPr fontId="3"/>
  </si>
  <si>
    <t>取組計画書</t>
    <rPh sb="0" eb="2">
      <t>トリクミ</t>
    </rPh>
    <rPh sb="2" eb="5">
      <t>ケイカクショ</t>
    </rPh>
    <phoneticPr fontId="3"/>
  </si>
  <si>
    <t>全事業所</t>
    <rPh sb="0" eb="3">
      <t>ゼンジギョウ</t>
    </rPh>
    <rPh sb="3" eb="4">
      <t>ショ</t>
    </rPh>
    <phoneticPr fontId="3"/>
  </si>
  <si>
    <t>取組項目</t>
    <rPh sb="0" eb="2">
      <t>トリクミ</t>
    </rPh>
    <rPh sb="2" eb="4">
      <t>コウモク</t>
    </rPh>
    <phoneticPr fontId="3"/>
  </si>
  <si>
    <t>算定シート</t>
    <rPh sb="0" eb="2">
      <t>サンテイ</t>
    </rPh>
    <phoneticPr fontId="3"/>
  </si>
  <si>
    <t>基準年度分</t>
    <rPh sb="0" eb="2">
      <t>キジュン</t>
    </rPh>
    <rPh sb="2" eb="4">
      <t>ネンド</t>
    </rPh>
    <rPh sb="4" eb="5">
      <t>ブン</t>
    </rPh>
    <phoneticPr fontId="3"/>
  </si>
  <si>
    <t>目標1（エネルギー消費原単位）用</t>
    <rPh sb="0" eb="2">
      <t>モクヒョウ</t>
    </rPh>
    <rPh sb="15" eb="16">
      <t>ヨウ</t>
    </rPh>
    <phoneticPr fontId="3"/>
  </si>
  <si>
    <r>
      <t xml:space="preserve">全事業所
</t>
    </r>
    <r>
      <rPr>
        <sz val="9"/>
        <color theme="1"/>
        <rFont val="游ゴシック"/>
        <family val="3"/>
        <charset val="128"/>
        <scheme val="minor"/>
      </rPr>
      <t>※省エネ法の定期報告書を作成している事業所は、定期報告書の写しの提出に替えることができます。</t>
    </r>
    <rPh sb="0" eb="3">
      <t>ゼンジギョウ</t>
    </rPh>
    <rPh sb="3" eb="4">
      <t>ショ</t>
    </rPh>
    <phoneticPr fontId="3"/>
  </si>
  <si>
    <t>・算定シートのデータが取組計画書に自動転記されます。
・省エネ法の定期報告書を使用する場合には、定期報告書のデータを取組計画書に転記してください。</t>
    <rPh sb="28" eb="29">
      <t>ショウ</t>
    </rPh>
    <rPh sb="31" eb="32">
      <t>ホウ</t>
    </rPh>
    <rPh sb="33" eb="35">
      <t>テイキ</t>
    </rPh>
    <rPh sb="35" eb="38">
      <t>ホウコクショ</t>
    </rPh>
    <rPh sb="39" eb="41">
      <t>シヨウ</t>
    </rPh>
    <rPh sb="43" eb="45">
      <t>バアイ</t>
    </rPh>
    <phoneticPr fontId="3"/>
  </si>
  <si>
    <t>目標2（自動車１台当たり燃料消費量）用</t>
    <rPh sb="0" eb="2">
      <t>モクヒョウ</t>
    </rPh>
    <rPh sb="18" eb="19">
      <t>ヨウ</t>
    </rPh>
    <phoneticPr fontId="3"/>
  </si>
  <si>
    <t>目標3（事業系一般廃棄物排出原単位）用</t>
    <rPh sb="0" eb="2">
      <t>モクヒョウ</t>
    </rPh>
    <rPh sb="18" eb="19">
      <t>ヨウ</t>
    </rPh>
    <phoneticPr fontId="3"/>
  </si>
  <si>
    <t>目標4（二酸化炭素排出量）用</t>
    <rPh sb="0" eb="2">
      <t>モクヒョウ</t>
    </rPh>
    <rPh sb="13" eb="14">
      <t>ヨウ</t>
    </rPh>
    <phoneticPr fontId="3"/>
  </si>
  <si>
    <t>（参考）各年度実績集計表</t>
    <phoneticPr fontId="3"/>
  </si>
  <si>
    <t>提出不要</t>
    <rPh sb="0" eb="2">
      <t>テイシュツ</t>
    </rPh>
    <rPh sb="2" eb="4">
      <t>フヨウ</t>
    </rPh>
    <phoneticPr fontId="3"/>
  </si>
  <si>
    <t>算定シート作成時に必要に応じ御活用ください</t>
    <rPh sb="0" eb="2">
      <t>サンテイ</t>
    </rPh>
    <rPh sb="5" eb="7">
      <t>サクセイ</t>
    </rPh>
    <rPh sb="7" eb="8">
      <t>ジ</t>
    </rPh>
    <rPh sb="9" eb="11">
      <t>ヒツヨウ</t>
    </rPh>
    <rPh sb="12" eb="13">
      <t>オウ</t>
    </rPh>
    <rPh sb="14" eb="17">
      <t>ゴカツヨウ</t>
    </rPh>
    <phoneticPr fontId="3"/>
  </si>
  <si>
    <t>【プレミアムコース　登録申請書用】</t>
    <rPh sb="10" eb="12">
      <t>トウロク</t>
    </rPh>
    <rPh sb="12" eb="15">
      <t>シンセイショ</t>
    </rPh>
    <rPh sb="15" eb="16">
      <t>ヨウ</t>
    </rPh>
    <phoneticPr fontId="3"/>
  </si>
  <si>
    <t>第２号様式（第７条第２項）別紙</t>
    <rPh sb="0" eb="1">
      <t>ダイ</t>
    </rPh>
    <rPh sb="2" eb="3">
      <t>ゴウ</t>
    </rPh>
    <rPh sb="3" eb="5">
      <t>ヨウシキ</t>
    </rPh>
    <rPh sb="6" eb="7">
      <t>ダイ</t>
    </rPh>
    <rPh sb="8" eb="9">
      <t>ジョウ</t>
    </rPh>
    <rPh sb="9" eb="10">
      <t>ダイ</t>
    </rPh>
    <rPh sb="11" eb="12">
      <t>コウ</t>
    </rPh>
    <rPh sb="13" eb="15">
      <t>ベッシ</t>
    </rPh>
    <phoneticPr fontId="3"/>
  </si>
  <si>
    <t>１．事業所の概要</t>
    <rPh sb="2" eb="5">
      <t>ジギョウショ</t>
    </rPh>
    <rPh sb="6" eb="8">
      <t>ガイヨウ</t>
    </rPh>
    <phoneticPr fontId="3"/>
  </si>
  <si>
    <t>（名称・所在地（市町村まで）・業種を県ホームページに掲載します）</t>
    <rPh sb="1" eb="3">
      <t>メイショウ</t>
    </rPh>
    <rPh sb="4" eb="7">
      <t>ショザイチ</t>
    </rPh>
    <rPh sb="8" eb="11">
      <t>シチョウソン</t>
    </rPh>
    <rPh sb="15" eb="17">
      <t>ギョウシュ</t>
    </rPh>
    <rPh sb="18" eb="19">
      <t>ケン</t>
    </rPh>
    <rPh sb="26" eb="28">
      <t>ケイサイ</t>
    </rPh>
    <phoneticPr fontId="3"/>
  </si>
  <si>
    <t>事業所の名称</t>
    <rPh sb="0" eb="3">
      <t>ジギョウショ</t>
    </rPh>
    <rPh sb="4" eb="6">
      <t>メイショウ</t>
    </rPh>
    <phoneticPr fontId="3"/>
  </si>
  <si>
    <t>スタンダードコース
登録番号</t>
    <rPh sb="10" eb="12">
      <t>トウロク</t>
    </rPh>
    <rPh sb="12" eb="14">
      <t>バンゴウ</t>
    </rPh>
    <phoneticPr fontId="3"/>
  </si>
  <si>
    <t>（CO2CO2スマート宣言事業所（スタンダードコース）登録済みの場合は登録番号を記載してください）</t>
    <rPh sb="11" eb="13">
      <t>センゲン</t>
    </rPh>
    <rPh sb="13" eb="16">
      <t>ジギョウショ</t>
    </rPh>
    <rPh sb="27" eb="29">
      <t>トウロク</t>
    </rPh>
    <rPh sb="29" eb="30">
      <t>ズ</t>
    </rPh>
    <rPh sb="32" eb="34">
      <t>バアイ</t>
    </rPh>
    <rPh sb="35" eb="37">
      <t>トウロク</t>
    </rPh>
    <rPh sb="37" eb="39">
      <t>バンゴウ</t>
    </rPh>
    <rPh sb="40" eb="42">
      <t>キサイ</t>
    </rPh>
    <phoneticPr fontId="3"/>
  </si>
  <si>
    <t>所在地</t>
    <rPh sb="0" eb="3">
      <t>ショザイチ</t>
    </rPh>
    <phoneticPr fontId="3"/>
  </si>
  <si>
    <t>電話番号</t>
    <rPh sb="0" eb="2">
      <t>デンワ</t>
    </rPh>
    <rPh sb="2" eb="4">
      <t>バンゴウ</t>
    </rPh>
    <phoneticPr fontId="3"/>
  </si>
  <si>
    <t>担当者</t>
    <rPh sb="0" eb="3">
      <t>タントウシャ</t>
    </rPh>
    <phoneticPr fontId="3"/>
  </si>
  <si>
    <t>職名</t>
    <rPh sb="0" eb="2">
      <t>ショクメイ</t>
    </rPh>
    <phoneticPr fontId="3"/>
  </si>
  <si>
    <t>従業員数</t>
    <rPh sb="0" eb="3">
      <t>ジュウギョウイン</t>
    </rPh>
    <rPh sb="3" eb="4">
      <t>スウ</t>
    </rPh>
    <phoneticPr fontId="3"/>
  </si>
  <si>
    <t>氏名</t>
    <rPh sb="0" eb="2">
      <t>シメイ</t>
    </rPh>
    <phoneticPr fontId="3"/>
  </si>
  <si>
    <t>業種
（当てはまるものに○）</t>
    <rPh sb="0" eb="2">
      <t>ギョウシュ</t>
    </rPh>
    <rPh sb="4" eb="5">
      <t>ア</t>
    </rPh>
    <phoneticPr fontId="3"/>
  </si>
  <si>
    <t>　</t>
  </si>
  <si>
    <t>農林水産業</t>
    <rPh sb="0" eb="2">
      <t>ノウリン</t>
    </rPh>
    <rPh sb="2" eb="5">
      <t>スイサンギョウ</t>
    </rPh>
    <phoneticPr fontId="3"/>
  </si>
  <si>
    <t>金融・保険業</t>
    <rPh sb="0" eb="2">
      <t>キンユウ</t>
    </rPh>
    <rPh sb="3" eb="6">
      <t>ホケンギョウ</t>
    </rPh>
    <phoneticPr fontId="3"/>
  </si>
  <si>
    <t>建設業</t>
    <rPh sb="0" eb="3">
      <t>ケンセツギョウ</t>
    </rPh>
    <phoneticPr fontId="3"/>
  </si>
  <si>
    <t>卸売・小売業</t>
    <rPh sb="0" eb="2">
      <t>オロシウリ</t>
    </rPh>
    <rPh sb="3" eb="6">
      <t>コウリギョウ</t>
    </rPh>
    <phoneticPr fontId="3"/>
  </si>
  <si>
    <t>製造業</t>
    <rPh sb="0" eb="3">
      <t>セイゾウギョウ</t>
    </rPh>
    <phoneticPr fontId="3"/>
  </si>
  <si>
    <t>不動産業</t>
    <rPh sb="0" eb="3">
      <t>フドウサン</t>
    </rPh>
    <rPh sb="3" eb="4">
      <t>ギョウ</t>
    </rPh>
    <phoneticPr fontId="3"/>
  </si>
  <si>
    <t>電気・ガス・熱供給・水道業</t>
    <rPh sb="0" eb="2">
      <t>デンキ</t>
    </rPh>
    <rPh sb="6" eb="7">
      <t>ネツ</t>
    </rPh>
    <rPh sb="7" eb="9">
      <t>キョウキュウ</t>
    </rPh>
    <rPh sb="10" eb="13">
      <t>スイドウギョウ</t>
    </rPh>
    <phoneticPr fontId="3"/>
  </si>
  <si>
    <t>サービス業</t>
    <rPh sb="4" eb="5">
      <t>ギョウ</t>
    </rPh>
    <phoneticPr fontId="3"/>
  </si>
  <si>
    <t>運輸・通信業</t>
    <rPh sb="0" eb="2">
      <t>ウンユ</t>
    </rPh>
    <rPh sb="3" eb="6">
      <t>ツウシンギョウ</t>
    </rPh>
    <phoneticPr fontId="3"/>
  </si>
  <si>
    <t>２．取組目標</t>
    <rPh sb="2" eb="4">
      <t>トリクミ</t>
    </rPh>
    <rPh sb="4" eb="6">
      <t>モクヒョウ</t>
    </rPh>
    <phoneticPr fontId="3"/>
  </si>
  <si>
    <t>目標
番号</t>
    <rPh sb="3" eb="5">
      <t>バンゴウ</t>
    </rPh>
    <phoneticPr fontId="3"/>
  </si>
  <si>
    <t>指標</t>
    <rPh sb="0" eb="2">
      <t>シヒョウ</t>
    </rPh>
    <phoneticPr fontId="3"/>
  </si>
  <si>
    <t>年間削減率</t>
    <rPh sb="0" eb="2">
      <t>ネンカン</t>
    </rPh>
    <rPh sb="2" eb="4">
      <t>サクゲン</t>
    </rPh>
    <rPh sb="4" eb="5">
      <t>リツ</t>
    </rPh>
    <phoneticPr fontId="14"/>
  </si>
  <si>
    <t>目標の選択</t>
  </si>
  <si>
    <t>基準年度</t>
    <rPh sb="0" eb="2">
      <t>キジュン</t>
    </rPh>
    <rPh sb="2" eb="4">
      <t>ネンド</t>
    </rPh>
    <phoneticPr fontId="3"/>
  </si>
  <si>
    <t>目標削減率
※１</t>
    <phoneticPr fontId="14"/>
  </si>
  <si>
    <t>基準年度
実績</t>
    <rPh sb="5" eb="7">
      <t>ジッセキ</t>
    </rPh>
    <phoneticPr fontId="14"/>
  </si>
  <si>
    <t>最終2カ年平均の目安
※２</t>
    <rPh sb="0" eb="2">
      <t>サイシュウ</t>
    </rPh>
    <rPh sb="4" eb="5">
      <t>ネン</t>
    </rPh>
    <rPh sb="5" eb="7">
      <t>ヘイキン</t>
    </rPh>
    <rPh sb="8" eb="10">
      <t>メヤス</t>
    </rPh>
    <phoneticPr fontId="14"/>
  </si>
  <si>
    <t>エネルギー消費原単位</t>
    <phoneticPr fontId="14"/>
  </si>
  <si>
    <t>【工場系】
１％</t>
    <phoneticPr fontId="14"/>
  </si>
  <si>
    <t>自動車１台当たり
燃料消費量</t>
    <phoneticPr fontId="14"/>
  </si>
  <si>
    <t>１．５％</t>
    <phoneticPr fontId="3"/>
  </si>
  <si>
    <t>事業系一般廃棄物
排出原単位</t>
    <phoneticPr fontId="14"/>
  </si>
  <si>
    <t>１％</t>
    <phoneticPr fontId="3"/>
  </si>
  <si>
    <t>二酸化炭素排出量</t>
    <rPh sb="0" eb="3">
      <t>ニサンカ</t>
    </rPh>
    <rPh sb="3" eb="5">
      <t>タンソ</t>
    </rPh>
    <phoneticPr fontId="14"/>
  </si>
  <si>
    <t>２％</t>
    <phoneticPr fontId="3"/>
  </si>
  <si>
    <t>※１</t>
    <phoneticPr fontId="3"/>
  </si>
  <si>
    <t>※２</t>
    <phoneticPr fontId="3"/>
  </si>
  <si>
    <t>最終２カ年の平均の目安＝基準年度実績－（基準年度実績×目標削減率）</t>
    <rPh sb="0" eb="2">
      <t>サイシュウ</t>
    </rPh>
    <rPh sb="4" eb="5">
      <t>ネン</t>
    </rPh>
    <rPh sb="6" eb="8">
      <t>ヘイキン</t>
    </rPh>
    <rPh sb="9" eb="11">
      <t>メヤス</t>
    </rPh>
    <rPh sb="12" eb="14">
      <t>キジュン</t>
    </rPh>
    <rPh sb="14" eb="16">
      <t>ネンド</t>
    </rPh>
    <rPh sb="16" eb="18">
      <t>ジッセキ</t>
    </rPh>
    <rPh sb="20" eb="22">
      <t>キジュン</t>
    </rPh>
    <rPh sb="22" eb="24">
      <t>ネンド</t>
    </rPh>
    <rPh sb="24" eb="26">
      <t>ジッセキ</t>
    </rPh>
    <rPh sb="27" eb="29">
      <t>モクヒョウ</t>
    </rPh>
    <rPh sb="29" eb="31">
      <t>サクゲン</t>
    </rPh>
    <rPh sb="31" eb="32">
      <t>リツ</t>
    </rPh>
    <phoneticPr fontId="3"/>
  </si>
  <si>
    <t>３．基準年度二酸化炭素排出量</t>
    <rPh sb="2" eb="4">
      <t>キジュン</t>
    </rPh>
    <rPh sb="4" eb="6">
      <t>ネンド</t>
    </rPh>
    <rPh sb="6" eb="9">
      <t>ニサンカ</t>
    </rPh>
    <rPh sb="9" eb="11">
      <t>タンソ</t>
    </rPh>
    <rPh sb="11" eb="13">
      <t>ハイシュツ</t>
    </rPh>
    <rPh sb="13" eb="14">
      <t>リョウ</t>
    </rPh>
    <phoneticPr fontId="3"/>
  </si>
  <si>
    <t>基準年度二酸化炭素排出量</t>
    <rPh sb="0" eb="2">
      <t>キジュン</t>
    </rPh>
    <rPh sb="4" eb="7">
      <t>ニサンカ</t>
    </rPh>
    <rPh sb="7" eb="9">
      <t>タンソ</t>
    </rPh>
    <rPh sb="9" eb="11">
      <t>ハイシュツ</t>
    </rPh>
    <rPh sb="11" eb="12">
      <t>リョウ</t>
    </rPh>
    <phoneticPr fontId="3"/>
  </si>
  <si>
    <t>４．PR項目（県ホームページ掲載用）</t>
    <rPh sb="4" eb="6">
      <t>コウモク</t>
    </rPh>
    <rPh sb="7" eb="8">
      <t>ケン</t>
    </rPh>
    <rPh sb="14" eb="17">
      <t>ケイサイヨウ</t>
    </rPh>
    <phoneticPr fontId="3"/>
  </si>
  <si>
    <t>・</t>
    <phoneticPr fontId="3"/>
  </si>
  <si>
    <t>目標達成に向けて特に重点的に取り組んでいる項目や、独自の取組等、ＰＲしたい事項を記載してください。事業所の目標値などをＰＲすることもできます。この欄への記載事項は県ホームページに掲載します。</t>
    <rPh sb="37" eb="39">
      <t>ジコウ</t>
    </rPh>
    <phoneticPr fontId="3"/>
  </si>
  <si>
    <t>５．事業所URL</t>
    <rPh sb="2" eb="5">
      <t>ジギョウショ</t>
    </rPh>
    <phoneticPr fontId="3"/>
  </si>
  <si>
    <t>県ホームページからのリンクを希望するURLがありましたらご記入ください。</t>
    <rPh sb="0" eb="1">
      <t>ケン</t>
    </rPh>
    <rPh sb="14" eb="16">
      <t>キボウ</t>
    </rPh>
    <rPh sb="29" eb="31">
      <t>キニュウ</t>
    </rPh>
    <phoneticPr fontId="3"/>
  </si>
  <si>
    <t>【プレミアムコース　登録申請用】</t>
    <rPh sb="10" eb="12">
      <t>トウロク</t>
    </rPh>
    <rPh sb="12" eb="15">
      <t>シンセイヨウ</t>
    </rPh>
    <phoneticPr fontId="3"/>
  </si>
  <si>
    <t>６．取組項目</t>
    <phoneticPr fontId="3"/>
  </si>
  <si>
    <t>（取組済の項目については選択欄に○を、登録期間中に取組予定の項目については●を記載してください）</t>
    <phoneticPr fontId="3"/>
  </si>
  <si>
    <t>分類</t>
  </si>
  <si>
    <t>必須項目</t>
  </si>
  <si>
    <t>番号</t>
  </si>
  <si>
    <t>取組項目</t>
  </si>
  <si>
    <t>投資
項目</t>
    <phoneticPr fontId="3"/>
  </si>
  <si>
    <t>選択欄</t>
  </si>
  <si>
    <t>１　地球温暖化対策に向けた先進的な取組</t>
    <rPh sb="2" eb="4">
      <t>チキュウ</t>
    </rPh>
    <rPh sb="4" eb="7">
      <t>オンダンカ</t>
    </rPh>
    <rPh sb="7" eb="9">
      <t>タイサク</t>
    </rPh>
    <rPh sb="10" eb="11">
      <t>ム</t>
    </rPh>
    <rPh sb="17" eb="19">
      <t>トリクミ</t>
    </rPh>
    <phoneticPr fontId="3"/>
  </si>
  <si>
    <t>2050年カーボンニュートラルを宣言している。</t>
    <rPh sb="4" eb="5">
      <t>ネン</t>
    </rPh>
    <rPh sb="16" eb="18">
      <t>センゲン</t>
    </rPh>
    <phoneticPr fontId="3"/>
  </si>
  <si>
    <t>2030年度の温室効果ガス削減目標値を設定・公表している。</t>
    <rPh sb="4" eb="6">
      <t>ネンド</t>
    </rPh>
    <rPh sb="7" eb="9">
      <t>オンシツ</t>
    </rPh>
    <rPh sb="9" eb="11">
      <t>コウカ</t>
    </rPh>
    <rPh sb="13" eb="15">
      <t>サクゲン</t>
    </rPh>
    <rPh sb="15" eb="17">
      <t>モクヒョウ</t>
    </rPh>
    <rPh sb="17" eb="18">
      <t>チ</t>
    </rPh>
    <rPh sb="19" eb="21">
      <t>セッテイ</t>
    </rPh>
    <rPh sb="22" eb="24">
      <t>コウヒョウ</t>
    </rPh>
    <phoneticPr fontId="3"/>
  </si>
  <si>
    <t>RE100を目指すことを公表している。</t>
    <rPh sb="6" eb="8">
      <t>メザ</t>
    </rPh>
    <rPh sb="12" eb="14">
      <t>コウヒョウ</t>
    </rPh>
    <phoneticPr fontId="3"/>
  </si>
  <si>
    <t>製品・サービスのライフサイクルにおける温室効果ガス排出量の見える化を行っている。</t>
    <rPh sb="0" eb="2">
      <t>セイヒン</t>
    </rPh>
    <rPh sb="19" eb="21">
      <t>オンシツ</t>
    </rPh>
    <rPh sb="21" eb="23">
      <t>コウカ</t>
    </rPh>
    <rPh sb="25" eb="27">
      <t>ハイシュツ</t>
    </rPh>
    <rPh sb="27" eb="28">
      <t>リョウ</t>
    </rPh>
    <rPh sb="29" eb="30">
      <t>ミ</t>
    </rPh>
    <rPh sb="32" eb="33">
      <t>カ</t>
    </rPh>
    <rPh sb="34" eb="35">
      <t>オコナ</t>
    </rPh>
    <phoneticPr fontId="3"/>
  </si>
  <si>
    <t>再生可能エネルギー由来の電気を購入している。</t>
    <rPh sb="0" eb="2">
      <t>サイセイ</t>
    </rPh>
    <rPh sb="2" eb="4">
      <t>カノウ</t>
    </rPh>
    <rPh sb="9" eb="11">
      <t>ユライ</t>
    </rPh>
    <rPh sb="12" eb="14">
      <t>デンキ</t>
    </rPh>
    <rPh sb="15" eb="17">
      <t>コウニュウ</t>
    </rPh>
    <phoneticPr fontId="3"/>
  </si>
  <si>
    <t>国や千葉県が公表している環境に関する情報を積極的に入手し、事業所での地球温暖化対策に活用している。</t>
    <rPh sb="0" eb="1">
      <t>クニ</t>
    </rPh>
    <rPh sb="2" eb="5">
      <t>チバケン</t>
    </rPh>
    <rPh sb="6" eb="8">
      <t>コウヒョウ</t>
    </rPh>
    <rPh sb="12" eb="14">
      <t>カンキョウ</t>
    </rPh>
    <rPh sb="15" eb="16">
      <t>カン</t>
    </rPh>
    <rPh sb="18" eb="20">
      <t>ジョウホウ</t>
    </rPh>
    <rPh sb="21" eb="24">
      <t>セッキョクテキ</t>
    </rPh>
    <rPh sb="25" eb="27">
      <t>ニュウシュ</t>
    </rPh>
    <rPh sb="29" eb="32">
      <t>ジギョウショ</t>
    </rPh>
    <rPh sb="34" eb="36">
      <t>チキュウ</t>
    </rPh>
    <rPh sb="36" eb="39">
      <t>オンダンカ</t>
    </rPh>
    <rPh sb="39" eb="41">
      <t>タイサク</t>
    </rPh>
    <rPh sb="42" eb="44">
      <t>カツヨウ</t>
    </rPh>
    <phoneticPr fontId="3"/>
  </si>
  <si>
    <t>２　省エネルギー全般</t>
    <phoneticPr fontId="3"/>
  </si>
  <si>
    <t>専門機関による省エネルギー診断等を受診している。</t>
  </si>
  <si>
    <t>エネルギー使用量を管理し、見える化・分析を行っている。</t>
  </si>
  <si>
    <t>エネルギー・マネジメント・システム（ＥＭＳ）を設置している。</t>
  </si>
  <si>
    <t>投資</t>
  </si>
  <si>
    <t>事業所の建物が、BELS、省エネ基準適合認定マーク（eマーク）、CASBEE等、環境性能に関する第三者認証制度での認定・認証等を受けている。</t>
  </si>
  <si>
    <t>太陽光発電設備・太陽熱利用設備・地中熱利用設備などの再生可能エネルギー利用設備を設置している。</t>
  </si>
  <si>
    <t>コージェネレーション設備を設置している。</t>
  </si>
  <si>
    <t>必須</t>
  </si>
  <si>
    <t>照明器具や空調機器の定期的な清掃を実施している。</t>
  </si>
  <si>
    <t>給湯設備や空調設備の配管を断熱化している。</t>
  </si>
  <si>
    <t>ボイラーの燃焼空気量を適正に管理している。</t>
  </si>
  <si>
    <t>節水機器の設置により上下水道使用量を削減している。</t>
  </si>
  <si>
    <t>「エコマーク」や「再生紙使用マーク」等の環境ラベルの表示がある事務用品等を優先的に購入している。</t>
  </si>
  <si>
    <t>「国際エネルギースターマーク」や「省エネラベル」等を参考に省エネルギー性能の優れたOA機器等を購入している。</t>
  </si>
  <si>
    <t>プレミアム必須</t>
    <rPh sb="5" eb="7">
      <t>ヒッス</t>
    </rPh>
    <phoneticPr fontId="3"/>
  </si>
  <si>
    <t>省エネの責任者及び担当者を決め、組織として省エネの実施体制を整備している。</t>
  </si>
  <si>
    <t>ノー残業デーの設定・残業時間の制限など、ワークスタイルの見直しに取り組んでいる。　　　　　　　　　　　　　</t>
  </si>
  <si>
    <t>テナントとの省エネ推進体制を構築している。（定例会議の開催・報告会の実施、テナントの省エネ担当者を登録　など）</t>
  </si>
  <si>
    <t>テナント向けの省エネマニュアルを作成している。</t>
  </si>
  <si>
    <t>テナントにエネルギー消費量・デマンド値を通知している。</t>
  </si>
  <si>
    <t>テナントオーナーとの省エネ推進体制に参加している。（定例会議への参加、テナントの省エネ担当者を登録　など）</t>
  </si>
  <si>
    <t>３　エネルギー消費量の
削減（照明・電力）</t>
    <rPh sb="7" eb="10">
      <t>ショウヒリョウ</t>
    </rPh>
    <phoneticPr fontId="3"/>
  </si>
  <si>
    <t>業務に支障のない範囲で照明の間引きや部分的な消灯を実施している。</t>
  </si>
  <si>
    <t>業務に支障のない範囲で照明の消灯時間帯を設定している。</t>
  </si>
  <si>
    <t>事業所内の半数以上の照明にLED照明等の高効率照明を使用している。</t>
  </si>
  <si>
    <t>事業所内のトイレ、給湯室、階段等、常時使用しない箇所の照明に人感センサーを導入している。</t>
  </si>
  <si>
    <t>事務用機器等の省エネモード等を利用している。</t>
  </si>
  <si>
    <t>４　エネルギー消費量の削減
（空調）</t>
    <rPh sb="7" eb="9">
      <t>ショウヒ</t>
    </rPh>
    <phoneticPr fontId="3"/>
  </si>
  <si>
    <t>室温の適正管理（夏２８℃、冬２０℃を目安）に取り組んでいる。</t>
  </si>
  <si>
    <t>クールビズやウォームビズを実施している。</t>
  </si>
  <si>
    <t>空調負荷の低減のためブラインド等を適切に活用している。</t>
  </si>
  <si>
    <t>空調の吹出口・吸込口やエアコン室外機の通風を確保している。</t>
  </si>
  <si>
    <t>高効率空調設備を導入している。</t>
  </si>
  <si>
    <t>屋根面・壁面等の断熱化や遮熱化を図っている。</t>
  </si>
  <si>
    <t>二重窓・複層ガラス・遮熱フィルム等による窓の断熱化や遮熱化を図っている。</t>
  </si>
  <si>
    <t>５　自動車の燃料消費量の削減</t>
    <rPh sb="2" eb="5">
      <t>ジドウシャ</t>
    </rPh>
    <rPh sb="6" eb="8">
      <t>ネンリョウ</t>
    </rPh>
    <rPh sb="8" eb="11">
      <t>ショウヒリョウ</t>
    </rPh>
    <phoneticPr fontId="3"/>
  </si>
  <si>
    <t>プラグインハイブリッド自動車・電気自動車等の次世代自動車を導入している。</t>
  </si>
  <si>
    <t>運転を担当する従業員にエコドライブの実施を促している。</t>
  </si>
  <si>
    <t>運転を担当する従業員又は従業員グループ別の燃費を把握している。</t>
  </si>
  <si>
    <t>配送・配車計画の策定等により、効率的な輸送経路による運行を行っている。</t>
  </si>
  <si>
    <t>共同集荷・集配などによる積載率の向上を図るため、事業者間の連携に取り組んでいる。</t>
  </si>
  <si>
    <t>従業員のエコ通勤を推奨している。（公共交通機関・自転車の利用等）</t>
  </si>
  <si>
    <t>６　廃棄物の削減</t>
    <rPh sb="6" eb="8">
      <t>サクゲン</t>
    </rPh>
    <phoneticPr fontId="3"/>
  </si>
  <si>
    <t>３Ｒ（リデュース・リユース・リサイクル）に取り組んでいる。</t>
  </si>
  <si>
    <t>両面コピー、使用済みの裏紙使用、資料の電子化等により紙の使用量の削減を実施している。</t>
  </si>
  <si>
    <t>７　森林の　
　保全</t>
    <phoneticPr fontId="3"/>
  </si>
  <si>
    <t>森林の整備や保全活動に参加・協力している。</t>
  </si>
  <si>
    <t>８　緑化の
　推進</t>
    <phoneticPr fontId="3"/>
  </si>
  <si>
    <t>敷地や建物（屋上・壁面等）の植栽や緑化をしている。</t>
  </si>
  <si>
    <t>合計</t>
    <rPh sb="0" eb="2">
      <t>ゴウケイ</t>
    </rPh>
    <phoneticPr fontId="3"/>
  </si>
  <si>
    <t>※登録基準：「６．取組項目」の全５０項目中、必須項目３項目+プレミアムコース必須項目２項目を含む１８項目以上を選択すること。</t>
    <phoneticPr fontId="3"/>
  </si>
  <si>
    <t>【目標項目１用】エネルギー消費原単位等算定シート（基準年度分）</t>
    <rPh sb="13" eb="15">
      <t>ショウヒ</t>
    </rPh>
    <rPh sb="15" eb="19">
      <t>ゲンタンイトウ</t>
    </rPh>
    <rPh sb="19" eb="21">
      <t>サンテイ</t>
    </rPh>
    <rPh sb="25" eb="27">
      <t>キジュン</t>
    </rPh>
    <rPh sb="27" eb="29">
      <t>ネンド</t>
    </rPh>
    <rPh sb="29" eb="30">
      <t>ブン</t>
    </rPh>
    <phoneticPr fontId="14"/>
  </si>
  <si>
    <t>黄色のセルに入力してください。熱量・CO２・原単位が自動計算されます。</t>
    <rPh sb="0" eb="2">
      <t>キイロ</t>
    </rPh>
    <rPh sb="6" eb="8">
      <t>ニュウリョク</t>
    </rPh>
    <rPh sb="15" eb="17">
      <t>ネツリョウ</t>
    </rPh>
    <rPh sb="22" eb="25">
      <t>ゲンタンイ</t>
    </rPh>
    <rPh sb="26" eb="28">
      <t>ジドウ</t>
    </rPh>
    <rPh sb="28" eb="30">
      <t>ケイサン</t>
    </rPh>
    <phoneticPr fontId="14"/>
  </si>
  <si>
    <t>（</t>
    <phoneticPr fontId="3"/>
  </si>
  <si>
    <t>年度分）</t>
    <rPh sb="0" eb="2">
      <t>ネンド</t>
    </rPh>
    <rPh sb="2" eb="3">
      <t>ブン</t>
    </rPh>
    <phoneticPr fontId="14"/>
  </si>
  <si>
    <t>※省エネ法の定期報告書を作成している事業所は、本シートに替えて定期報告書の写しを提出することもできます。</t>
    <rPh sb="1" eb="2">
      <t>ショウ</t>
    </rPh>
    <rPh sb="4" eb="5">
      <t>ホウ</t>
    </rPh>
    <rPh sb="6" eb="8">
      <t>テイキ</t>
    </rPh>
    <rPh sb="8" eb="11">
      <t>ホウコクショ</t>
    </rPh>
    <rPh sb="12" eb="14">
      <t>サクセイ</t>
    </rPh>
    <rPh sb="18" eb="21">
      <t>ジギョウショ</t>
    </rPh>
    <rPh sb="23" eb="24">
      <t>ホン</t>
    </rPh>
    <rPh sb="28" eb="29">
      <t>カ</t>
    </rPh>
    <rPh sb="31" eb="33">
      <t>テイキ</t>
    </rPh>
    <rPh sb="33" eb="36">
      <t>ホウコクショ</t>
    </rPh>
    <rPh sb="37" eb="38">
      <t>ウツ</t>
    </rPh>
    <rPh sb="40" eb="42">
      <t>テイシュツ</t>
    </rPh>
    <phoneticPr fontId="14"/>
  </si>
  <si>
    <t>１　エネルギー消費量及び二酸化炭素排出量</t>
    <rPh sb="7" eb="9">
      <t>ショウヒ</t>
    </rPh>
    <rPh sb="10" eb="11">
      <t>オヨ</t>
    </rPh>
    <rPh sb="17" eb="19">
      <t>ハイシュツ</t>
    </rPh>
    <rPh sb="19" eb="20">
      <t>リョウ</t>
    </rPh>
    <phoneticPr fontId="14"/>
  </si>
  <si>
    <t>エネルギーの種類</t>
    <rPh sb="6" eb="8">
      <t>シュルイ</t>
    </rPh>
    <phoneticPr fontId="14"/>
  </si>
  <si>
    <t>使用量</t>
    <rPh sb="0" eb="3">
      <t>シヨウリョウ</t>
    </rPh>
    <phoneticPr fontId="3"/>
  </si>
  <si>
    <r>
      <t xml:space="preserve">熱量
</t>
    </r>
    <r>
      <rPr>
        <sz val="10"/>
        <rFont val="ＭＳ Ｐゴシック"/>
        <family val="3"/>
        <charset val="128"/>
      </rPr>
      <t>(GJ)</t>
    </r>
    <rPh sb="0" eb="2">
      <t>ネツリョウ</t>
    </rPh>
    <phoneticPr fontId="14"/>
  </si>
  <si>
    <r>
      <t>ＣＯ</t>
    </r>
    <r>
      <rPr>
        <vertAlign val="subscript"/>
        <sz val="12"/>
        <rFont val="ＭＳ Ｐゴシック"/>
        <family val="3"/>
        <charset val="128"/>
      </rPr>
      <t>２</t>
    </r>
    <r>
      <rPr>
        <sz val="12"/>
        <rFont val="ＭＳ Ｐゴシック"/>
        <family val="3"/>
        <charset val="128"/>
      </rPr>
      <t xml:space="preserve">量
</t>
    </r>
    <r>
      <rPr>
        <sz val="10"/>
        <rFont val="ＭＳ Ｐゴシック"/>
        <family val="3"/>
        <charset val="128"/>
      </rPr>
      <t>(t-CO2)</t>
    </r>
    <rPh sb="3" eb="4">
      <t>リョウ</t>
    </rPh>
    <phoneticPr fontId="14"/>
  </si>
  <si>
    <t xml:space="preserve"> 省エネ法の
換算係数
（単位発熱量）</t>
    <rPh sb="1" eb="2">
      <t>ショウ</t>
    </rPh>
    <rPh sb="4" eb="5">
      <t>ホウ</t>
    </rPh>
    <rPh sb="7" eb="9">
      <t>カンサン</t>
    </rPh>
    <rPh sb="9" eb="11">
      <t>ケイスウ</t>
    </rPh>
    <rPh sb="13" eb="15">
      <t>タンイ</t>
    </rPh>
    <rPh sb="15" eb="17">
      <t>ハツネツ</t>
    </rPh>
    <rPh sb="17" eb="18">
      <t>リョウ</t>
    </rPh>
    <phoneticPr fontId="14"/>
  </si>
  <si>
    <t>温対法の
換算係数
（排出係数）</t>
    <rPh sb="0" eb="3">
      <t>オンタイホウ</t>
    </rPh>
    <rPh sb="5" eb="7">
      <t>カンサン</t>
    </rPh>
    <rPh sb="7" eb="9">
      <t>ケイスウ</t>
    </rPh>
    <rPh sb="11" eb="13">
      <t>ハイシュツ</t>
    </rPh>
    <rPh sb="13" eb="15">
      <t>ケイスウ</t>
    </rPh>
    <phoneticPr fontId="14"/>
  </si>
  <si>
    <t>単位</t>
    <rPh sb="0" eb="2">
      <t>タンイ</t>
    </rPh>
    <phoneticPr fontId="14"/>
  </si>
  <si>
    <t>電気</t>
    <rPh sb="0" eb="2">
      <t>デンキ</t>
    </rPh>
    <phoneticPr fontId="14"/>
  </si>
  <si>
    <t>東京電力パワーグリッドからの買電※1</t>
    <rPh sb="0" eb="2">
      <t>トウキョウ</t>
    </rPh>
    <rPh sb="2" eb="4">
      <t>デンリョク</t>
    </rPh>
    <rPh sb="14" eb="16">
      <t>カイデン</t>
    </rPh>
    <phoneticPr fontId="14"/>
  </si>
  <si>
    <t>kWh</t>
    <phoneticPr fontId="14"/>
  </si>
  <si>
    <t>GJ/ｋWh</t>
    <phoneticPr fontId="14"/>
  </si>
  <si>
    <t>tCO2/kWh</t>
    <phoneticPr fontId="14"/>
  </si>
  <si>
    <t>上記以外※1</t>
    <rPh sb="0" eb="2">
      <t>ジョウキ</t>
    </rPh>
    <rPh sb="2" eb="4">
      <t>イガイ</t>
    </rPh>
    <phoneticPr fontId="14"/>
  </si>
  <si>
    <t>小計</t>
    <rPh sb="0" eb="2">
      <t>ショウケイ</t>
    </rPh>
    <phoneticPr fontId="14"/>
  </si>
  <si>
    <t>燃料
（主なもの）</t>
    <rPh sb="0" eb="2">
      <t>ネンリョウ</t>
    </rPh>
    <rPh sb="4" eb="5">
      <t>オモ</t>
    </rPh>
    <phoneticPr fontId="14"/>
  </si>
  <si>
    <t>都市ガス※2</t>
    <rPh sb="0" eb="2">
      <t>トシ</t>
    </rPh>
    <phoneticPr fontId="14"/>
  </si>
  <si>
    <t>m3</t>
    <phoneticPr fontId="3"/>
  </si>
  <si>
    <t>GJ/m3</t>
    <phoneticPr fontId="14"/>
  </si>
  <si>
    <t>tCO2/m3</t>
    <phoneticPr fontId="14"/>
  </si>
  <si>
    <t>液化石油ガス（ＬＰＧ）</t>
    <phoneticPr fontId="14"/>
  </si>
  <si>
    <t>ｔ</t>
    <phoneticPr fontId="14"/>
  </si>
  <si>
    <t>GＪ/ｔ</t>
  </si>
  <si>
    <t>tCO2/ｔ</t>
    <phoneticPr fontId="14"/>
  </si>
  <si>
    <t>灯油</t>
    <phoneticPr fontId="14"/>
  </si>
  <si>
    <t>kℓ</t>
    <phoneticPr fontId="14"/>
  </si>
  <si>
    <t>GＪ/ｋℓ</t>
    <phoneticPr fontId="3"/>
  </si>
  <si>
    <t>tCO2/kℓ</t>
    <phoneticPr fontId="14"/>
  </si>
  <si>
    <t>Ａ重油</t>
    <phoneticPr fontId="14"/>
  </si>
  <si>
    <t>その他</t>
    <rPh sb="2" eb="3">
      <t>タ</t>
    </rPh>
    <phoneticPr fontId="14"/>
  </si>
  <si>
    <t>燃料</t>
    <rPh sb="0" eb="2">
      <t>ネンリョウ</t>
    </rPh>
    <phoneticPr fontId="14"/>
  </si>
  <si>
    <t>軽油</t>
    <phoneticPr fontId="14"/>
  </si>
  <si>
    <t>石油系炭化水素ガス</t>
    <phoneticPr fontId="14"/>
  </si>
  <si>
    <t>GＪ/m3</t>
    <phoneticPr fontId="14"/>
  </si>
  <si>
    <t>液化天然ガス（ＬＮＧ）</t>
    <phoneticPr fontId="14"/>
  </si>
  <si>
    <t>tCO2/t</t>
    <phoneticPr fontId="14"/>
  </si>
  <si>
    <t>熱</t>
    <rPh sb="0" eb="1">
      <t>ネツ</t>
    </rPh>
    <phoneticPr fontId="14"/>
  </si>
  <si>
    <t>蒸気（産業用以外）</t>
    <rPh sb="0" eb="2">
      <t>ジョウキ</t>
    </rPh>
    <rPh sb="3" eb="6">
      <t>サンギョウヨウ</t>
    </rPh>
    <rPh sb="6" eb="8">
      <t>イガイ</t>
    </rPh>
    <phoneticPr fontId="14"/>
  </si>
  <si>
    <t>ＧＪ</t>
    <phoneticPr fontId="14"/>
  </si>
  <si>
    <t>GJ/GJ</t>
    <phoneticPr fontId="14"/>
  </si>
  <si>
    <t>tCO2/GJ</t>
    <phoneticPr fontId="14"/>
  </si>
  <si>
    <t>温水</t>
    <rPh sb="0" eb="2">
      <t>オンスイ</t>
    </rPh>
    <phoneticPr fontId="14"/>
  </si>
  <si>
    <t>冷水</t>
    <rPh sb="0" eb="2">
      <t>レイスイ</t>
    </rPh>
    <phoneticPr fontId="14"/>
  </si>
  <si>
    <t>電気+燃料+その他＝合計量</t>
    <rPh sb="0" eb="2">
      <t>デンキ</t>
    </rPh>
    <rPh sb="3" eb="5">
      <t>ネンリョウ</t>
    </rPh>
    <rPh sb="8" eb="9">
      <t>タ</t>
    </rPh>
    <rPh sb="10" eb="12">
      <t>ゴウケイ</t>
    </rPh>
    <rPh sb="12" eb="13">
      <t>リョウ</t>
    </rPh>
    <phoneticPr fontId="14"/>
  </si>
  <si>
    <t>（Ａ）</t>
    <phoneticPr fontId="14"/>
  </si>
  <si>
    <t>※1</t>
    <phoneticPr fontId="14"/>
  </si>
  <si>
    <t>電気事業者からの買電については、温対法に基づき公表された当該年度の調整後排出係数を入力してください。</t>
    <rPh sb="0" eb="2">
      <t>デンキ</t>
    </rPh>
    <rPh sb="2" eb="5">
      <t>ジギョウシャ</t>
    </rPh>
    <rPh sb="8" eb="10">
      <t>カイデン</t>
    </rPh>
    <rPh sb="28" eb="30">
      <t>トウガイ</t>
    </rPh>
    <rPh sb="30" eb="32">
      <t>ネンド</t>
    </rPh>
    <phoneticPr fontId="14"/>
  </si>
  <si>
    <t>排出係数一覧表：http://ghg-santeikohyo.env.go.jp/calc</t>
    <rPh sb="0" eb="2">
      <t>ハイシュツ</t>
    </rPh>
    <rPh sb="2" eb="4">
      <t>ケイスウ</t>
    </rPh>
    <rPh sb="4" eb="6">
      <t>イチラン</t>
    </rPh>
    <rPh sb="6" eb="7">
      <t>ヒョウ</t>
    </rPh>
    <phoneticPr fontId="14"/>
  </si>
  <si>
    <t>（温対法に基づく排出係数が公表されていない場合は、電気事業者が公表している係数、
又は当該年度の代替値（例：令和2年　0.000453tCO2/kWh）を入力してください。</t>
    <rPh sb="43" eb="45">
      <t>トウガイ</t>
    </rPh>
    <rPh sb="45" eb="47">
      <t>ネンド</t>
    </rPh>
    <rPh sb="48" eb="50">
      <t>ダイタイ</t>
    </rPh>
    <rPh sb="50" eb="51">
      <t>チ</t>
    </rPh>
    <rPh sb="52" eb="53">
      <t>レイ</t>
    </rPh>
    <rPh sb="54" eb="56">
      <t>レイワ</t>
    </rPh>
    <rPh sb="57" eb="58">
      <t>ネン</t>
    </rPh>
    <phoneticPr fontId="14"/>
  </si>
  <si>
    <t>※2</t>
    <phoneticPr fontId="14"/>
  </si>
  <si>
    <t xml:space="preserve">都市ガスはガス会社により発熱量が異なっていることから、供給を受けているガス会社に問い合わせて、単位発熱量及び排出係数を確認して下さい。
</t>
    <rPh sb="7" eb="9">
      <t>ガイシャ</t>
    </rPh>
    <rPh sb="52" eb="53">
      <t>オヨ</t>
    </rPh>
    <rPh sb="54" eb="56">
      <t>ハイシュツ</t>
    </rPh>
    <rPh sb="56" eb="58">
      <t>ケイスウ</t>
    </rPh>
    <phoneticPr fontId="14"/>
  </si>
  <si>
    <t>単位発熱量及び排出係数がわからない場合には、単位発熱量：0.0448GJ/m3、
排出係数：0.00223tCO2/m3を入力してください。</t>
    <rPh sb="0" eb="2">
      <t>タンイ</t>
    </rPh>
    <rPh sb="2" eb="4">
      <t>ハツネツ</t>
    </rPh>
    <rPh sb="4" eb="5">
      <t>リョウ</t>
    </rPh>
    <rPh sb="5" eb="6">
      <t>オヨ</t>
    </rPh>
    <rPh sb="7" eb="9">
      <t>ハイシュツ</t>
    </rPh>
    <rPh sb="9" eb="11">
      <t>ケイスウ</t>
    </rPh>
    <rPh sb="17" eb="19">
      <t>バアイ</t>
    </rPh>
    <rPh sb="22" eb="24">
      <t>タンイ</t>
    </rPh>
    <rPh sb="24" eb="26">
      <t>ハツネツ</t>
    </rPh>
    <rPh sb="26" eb="27">
      <t>リョウ</t>
    </rPh>
    <rPh sb="41" eb="43">
      <t>ハイシュツ</t>
    </rPh>
    <rPh sb="43" eb="45">
      <t>ケイスウ</t>
    </rPh>
    <rPh sb="61" eb="63">
      <t>ニュウリョク</t>
    </rPh>
    <phoneticPr fontId="14"/>
  </si>
  <si>
    <t>2　事業所の活動量を示す値（エネルギー消費量と密接な関係を持つ値）</t>
    <rPh sb="2" eb="5">
      <t>ジギョウショ</t>
    </rPh>
    <rPh sb="6" eb="8">
      <t>カツドウ</t>
    </rPh>
    <rPh sb="8" eb="9">
      <t>リョウ</t>
    </rPh>
    <rPh sb="10" eb="11">
      <t>シメ</t>
    </rPh>
    <rPh sb="12" eb="13">
      <t>アタイ</t>
    </rPh>
    <rPh sb="23" eb="25">
      <t>ミッセツ</t>
    </rPh>
    <rPh sb="26" eb="28">
      <t>カンケイ</t>
    </rPh>
    <rPh sb="29" eb="30">
      <t>モ</t>
    </rPh>
    <rPh sb="31" eb="32">
      <t>アタイ</t>
    </rPh>
    <phoneticPr fontId="14"/>
  </si>
  <si>
    <t>名称</t>
    <rPh sb="0" eb="2">
      <t>メイショウ</t>
    </rPh>
    <phoneticPr fontId="14"/>
  </si>
  <si>
    <t>年合計値</t>
    <rPh sb="0" eb="1">
      <t>ネン</t>
    </rPh>
    <rPh sb="1" eb="4">
      <t>ゴウケイチ</t>
    </rPh>
    <phoneticPr fontId="14"/>
  </si>
  <si>
    <t>（B）</t>
    <phoneticPr fontId="14"/>
  </si>
  <si>
    <t>３　エネルギー消費原単位</t>
    <rPh sb="7" eb="9">
      <t>ショウヒ</t>
    </rPh>
    <rPh sb="9" eb="12">
      <t>ゲンタンイ</t>
    </rPh>
    <phoneticPr fontId="14"/>
  </si>
  <si>
    <t>Ａ</t>
    <phoneticPr fontId="14"/>
  </si>
  <si>
    <t>年間エネルギー消費量</t>
    <rPh sb="0" eb="2">
      <t>ネンカン</t>
    </rPh>
    <rPh sb="7" eb="10">
      <t>ショウヒリョウ</t>
    </rPh>
    <phoneticPr fontId="14"/>
  </si>
  <si>
    <t>Ｂ</t>
    <phoneticPr fontId="3"/>
  </si>
  <si>
    <t>事業所の活動量を示す値</t>
    <rPh sb="0" eb="3">
      <t>ジギョウショ</t>
    </rPh>
    <rPh sb="4" eb="7">
      <t>カツドウリョウ</t>
    </rPh>
    <rPh sb="8" eb="9">
      <t>シメ</t>
    </rPh>
    <rPh sb="10" eb="11">
      <t>アタイ</t>
    </rPh>
    <phoneticPr fontId="14"/>
  </si>
  <si>
    <t>エネルギー消費原単位(A/B)</t>
    <rPh sb="5" eb="7">
      <t>ショウヒ</t>
    </rPh>
    <rPh sb="7" eb="10">
      <t>ゲンタンイ</t>
    </rPh>
    <phoneticPr fontId="14"/>
  </si>
  <si>
    <t>【目標項目２用】自動車燃料消費量等算定シート（基準年度分）</t>
    <rPh sb="8" eb="11">
      <t>ジドウシャ</t>
    </rPh>
    <rPh sb="11" eb="13">
      <t>ネンリョウ</t>
    </rPh>
    <rPh sb="13" eb="15">
      <t>ショウヒ</t>
    </rPh>
    <rPh sb="16" eb="17">
      <t>トウ</t>
    </rPh>
    <rPh sb="17" eb="19">
      <t>サンテイ</t>
    </rPh>
    <rPh sb="23" eb="25">
      <t>キジュン</t>
    </rPh>
    <rPh sb="25" eb="27">
      <t>ネンド</t>
    </rPh>
    <rPh sb="27" eb="28">
      <t>ブン</t>
    </rPh>
    <phoneticPr fontId="14"/>
  </si>
  <si>
    <t>１　自動車燃料消費量及び二酸化炭素排出量</t>
    <rPh sb="2" eb="5">
      <t>ジドウシャ</t>
    </rPh>
    <rPh sb="5" eb="7">
      <t>ネンリョウ</t>
    </rPh>
    <rPh sb="7" eb="9">
      <t>ショウヒ</t>
    </rPh>
    <rPh sb="9" eb="10">
      <t>リョウ</t>
    </rPh>
    <rPh sb="10" eb="11">
      <t>オヨ</t>
    </rPh>
    <rPh sb="17" eb="19">
      <t>ハイシュツ</t>
    </rPh>
    <rPh sb="19" eb="20">
      <t>リョウ</t>
    </rPh>
    <phoneticPr fontId="14"/>
  </si>
  <si>
    <t>使用量</t>
    <rPh sb="0" eb="3">
      <t>シヨウリョウ</t>
    </rPh>
    <phoneticPr fontId="14"/>
  </si>
  <si>
    <t>ガソリン</t>
    <phoneticPr fontId="14"/>
  </si>
  <si>
    <t>軽油</t>
    <rPh sb="0" eb="2">
      <t>ケイユ</t>
    </rPh>
    <phoneticPr fontId="14"/>
  </si>
  <si>
    <t>可 燃 性
天然ガス</t>
    <phoneticPr fontId="14"/>
  </si>
  <si>
    <t>その他可燃性天然ガス</t>
    <phoneticPr fontId="14"/>
  </si>
  <si>
    <t>m3</t>
    <phoneticPr fontId="14"/>
  </si>
  <si>
    <t>GＪ/ｍ3</t>
    <phoneticPr fontId="3"/>
  </si>
  <si>
    <t>電気※</t>
    <rPh sb="0" eb="2">
      <t>デンキ</t>
    </rPh>
    <phoneticPr fontId="14"/>
  </si>
  <si>
    <t>事業所での
充電</t>
    <rPh sb="0" eb="3">
      <t>ジギョウショ</t>
    </rPh>
    <rPh sb="6" eb="8">
      <t>ジュウデン</t>
    </rPh>
    <phoneticPr fontId="14"/>
  </si>
  <si>
    <t>東京電力パワーグリッドからの買電</t>
    <rPh sb="0" eb="2">
      <t>トウキョウ</t>
    </rPh>
    <rPh sb="2" eb="4">
      <t>デンリョク</t>
    </rPh>
    <rPh sb="14" eb="16">
      <t>カイデン</t>
    </rPh>
    <phoneticPr fontId="14"/>
  </si>
  <si>
    <t>上記以外</t>
    <rPh sb="0" eb="2">
      <t>ジョウキ</t>
    </rPh>
    <rPh sb="2" eb="4">
      <t>イガイ</t>
    </rPh>
    <phoneticPr fontId="14"/>
  </si>
  <si>
    <t>外部充電設備での充電</t>
    <rPh sb="0" eb="2">
      <t>ガイブ</t>
    </rPh>
    <rPh sb="2" eb="4">
      <t>ジュウデン</t>
    </rPh>
    <rPh sb="4" eb="6">
      <t>セツビ</t>
    </rPh>
    <rPh sb="8" eb="10">
      <t>ジュウデン</t>
    </rPh>
    <phoneticPr fontId="14"/>
  </si>
  <si>
    <t>GJ/kWh</t>
    <phoneticPr fontId="14"/>
  </si>
  <si>
    <t>燃料＋電気＝合計量</t>
    <rPh sb="0" eb="2">
      <t>ネンリョウ</t>
    </rPh>
    <rPh sb="3" eb="5">
      <t>デンキ</t>
    </rPh>
    <rPh sb="6" eb="8">
      <t>ゴウケイ</t>
    </rPh>
    <rPh sb="8" eb="9">
      <t>リョウ</t>
    </rPh>
    <phoneticPr fontId="14"/>
  </si>
  <si>
    <t>※</t>
    <phoneticPr fontId="14"/>
  </si>
  <si>
    <t>電気自動車・プラグインハイブリッド車を利用する事業所については、自動車の燃料として使用した電力の使用量を把握し、記入してください。</t>
    <phoneticPr fontId="14"/>
  </si>
  <si>
    <t>　・外部充電設備での充電に係る電力の排出係数は一律で0.000453tCO2/kWhを使用します。</t>
    <phoneticPr fontId="14"/>
  </si>
  <si>
    <t>　・充電方法ごとの内訳が不明の場合は、全て事業所での充電を行ったものとして計上します。</t>
    <phoneticPr fontId="14"/>
  </si>
  <si>
    <t>　・電気事業者からの買電については、温対法に基づき公表された当該年度の調整後排出係数を入力してください。</t>
    <rPh sb="2" eb="4">
      <t>デンキ</t>
    </rPh>
    <rPh sb="4" eb="7">
      <t>ジギョウシャ</t>
    </rPh>
    <rPh sb="10" eb="12">
      <t>カイデン</t>
    </rPh>
    <rPh sb="30" eb="32">
      <t>トウガイ</t>
    </rPh>
    <rPh sb="32" eb="34">
      <t>ネンド</t>
    </rPh>
    <phoneticPr fontId="14"/>
  </si>
  <si>
    <t>（温対法に基づく排出係数が公表されていない場合は、電気事業者が公表している係数、又は当該年度の代替値（例：令和2年　0.000453tCO2/kWh）を入力してください。</t>
    <rPh sb="42" eb="44">
      <t>トウガイ</t>
    </rPh>
    <rPh sb="44" eb="46">
      <t>ネンド</t>
    </rPh>
    <rPh sb="47" eb="49">
      <t>ダイタイ</t>
    </rPh>
    <rPh sb="49" eb="50">
      <t>チ</t>
    </rPh>
    <rPh sb="51" eb="52">
      <t>レイ</t>
    </rPh>
    <rPh sb="53" eb="55">
      <t>レイワ</t>
    </rPh>
    <rPh sb="56" eb="57">
      <t>ネン</t>
    </rPh>
    <phoneticPr fontId="14"/>
  </si>
  <si>
    <t>台</t>
    <rPh sb="0" eb="1">
      <t>ダイ</t>
    </rPh>
    <phoneticPr fontId="14"/>
  </si>
  <si>
    <t>３　自動車燃料消費原単位</t>
    <phoneticPr fontId="14"/>
  </si>
  <si>
    <t>年間燃料消費量</t>
    <rPh sb="0" eb="2">
      <t>ネンカン</t>
    </rPh>
    <rPh sb="2" eb="4">
      <t>ネンリョウ</t>
    </rPh>
    <rPh sb="4" eb="7">
      <t>ショウヒリョウ</t>
    </rPh>
    <phoneticPr fontId="14"/>
  </si>
  <si>
    <t>Ｂ</t>
    <phoneticPr fontId="14"/>
  </si>
  <si>
    <t>自動車保有台数</t>
    <rPh sb="0" eb="3">
      <t>ジドウシャ</t>
    </rPh>
    <rPh sb="3" eb="5">
      <t>ホユウ</t>
    </rPh>
    <rPh sb="5" eb="7">
      <t>ダイスウ</t>
    </rPh>
    <phoneticPr fontId="14"/>
  </si>
  <si>
    <t>自動車１台当たり燃料消費量(A/B)</t>
    <rPh sb="0" eb="3">
      <t>ジドウシャ</t>
    </rPh>
    <rPh sb="4" eb="5">
      <t>ダイ</t>
    </rPh>
    <rPh sb="5" eb="6">
      <t>ア</t>
    </rPh>
    <rPh sb="8" eb="10">
      <t>ネンリョウ</t>
    </rPh>
    <rPh sb="10" eb="12">
      <t>ショウヒ</t>
    </rPh>
    <rPh sb="12" eb="13">
      <t>リョウ</t>
    </rPh>
    <phoneticPr fontId="14"/>
  </si>
  <si>
    <t>【目標項目３用】事業系一般廃棄物排出原単位等算定シート（基準年度分）</t>
    <rPh sb="8" eb="10">
      <t>ジギョウ</t>
    </rPh>
    <rPh sb="10" eb="11">
      <t>ケイ</t>
    </rPh>
    <rPh sb="11" eb="13">
      <t>イッパン</t>
    </rPh>
    <rPh sb="13" eb="16">
      <t>ハイキブツ</t>
    </rPh>
    <rPh sb="16" eb="18">
      <t>ハイシュツ</t>
    </rPh>
    <rPh sb="18" eb="21">
      <t>ゲンタンイ</t>
    </rPh>
    <rPh sb="21" eb="22">
      <t>トウ</t>
    </rPh>
    <rPh sb="22" eb="24">
      <t>サンテイ</t>
    </rPh>
    <rPh sb="28" eb="30">
      <t>キジュン</t>
    </rPh>
    <rPh sb="30" eb="32">
      <t>ネンド</t>
    </rPh>
    <rPh sb="32" eb="33">
      <t>ブン</t>
    </rPh>
    <phoneticPr fontId="14"/>
  </si>
  <si>
    <t>黄色のセルに入力してください。</t>
    <rPh sb="0" eb="2">
      <t>キイロ</t>
    </rPh>
    <rPh sb="6" eb="8">
      <t>ニュウリョク</t>
    </rPh>
    <phoneticPr fontId="14"/>
  </si>
  <si>
    <t>(</t>
    <phoneticPr fontId="3"/>
  </si>
  <si>
    <t>１　事業系一般廃棄物排出量</t>
    <rPh sb="2" eb="4">
      <t>ジギョウ</t>
    </rPh>
    <rPh sb="4" eb="5">
      <t>ケイ</t>
    </rPh>
    <rPh sb="5" eb="7">
      <t>イッパン</t>
    </rPh>
    <rPh sb="7" eb="10">
      <t>ハイキブツ</t>
    </rPh>
    <rPh sb="10" eb="12">
      <t>ハイシュツ</t>
    </rPh>
    <rPh sb="12" eb="13">
      <t>リョウ</t>
    </rPh>
    <phoneticPr fontId="14"/>
  </si>
  <si>
    <t>排出量</t>
    <rPh sb="0" eb="2">
      <t>ハイシュツ</t>
    </rPh>
    <rPh sb="2" eb="3">
      <t>リョウ</t>
    </rPh>
    <phoneticPr fontId="14"/>
  </si>
  <si>
    <t>（Ａ）</t>
    <phoneticPr fontId="3"/>
  </si>
  <si>
    <t>2　事業所の活動量を示す値（事業系一般廃棄物排出量と密接な関係を持つ値）</t>
    <rPh sb="2" eb="5">
      <t>ジギョウショ</t>
    </rPh>
    <rPh sb="6" eb="8">
      <t>カツドウ</t>
    </rPh>
    <rPh sb="8" eb="9">
      <t>リョウ</t>
    </rPh>
    <rPh sb="10" eb="11">
      <t>シメ</t>
    </rPh>
    <rPh sb="12" eb="13">
      <t>アタイ</t>
    </rPh>
    <rPh sb="14" eb="16">
      <t>ジギョウ</t>
    </rPh>
    <rPh sb="16" eb="17">
      <t>ケイ</t>
    </rPh>
    <rPh sb="17" eb="19">
      <t>イッパン</t>
    </rPh>
    <rPh sb="19" eb="22">
      <t>ハイキブツ</t>
    </rPh>
    <rPh sb="22" eb="24">
      <t>ハイシュツ</t>
    </rPh>
    <rPh sb="24" eb="25">
      <t>リョウ</t>
    </rPh>
    <rPh sb="26" eb="28">
      <t>ミッセツ</t>
    </rPh>
    <rPh sb="29" eb="31">
      <t>カンケイ</t>
    </rPh>
    <rPh sb="32" eb="33">
      <t>モ</t>
    </rPh>
    <rPh sb="34" eb="35">
      <t>アタイ</t>
    </rPh>
    <phoneticPr fontId="14"/>
  </si>
  <si>
    <t>３　事業系一般廃棄物排出原単位</t>
    <rPh sb="2" eb="4">
      <t>ジギョウ</t>
    </rPh>
    <rPh sb="4" eb="5">
      <t>ケイ</t>
    </rPh>
    <rPh sb="5" eb="7">
      <t>イッパン</t>
    </rPh>
    <rPh sb="7" eb="10">
      <t>ハイキブツ</t>
    </rPh>
    <rPh sb="10" eb="12">
      <t>ハイシュツ</t>
    </rPh>
    <rPh sb="12" eb="15">
      <t>ゲンタンイ</t>
    </rPh>
    <phoneticPr fontId="14"/>
  </si>
  <si>
    <t>Ａ</t>
    <phoneticPr fontId="3"/>
  </si>
  <si>
    <t>年間排出量</t>
    <rPh sb="0" eb="2">
      <t>ネンカン</t>
    </rPh>
    <rPh sb="2" eb="4">
      <t>ハイシュツ</t>
    </rPh>
    <rPh sb="4" eb="5">
      <t>リョウ</t>
    </rPh>
    <phoneticPr fontId="14"/>
  </si>
  <si>
    <t>事業所の活動量を示す値</t>
    <rPh sb="0" eb="3">
      <t>ジギョウショ</t>
    </rPh>
    <rPh sb="4" eb="6">
      <t>カツドウ</t>
    </rPh>
    <rPh sb="6" eb="7">
      <t>リョウ</t>
    </rPh>
    <rPh sb="8" eb="9">
      <t>シメ</t>
    </rPh>
    <rPh sb="10" eb="11">
      <t>アタイ</t>
    </rPh>
    <phoneticPr fontId="3"/>
  </si>
  <si>
    <t>事業系一般廃棄物排出原単位(A/C)</t>
    <rPh sb="0" eb="2">
      <t>ジギョウ</t>
    </rPh>
    <rPh sb="2" eb="3">
      <t>ケイ</t>
    </rPh>
    <rPh sb="3" eb="5">
      <t>イッパン</t>
    </rPh>
    <rPh sb="5" eb="8">
      <t>ハイキブツ</t>
    </rPh>
    <rPh sb="8" eb="10">
      <t>ハイシュツ</t>
    </rPh>
    <rPh sb="10" eb="13">
      <t>ゲンタンイ</t>
    </rPh>
    <phoneticPr fontId="14"/>
  </si>
  <si>
    <t>【目標項目４用】二酸化炭素排出量算定シート（基準年度分）</t>
    <rPh sb="8" eb="11">
      <t>ニサンカ</t>
    </rPh>
    <rPh sb="11" eb="13">
      <t>タンソ</t>
    </rPh>
    <rPh sb="13" eb="15">
      <t>ハイシュツ</t>
    </rPh>
    <rPh sb="15" eb="16">
      <t>リョウ</t>
    </rPh>
    <rPh sb="16" eb="18">
      <t>サンテイ</t>
    </rPh>
    <rPh sb="22" eb="24">
      <t>キジュン</t>
    </rPh>
    <rPh sb="24" eb="26">
      <t>ネンド</t>
    </rPh>
    <rPh sb="26" eb="27">
      <t>ブン</t>
    </rPh>
    <phoneticPr fontId="14"/>
  </si>
  <si>
    <t>黄色のセルに入力してください。熱量・CO２排出量が自動計算されます。</t>
    <rPh sb="0" eb="2">
      <t>キイロ</t>
    </rPh>
    <rPh sb="6" eb="8">
      <t>ニュウリョク</t>
    </rPh>
    <rPh sb="15" eb="17">
      <t>ネツリョウ</t>
    </rPh>
    <rPh sb="21" eb="23">
      <t>ハイシュツ</t>
    </rPh>
    <rPh sb="23" eb="24">
      <t>リョウ</t>
    </rPh>
    <rPh sb="25" eb="27">
      <t>ジドウ</t>
    </rPh>
    <rPh sb="27" eb="29">
      <t>ケイサン</t>
    </rPh>
    <phoneticPr fontId="14"/>
  </si>
  <si>
    <t>エネルギー消費量及び二酸化炭素排出量</t>
    <rPh sb="5" eb="8">
      <t>ショウヒリョウ</t>
    </rPh>
    <rPh sb="8" eb="9">
      <t>オヨ</t>
    </rPh>
    <rPh sb="15" eb="17">
      <t>ハイシュツ</t>
    </rPh>
    <rPh sb="17" eb="18">
      <t>リョウ</t>
    </rPh>
    <phoneticPr fontId="14"/>
  </si>
  <si>
    <t xml:space="preserve">GJ/m3 </t>
    <phoneticPr fontId="14"/>
  </si>
  <si>
    <t>自動車燃料等※３</t>
    <rPh sb="0" eb="3">
      <t>ジドウシャ</t>
    </rPh>
    <rPh sb="3" eb="5">
      <t>ネンリョウ</t>
    </rPh>
    <rPh sb="5" eb="6">
      <t>トウ</t>
    </rPh>
    <phoneticPr fontId="14"/>
  </si>
  <si>
    <t>tCO2/kℓ</t>
    <phoneticPr fontId="3"/>
  </si>
  <si>
    <t>tCO2/t</t>
  </si>
  <si>
    <t>GＪ/ｍ３</t>
    <phoneticPr fontId="3"/>
  </si>
  <si>
    <t>tCO2/m3</t>
    <phoneticPr fontId="3"/>
  </si>
  <si>
    <t>Ｋℓ</t>
    <phoneticPr fontId="14"/>
  </si>
  <si>
    <t>電気+燃料+自動車燃料等+その他＝合計量</t>
    <rPh sb="0" eb="2">
      <t>デンキ</t>
    </rPh>
    <rPh sb="3" eb="5">
      <t>ネンリョウ</t>
    </rPh>
    <rPh sb="6" eb="9">
      <t>ジドウシャ</t>
    </rPh>
    <rPh sb="9" eb="11">
      <t>ネンリョウ</t>
    </rPh>
    <rPh sb="11" eb="12">
      <t>トウ</t>
    </rPh>
    <rPh sb="15" eb="16">
      <t>タ</t>
    </rPh>
    <rPh sb="17" eb="19">
      <t>ゴウケイ</t>
    </rPh>
    <rPh sb="19" eb="20">
      <t>リョウ</t>
    </rPh>
    <phoneticPr fontId="14"/>
  </si>
  <si>
    <t>都市ガスはガス会社により発熱量が異なっていることから、供給を受けているガス会社に問い合わせて、単位発熱量及び排出係数を確認して下さい。</t>
    <rPh sb="7" eb="9">
      <t>ガイシャ</t>
    </rPh>
    <rPh sb="52" eb="53">
      <t>オヨ</t>
    </rPh>
    <rPh sb="54" eb="56">
      <t>ハイシュツ</t>
    </rPh>
    <rPh sb="56" eb="58">
      <t>ケイスウ</t>
    </rPh>
    <phoneticPr fontId="14"/>
  </si>
  <si>
    <t>単位発熱量及び排出係数がわからない場合には、単位発熱量：0.0448GJ/m3、排出係数：0.00223tCO2/m3を入力してください。</t>
    <rPh sb="0" eb="2">
      <t>タンイ</t>
    </rPh>
    <rPh sb="2" eb="4">
      <t>ハツネツ</t>
    </rPh>
    <rPh sb="4" eb="5">
      <t>リョウ</t>
    </rPh>
    <rPh sb="5" eb="6">
      <t>オヨ</t>
    </rPh>
    <rPh sb="7" eb="9">
      <t>ハイシュツ</t>
    </rPh>
    <rPh sb="9" eb="11">
      <t>ケイスウ</t>
    </rPh>
    <rPh sb="17" eb="19">
      <t>バアイ</t>
    </rPh>
    <rPh sb="22" eb="24">
      <t>タンイ</t>
    </rPh>
    <rPh sb="24" eb="26">
      <t>ハツネツ</t>
    </rPh>
    <rPh sb="26" eb="27">
      <t>リョウ</t>
    </rPh>
    <rPh sb="40" eb="42">
      <t>ハイシュツ</t>
    </rPh>
    <rPh sb="42" eb="44">
      <t>ケイスウ</t>
    </rPh>
    <rPh sb="60" eb="62">
      <t>ニュウリョク</t>
    </rPh>
    <phoneticPr fontId="14"/>
  </si>
  <si>
    <t>※３</t>
    <phoneticPr fontId="14"/>
  </si>
  <si>
    <t>（「電気」として一括計上する場合には記入不要です）</t>
    <rPh sb="2" eb="4">
      <t>デンキ</t>
    </rPh>
    <rPh sb="8" eb="10">
      <t>イッカツ</t>
    </rPh>
    <rPh sb="10" eb="12">
      <t>ケイジョウ</t>
    </rPh>
    <rPh sb="14" eb="16">
      <t>バアイ</t>
    </rPh>
    <rPh sb="18" eb="20">
      <t>キニュウ</t>
    </rPh>
    <rPh sb="20" eb="22">
      <t>フヨウ</t>
    </rPh>
    <phoneticPr fontId="14"/>
  </si>
  <si>
    <t>　・</t>
    <phoneticPr fontId="14"/>
  </si>
  <si>
    <t>外部充電設備での充電に係る電力の排出係数は一律で0.000453t-CO2/kWhを使用します。</t>
    <phoneticPr fontId="3"/>
  </si>
  <si>
    <t>充電方法ごとの内訳が不明の場合は、全て事業所での充電を行ったものとして計上します。</t>
  </si>
  <si>
    <t>電気事業者からの買電については、温対法に基づき公表された当該年度の調整後排出係数を入力してください。</t>
    <phoneticPr fontId="3"/>
  </si>
  <si>
    <t>算定シート作成用　各年度実績集計表</t>
    <rPh sb="0" eb="2">
      <t>サンテイ</t>
    </rPh>
    <rPh sb="5" eb="8">
      <t>サクセイヨウ</t>
    </rPh>
    <rPh sb="9" eb="12">
      <t>カクネンド</t>
    </rPh>
    <rPh sb="12" eb="14">
      <t>ジッセキ</t>
    </rPh>
    <rPh sb="14" eb="16">
      <t>シュウケイ</t>
    </rPh>
    <rPh sb="16" eb="17">
      <t>ヒョウ</t>
    </rPh>
    <phoneticPr fontId="14"/>
  </si>
  <si>
    <t>各年度の使用量・排出量等の集計に御活用ください。（提出不要）</t>
    <rPh sb="0" eb="1">
      <t>カク</t>
    </rPh>
    <rPh sb="1" eb="3">
      <t>ネンド</t>
    </rPh>
    <rPh sb="4" eb="7">
      <t>シヨウリョウ</t>
    </rPh>
    <rPh sb="8" eb="10">
      <t>ハイシュツ</t>
    </rPh>
    <rPh sb="10" eb="11">
      <t>リョウ</t>
    </rPh>
    <rPh sb="11" eb="12">
      <t>トウ</t>
    </rPh>
    <rPh sb="13" eb="15">
      <t>シュウケイ</t>
    </rPh>
    <rPh sb="16" eb="19">
      <t>ゴカツヨウ</t>
    </rPh>
    <rPh sb="25" eb="27">
      <t>テイシュツ</t>
    </rPh>
    <rPh sb="27" eb="29">
      <t>フヨウ</t>
    </rPh>
    <phoneticPr fontId="3"/>
  </si>
  <si>
    <t>各月の実績を入力し、合計を各算定シートに転記します。</t>
    <rPh sb="0" eb="2">
      <t>カクツキ</t>
    </rPh>
    <rPh sb="3" eb="5">
      <t>ジッセキ</t>
    </rPh>
    <rPh sb="6" eb="8">
      <t>ニュウリョク</t>
    </rPh>
    <rPh sb="10" eb="12">
      <t>ゴウケイ</t>
    </rPh>
    <rPh sb="13" eb="14">
      <t>カク</t>
    </rPh>
    <rPh sb="14" eb="16">
      <t>サンテイ</t>
    </rPh>
    <rPh sb="20" eb="22">
      <t>テンキ</t>
    </rPh>
    <phoneticPr fontId="3"/>
  </si>
  <si>
    <t>【目標１、４用】エネルギー消費量集計表</t>
    <rPh sb="1" eb="3">
      <t>モクヒョウ</t>
    </rPh>
    <rPh sb="6" eb="7">
      <t>ヨウ</t>
    </rPh>
    <rPh sb="13" eb="16">
      <t>ショウヒリョウ</t>
    </rPh>
    <rPh sb="16" eb="18">
      <t>シュウケイ</t>
    </rPh>
    <rPh sb="18" eb="19">
      <t>ヒョウ</t>
    </rPh>
    <phoneticPr fontId="14"/>
  </si>
  <si>
    <t>4月</t>
    <rPh sb="1" eb="2">
      <t>ガツ</t>
    </rPh>
    <phoneticPr fontId="14"/>
  </si>
  <si>
    <t>5月</t>
  </si>
  <si>
    <t>6月</t>
  </si>
  <si>
    <t>7月</t>
  </si>
  <si>
    <t>8月</t>
  </si>
  <si>
    <t>9月</t>
  </si>
  <si>
    <t>10月</t>
  </si>
  <si>
    <t>11月</t>
  </si>
  <si>
    <t>12月</t>
  </si>
  <si>
    <t>1月</t>
  </si>
  <si>
    <t>2月</t>
  </si>
  <si>
    <t>3月</t>
  </si>
  <si>
    <t>合計</t>
    <rPh sb="0" eb="2">
      <t>ゴウケイ</t>
    </rPh>
    <phoneticPr fontId="14"/>
  </si>
  <si>
    <t>都市ガス</t>
    <rPh sb="0" eb="2">
      <t>トシ</t>
    </rPh>
    <phoneticPr fontId="14"/>
  </si>
  <si>
    <t>【目標２用】自動車燃料消費量集計表</t>
    <rPh sb="1" eb="3">
      <t>モクヒョウ</t>
    </rPh>
    <rPh sb="4" eb="5">
      <t>ヨウ</t>
    </rPh>
    <rPh sb="6" eb="9">
      <t>ジドウシャ</t>
    </rPh>
    <rPh sb="9" eb="11">
      <t>ネンリョウ</t>
    </rPh>
    <rPh sb="11" eb="13">
      <t>ショウヒ</t>
    </rPh>
    <rPh sb="13" eb="14">
      <t>リョウ</t>
    </rPh>
    <rPh sb="14" eb="16">
      <t>シュウケイ</t>
    </rPh>
    <rPh sb="16" eb="17">
      <t>ヒョウ</t>
    </rPh>
    <phoneticPr fontId="14"/>
  </si>
  <si>
    <t>使用量</t>
    <rPh sb="0" eb="2">
      <t>シヨウ</t>
    </rPh>
    <rPh sb="2" eb="3">
      <t>リョウ</t>
    </rPh>
    <phoneticPr fontId="14"/>
  </si>
  <si>
    <t>【目標１、３用】事業所の活動量を示す値　集計表</t>
    <rPh sb="1" eb="3">
      <t>モクヒョウ</t>
    </rPh>
    <rPh sb="6" eb="7">
      <t>ヨウ</t>
    </rPh>
    <rPh sb="8" eb="11">
      <t>ジギョウショ</t>
    </rPh>
    <rPh sb="12" eb="14">
      <t>カツドウ</t>
    </rPh>
    <rPh sb="14" eb="15">
      <t>リョウ</t>
    </rPh>
    <rPh sb="16" eb="17">
      <t>シメ</t>
    </rPh>
    <rPh sb="18" eb="19">
      <t>アタイ</t>
    </rPh>
    <rPh sb="20" eb="22">
      <t>シュウケイ</t>
    </rPh>
    <rPh sb="22" eb="23">
      <t>ヒョウ</t>
    </rPh>
    <phoneticPr fontId="14"/>
  </si>
  <si>
    <t>月別実績</t>
    <rPh sb="0" eb="2">
      <t>ツキベツ</t>
    </rPh>
    <rPh sb="2" eb="4">
      <t>ジッセキ</t>
    </rPh>
    <phoneticPr fontId="14"/>
  </si>
  <si>
    <t>【目標３用】事業系一般廃棄物排出量　集計表</t>
    <rPh sb="1" eb="3">
      <t>モクヒョウ</t>
    </rPh>
    <rPh sb="4" eb="5">
      <t>ヨウ</t>
    </rPh>
    <rPh sb="6" eb="8">
      <t>ジギョウ</t>
    </rPh>
    <rPh sb="8" eb="9">
      <t>ケイ</t>
    </rPh>
    <rPh sb="9" eb="11">
      <t>イッパン</t>
    </rPh>
    <rPh sb="11" eb="14">
      <t>ハイキブツ</t>
    </rPh>
    <rPh sb="14" eb="16">
      <t>ハイシュツ</t>
    </rPh>
    <rPh sb="16" eb="17">
      <t>リョウ</t>
    </rPh>
    <rPh sb="18" eb="20">
      <t>シュウケイ</t>
    </rPh>
    <rPh sb="20" eb="21">
      <t>ヒョウ</t>
    </rPh>
    <phoneticPr fontId="14"/>
  </si>
  <si>
    <t>取組年数</t>
    <rPh sb="0" eb="2">
      <t>トリクミ</t>
    </rPh>
    <rPh sb="2" eb="4">
      <t>ネンスウ</t>
    </rPh>
    <phoneticPr fontId="3"/>
  </si>
  <si>
    <r>
      <rPr>
        <sz val="9"/>
        <rFont val="ＭＳ ゴシック"/>
        <family val="3"/>
        <charset val="128"/>
      </rPr>
      <t>【オフィス系】</t>
    </r>
    <r>
      <rPr>
        <sz val="10.5"/>
        <rFont val="ＭＳ ゴシック"/>
        <family val="3"/>
        <charset val="128"/>
      </rPr>
      <t xml:space="preserve">
１．５％</t>
    </r>
    <phoneticPr fontId="14"/>
  </si>
  <si>
    <t>その他（　　　　　　　　　　）</t>
    <rPh sb="2" eb="3">
      <t>タ</t>
    </rPh>
    <phoneticPr fontId="3"/>
  </si>
  <si>
    <t>目標削減率＝基準年度の翌年度から令和５年度までの取組年数×年間削減率（％/年）</t>
    <rPh sb="13" eb="14">
      <t>ド</t>
    </rPh>
    <rPh sb="16" eb="18">
      <t>レイワ</t>
    </rPh>
    <rPh sb="24" eb="26">
      <t>トリクミ</t>
    </rPh>
    <rPh sb="29" eb="31">
      <t>ネンカン</t>
    </rPh>
    <rPh sb="31" eb="33">
      <t>サクゲン</t>
    </rPh>
    <rPh sb="33" eb="34">
      <t>リツ</t>
    </rPh>
    <rPh sb="37" eb="38">
      <t>ネン</t>
    </rPh>
    <phoneticPr fontId="3"/>
  </si>
  <si>
    <t>２　自動車保有台数（年度当初又は年度末の台数のいずれか）</t>
    <rPh sb="2" eb="5">
      <t>ジドウシャ</t>
    </rPh>
    <rPh sb="5" eb="7">
      <t>ホユウ</t>
    </rPh>
    <rPh sb="7" eb="9">
      <t>ダイスウ</t>
    </rPh>
    <rPh sb="10" eb="12">
      <t>ネンド</t>
    </rPh>
    <rPh sb="12" eb="14">
      <t>トウショ</t>
    </rPh>
    <rPh sb="14" eb="15">
      <t>マタ</t>
    </rPh>
    <rPh sb="16" eb="19">
      <t>ネンドマツ</t>
    </rPh>
    <rPh sb="20" eb="22">
      <t>ダイスウ</t>
    </rPh>
    <phoneticPr fontId="14"/>
  </si>
  <si>
    <t>※２</t>
    <phoneticPr fontId="14"/>
  </si>
  <si>
    <t>株式会社ちば</t>
    <rPh sb="0" eb="4">
      <t>カブシキガイシャ</t>
    </rPh>
    <phoneticPr fontId="3"/>
  </si>
  <si>
    <t>〒○○○－△△△△</t>
    <phoneticPr fontId="3"/>
  </si>
  <si>
    <t>043-223-××××</t>
    <phoneticPr fontId="3"/>
  </si>
  <si>
    <t>千葉市中央区市場町◇－◇</t>
    <phoneticPr fontId="3"/>
  </si>
  <si>
    <t>ＣＳＲ推進課</t>
    <rPh sb="3" eb="5">
      <t>スイシン</t>
    </rPh>
    <rPh sb="5" eb="6">
      <t>カ</t>
    </rPh>
    <phoneticPr fontId="3"/>
  </si>
  <si>
    <t>７５人</t>
    <rPh sb="2" eb="3">
      <t>ニン</t>
    </rPh>
    <phoneticPr fontId="3"/>
  </si>
  <si>
    <t>千葉　須磨戸</t>
    <rPh sb="0" eb="2">
      <t>チバ</t>
    </rPh>
    <rPh sb="3" eb="5">
      <t>スマ</t>
    </rPh>
    <rPh sb="5" eb="6">
      <t>ト</t>
    </rPh>
    <phoneticPr fontId="3"/>
  </si>
  <si>
    <t>○</t>
  </si>
  <si>
    <t>自社ショールームに緑のカーテンを設置し、近隣住民の見学を受け入れています。
朝礼で月１回省エネに関する情報提供の時間を設けています。
休憩室及び倉庫の不在時消灯を徹底しています。
今後３年間に、店舗へのＬＥＤ照明及び高効率照明の導入を予定しています。</t>
    <phoneticPr fontId="3"/>
  </si>
  <si>
    <t>http://chibaCO2CO2.~~~~</t>
    <phoneticPr fontId="3"/>
  </si>
  <si>
    <t>●</t>
  </si>
  <si>
    <t>延床面積</t>
    <rPh sb="0" eb="4">
      <t>ノベユカメンセキ</t>
    </rPh>
    <phoneticPr fontId="3"/>
  </si>
  <si>
    <t>ｍ２</t>
    <phoneticPr fontId="3"/>
  </si>
  <si>
    <t>kg</t>
    <phoneticPr fontId="3"/>
  </si>
  <si>
    <t>来店者数</t>
    <rPh sb="0" eb="3">
      <t>ライテンシャ</t>
    </rPh>
    <rPh sb="3" eb="4">
      <t>スウ</t>
    </rPh>
    <phoneticPr fontId="3"/>
  </si>
  <si>
    <t>千人</t>
    <rPh sb="0" eb="2">
      <t>センニン</t>
    </rPh>
    <phoneticPr fontId="3"/>
  </si>
  <si>
    <t>平成28</t>
  </si>
  <si>
    <t>平成30</t>
  </si>
  <si>
    <t>平成25</t>
  </si>
  <si>
    <t>自主的に事業所全体で取り組む地球温暖化対策の方針・計画を策定し、共有している。</t>
    <rPh sb="0" eb="3">
      <t>ジシュテキ</t>
    </rPh>
    <rPh sb="4" eb="7">
      <t>ジギョウショ</t>
    </rPh>
    <rPh sb="7" eb="9">
      <t>ゼンタイ</t>
    </rPh>
    <rPh sb="10" eb="11">
      <t>ト</t>
    </rPh>
    <rPh sb="12" eb="13">
      <t>ク</t>
    </rPh>
    <rPh sb="14" eb="16">
      <t>チキュウ</t>
    </rPh>
    <rPh sb="16" eb="19">
      <t>オンダンカ</t>
    </rPh>
    <rPh sb="19" eb="21">
      <t>タイサク</t>
    </rPh>
    <rPh sb="22" eb="24">
      <t>ホウシン</t>
    </rPh>
    <rPh sb="25" eb="27">
      <t>ケイカク</t>
    </rPh>
    <rPh sb="28" eb="30">
      <t>サクテイ</t>
    </rPh>
    <rPh sb="32" eb="34">
      <t>キョウユウ</t>
    </rPh>
    <phoneticPr fontId="3"/>
  </si>
  <si>
    <t>事業所の温室効果ガス排出量を算定し、その結果をホームページなどで公表している。</t>
    <rPh sb="0" eb="3">
      <t>ジギョウショ</t>
    </rPh>
    <rPh sb="4" eb="6">
      <t>オンシツ</t>
    </rPh>
    <rPh sb="6" eb="8">
      <t>コウカ</t>
    </rPh>
    <rPh sb="10" eb="12">
      <t>ハイシュツ</t>
    </rPh>
    <rPh sb="12" eb="13">
      <t>リョウ</t>
    </rPh>
    <rPh sb="14" eb="16">
      <t>サンテイ</t>
    </rPh>
    <rPh sb="20" eb="22">
      <t>ケッカ</t>
    </rPh>
    <rPh sb="32" eb="34">
      <t>コウヒョウ</t>
    </rPh>
    <phoneticPr fontId="3"/>
  </si>
  <si>
    <t>事業によるサプライチェーン全体の排出量を算定し、その結果をホームページなどで公表している。</t>
    <rPh sb="0" eb="2">
      <t>ジギョウ</t>
    </rPh>
    <rPh sb="13" eb="15">
      <t>ゼンタイ</t>
    </rPh>
    <rPh sb="16" eb="18">
      <t>ハイシュツ</t>
    </rPh>
    <rPh sb="18" eb="19">
      <t>リョウ</t>
    </rPh>
    <rPh sb="20" eb="22">
      <t>サンテイ</t>
    </rPh>
    <rPh sb="26" eb="28">
      <t>ケッカ</t>
    </rPh>
    <rPh sb="38" eb="40">
      <t>コウヒョウ</t>
    </rPh>
    <phoneticPr fontId="3"/>
  </si>
  <si>
    <t>事業所におけるエネルギー消費量のうち、50％以上の省エネルギー化を目指している。</t>
    <rPh sb="0" eb="3">
      <t>ジギョウショ</t>
    </rPh>
    <rPh sb="12" eb="15">
      <t>ショウヒリョウ</t>
    </rPh>
    <rPh sb="22" eb="24">
      <t>イジョウ</t>
    </rPh>
    <rPh sb="25" eb="26">
      <t>ショウ</t>
    </rPh>
    <rPh sb="31" eb="32">
      <t>カ</t>
    </rPh>
    <rPh sb="33" eb="35">
      <t>メザ</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</si>
</sst>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quot;人&quot;"/>
    <numFmt numFmtId="177" formatCode="0.00_ "/>
    <numFmt numFmtId="178" formatCode="#,##0.00_ "/>
    <numFmt numFmtId="179" formatCode="#,##0.00_ ;[Red]\-#,##0.00\ "/>
    <numFmt numFmtId="180" formatCode="#,##0.00000"/>
    <numFmt numFmtId="181" formatCode="0.000000"/>
    <numFmt numFmtId="182" formatCode="0.0_ "/>
    <numFmt numFmtId="183" formatCode="0.0000_ "/>
    <numFmt numFmtId="184" formatCode="0.00_);[Red]\(0.00\)"/>
    <numFmt numFmtId="185" formatCode="#,##0.0;[Red]\-#,##0.0"/>
    <numFmt numFmtId="186" formatCode="0.000"/>
    <numFmt numFmtId="187" formatCode="#,##0.0_ ;[Red]\-#,##0.0\ "/>
    <numFmt numFmtId="188" formatCode="0.0%"/>
  </numFmts>
  <fonts count="51" x14ac:knownFonts="1">
    <font>
      <sz val="11"/>
      <color theme="1"/>
      <name val="游ゴシック"/>
      <family val="2"/>
      <charset val="128"/>
      <scheme val="minor"/>
    </font>
    <font>
      <sz val="11"/>
      <color theme="1"/>
      <name val="游ゴシック"/>
      <family val="2"/>
      <charset val="128"/>
      <scheme val="minor"/>
    </font>
    <font>
      <sz val="16"/>
      <color theme="1"/>
      <name val="游ゴシック"/>
      <family val="2"/>
      <charset val="128"/>
      <scheme val="minor"/>
    </font>
    <font>
      <sz val="6"/>
      <name val="游ゴシック"/>
      <family val="2"/>
      <charset val="128"/>
      <scheme val="minor"/>
    </font>
    <font>
      <u/>
      <sz val="11"/>
      <color theme="10"/>
      <name val="ＭＳ Ｐゴシック"/>
      <family val="3"/>
      <charset val="128"/>
    </font>
    <font>
      <sz val="9"/>
      <color theme="1"/>
      <name val="游ゴシック"/>
      <family val="3"/>
      <charset val="128"/>
      <scheme val="minor"/>
    </font>
    <font>
      <sz val="11"/>
      <name val="ＭＳ Ｐゴシック"/>
      <family val="3"/>
      <charset val="128"/>
    </font>
    <font>
      <sz val="9"/>
      <name val="ＭＳ Ｐゴシック"/>
      <family val="3"/>
      <charset val="128"/>
    </font>
    <font>
      <sz val="9"/>
      <color theme="1"/>
      <name val="游ゴシック"/>
      <family val="2"/>
      <charset val="128"/>
      <scheme val="minor"/>
    </font>
    <font>
      <sz val="14"/>
      <color theme="1"/>
      <name val="游ゴシック"/>
      <family val="2"/>
      <charset val="128"/>
      <scheme val="minor"/>
    </font>
    <font>
      <sz val="8"/>
      <color theme="1"/>
      <name val="游ゴシック"/>
      <family val="2"/>
      <charset val="128"/>
      <scheme val="minor"/>
    </font>
    <font>
      <sz val="12"/>
      <name val="ＭＳ ゴシック"/>
      <family val="3"/>
      <charset val="128"/>
    </font>
    <font>
      <sz val="8"/>
      <name val="ＭＳ ゴシック"/>
      <family val="3"/>
      <charset val="128"/>
    </font>
    <font>
      <sz val="10.5"/>
      <name val="ＭＳ ゴシック"/>
      <family val="3"/>
      <charset val="128"/>
    </font>
    <font>
      <sz val="6"/>
      <name val="ＭＳ Ｐゴシック"/>
      <family val="3"/>
      <charset val="128"/>
    </font>
    <font>
      <sz val="11"/>
      <name val="游ゴシック"/>
      <family val="2"/>
      <charset val="128"/>
      <scheme val="minor"/>
    </font>
    <font>
      <sz val="10.5"/>
      <color theme="1"/>
      <name val="ＭＳ ゴシック"/>
      <family val="3"/>
      <charset val="128"/>
    </font>
    <font>
      <sz val="9"/>
      <color indexed="81"/>
      <name val="ＭＳ Ｐゴシック"/>
      <family val="3"/>
      <charset val="128"/>
    </font>
    <font>
      <sz val="14"/>
      <color theme="1"/>
      <name val="ＭＳ ゴシック"/>
      <family val="3"/>
      <charset val="128"/>
    </font>
    <font>
      <b/>
      <sz val="10"/>
      <color rgb="FFFFFFFF"/>
      <name val="ＭＳ ゴシック"/>
      <family val="3"/>
      <charset val="128"/>
    </font>
    <font>
      <b/>
      <sz val="9"/>
      <color rgb="FFFFFFFF"/>
      <name val="ＭＳ ゴシック"/>
      <family val="3"/>
      <charset val="128"/>
    </font>
    <font>
      <sz val="10"/>
      <color theme="1"/>
      <name val="ＭＳ ゴシック"/>
      <family val="3"/>
      <charset val="128"/>
    </font>
    <font>
      <sz val="10"/>
      <color rgb="FFFFFFFF"/>
      <name val="ＭＳ ゴシック"/>
      <family val="3"/>
      <charset val="128"/>
    </font>
    <font>
      <sz val="10.5"/>
      <color theme="1"/>
      <name val="Century"/>
      <family val="1"/>
    </font>
    <font>
      <b/>
      <sz val="10"/>
      <color theme="1"/>
      <name val="ＭＳ ゴシック"/>
      <family val="3"/>
      <charset val="128"/>
    </font>
    <font>
      <sz val="8"/>
      <color theme="1"/>
      <name val="ＭＳ ゴシック"/>
      <family val="3"/>
      <charset val="128"/>
    </font>
    <font>
      <b/>
      <sz val="9"/>
      <color theme="1"/>
      <name val="ＭＳ ゴシック"/>
      <family val="3"/>
      <charset val="128"/>
    </font>
    <font>
      <b/>
      <sz val="9"/>
      <color indexed="81"/>
      <name val="ＭＳ Ｐゴシック"/>
      <family val="3"/>
      <charset val="128"/>
    </font>
    <font>
      <b/>
      <sz val="14"/>
      <color theme="0"/>
      <name val="ＭＳ Ｐゴシック"/>
      <family val="3"/>
      <charset val="128"/>
    </font>
    <font>
      <b/>
      <sz val="14"/>
      <name val="ＭＳ Ｐゴシック"/>
      <family val="3"/>
      <charset val="128"/>
    </font>
    <font>
      <sz val="14"/>
      <name val="ＭＳ Ｐゴシック"/>
      <family val="3"/>
      <charset val="128"/>
    </font>
    <font>
      <sz val="11"/>
      <color theme="1"/>
      <name val="游ゴシック"/>
      <family val="3"/>
      <charset val="128"/>
      <scheme val="minor"/>
    </font>
    <font>
      <sz val="12"/>
      <name val="ＭＳ Ｐゴシック"/>
      <family val="3"/>
      <charset val="128"/>
    </font>
    <font>
      <sz val="11"/>
      <color indexed="8"/>
      <name val="ＭＳ Ｐゴシック"/>
      <family val="3"/>
      <charset val="128"/>
    </font>
    <font>
      <sz val="10"/>
      <name val="ＭＳ Ｐゴシック"/>
      <family val="3"/>
      <charset val="128"/>
    </font>
    <font>
      <vertAlign val="subscript"/>
      <sz val="12"/>
      <name val="ＭＳ Ｐゴシック"/>
      <family val="3"/>
      <charset val="128"/>
    </font>
    <font>
      <sz val="10"/>
      <name val="ＭＳ ゴシック"/>
      <family val="3"/>
      <charset val="128"/>
    </font>
    <font>
      <sz val="9"/>
      <name val="ＭＳ ゴシック"/>
      <family val="3"/>
      <charset val="128"/>
    </font>
    <font>
      <sz val="9"/>
      <color theme="1"/>
      <name val="ＭＳ ゴシック"/>
      <family val="3"/>
      <charset val="128"/>
    </font>
    <font>
      <sz val="11"/>
      <color theme="1"/>
      <name val="ＭＳ ゴシック"/>
      <family val="3"/>
      <charset val="128"/>
    </font>
    <font>
      <sz val="9"/>
      <color indexed="10"/>
      <name val="ＭＳ Ｐゴシック"/>
      <family val="3"/>
      <charset val="128"/>
    </font>
    <font>
      <sz val="11"/>
      <color theme="1"/>
      <name val="ＭＳ Ｐゴシック"/>
      <family val="3"/>
      <charset val="128"/>
    </font>
    <font>
      <b/>
      <sz val="11"/>
      <name val="ＭＳ Ｐゴシック"/>
      <family val="3"/>
      <charset val="128"/>
    </font>
    <font>
      <b/>
      <sz val="11"/>
      <color theme="1"/>
      <name val="游ゴシック"/>
      <family val="3"/>
      <charset val="128"/>
      <scheme val="minor"/>
    </font>
    <font>
      <b/>
      <sz val="14"/>
      <color rgb="FFFF0000"/>
      <name val="ＭＳ Ｐゴシック"/>
      <family val="3"/>
      <charset val="128"/>
    </font>
    <font>
      <sz val="9"/>
      <color rgb="FFFF0000"/>
      <name val="ＭＳ Ｐゴシック"/>
      <family val="3"/>
      <charset val="128"/>
    </font>
    <font>
      <b/>
      <sz val="12"/>
      <color rgb="FFFF0000"/>
      <name val="ＭＳ Ｐゴシック"/>
      <family val="3"/>
      <charset val="128"/>
    </font>
    <font>
      <sz val="12"/>
      <color theme="1"/>
      <name val="游ゴシック"/>
      <family val="3"/>
      <charset val="128"/>
      <scheme val="minor"/>
    </font>
    <font>
      <sz val="6"/>
      <name val="ＭＳ ゴシック"/>
      <family val="3"/>
      <charset val="128"/>
    </font>
    <font>
      <sz val="12"/>
      <color theme="1"/>
      <name val="ＭＳ Ｐゴシック"/>
      <family val="3"/>
      <charset val="128"/>
    </font>
    <font>
      <b/>
      <sz val="11"/>
      <color theme="1"/>
      <name val="ＭＳ Ｐゴシック"/>
      <family val="3"/>
      <charset val="128"/>
    </font>
  </fonts>
  <fills count="14">
    <fill>
      <patternFill patternType="none"/>
    </fill>
    <fill>
      <patternFill patternType="gray125"/>
    </fill>
    <fill>
      <patternFill patternType="solid">
        <fgColor rgb="FFFFFF00"/>
        <bgColor indexed="64"/>
      </patternFill>
    </fill>
    <fill>
      <patternFill patternType="solid">
        <fgColor rgb="FFFFFF66"/>
        <bgColor indexed="64"/>
      </patternFill>
    </fill>
    <fill>
      <patternFill patternType="solid">
        <fgColor theme="9" tint="0.79998168889431442"/>
        <bgColor indexed="64"/>
      </patternFill>
    </fill>
    <fill>
      <patternFill patternType="solid">
        <bgColor indexed="64"/>
      </patternFill>
    </fill>
    <fill>
      <patternFill patternType="solid">
        <fgColor theme="0"/>
        <bgColor indexed="64"/>
      </patternFill>
    </fill>
    <fill>
      <patternFill patternType="solid">
        <fgColor rgb="FFE5E5E5"/>
        <bgColor indexed="64"/>
      </patternFill>
    </fill>
    <fill>
      <patternFill patternType="solid">
        <fgColor theme="0" tint="-0.14999847407452621"/>
        <bgColor indexed="64"/>
      </patternFill>
    </fill>
    <fill>
      <patternFill patternType="solid">
        <fgColor theme="1"/>
        <bgColor indexed="64"/>
      </patternFill>
    </fill>
    <fill>
      <patternFill patternType="solid">
        <fgColor indexed="22"/>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rgb="FFFDE9D9"/>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diagonalUp="1">
      <left style="medium">
        <color indexed="64"/>
      </left>
      <right style="medium">
        <color indexed="64"/>
      </right>
      <top style="medium">
        <color indexed="64"/>
      </top>
      <bottom style="medium">
        <color indexed="64"/>
      </bottom>
      <diagonal style="thin">
        <color indexed="64"/>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double">
        <color indexed="64"/>
      </bottom>
      <diagonal/>
    </border>
    <border>
      <left style="double">
        <color indexed="64"/>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8"/>
      </left>
      <right/>
      <top style="medium">
        <color indexed="8"/>
      </top>
      <bottom style="medium">
        <color indexed="64"/>
      </bottom>
      <diagonal/>
    </border>
    <border>
      <left/>
      <right/>
      <top style="medium">
        <color indexed="8"/>
      </top>
      <bottom style="medium">
        <color indexed="64"/>
      </bottom>
      <diagonal/>
    </border>
    <border>
      <left/>
      <right style="thin">
        <color indexed="64"/>
      </right>
      <top style="medium">
        <color indexed="8"/>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diagonalUp="1">
      <left style="thin">
        <color indexed="64"/>
      </left>
      <right/>
      <top style="medium">
        <color indexed="64"/>
      </top>
      <bottom style="medium">
        <color indexed="64"/>
      </bottom>
      <diagonal style="thin">
        <color indexed="64"/>
      </diagonal>
    </border>
    <border>
      <left style="double">
        <color indexed="64"/>
      </left>
      <right/>
      <top style="double">
        <color indexed="64"/>
      </top>
      <bottom/>
      <diagonal/>
    </border>
    <border>
      <left style="medium">
        <color indexed="64"/>
      </left>
      <right style="medium">
        <color indexed="64"/>
      </right>
      <top style="medium">
        <color indexed="64"/>
      </top>
      <bottom style="medium">
        <color indexed="64"/>
      </bottom>
      <diagonal/>
    </border>
    <border>
      <left/>
      <right/>
      <top style="double">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diagonalUp="1">
      <left style="thin">
        <color indexed="64"/>
      </left>
      <right style="medium">
        <color indexed="64"/>
      </right>
      <top style="medium">
        <color indexed="64"/>
      </top>
      <bottom style="medium">
        <color indexed="64"/>
      </bottom>
      <diagonal style="thin">
        <color indexed="64"/>
      </diagonal>
    </border>
  </borders>
  <cellStyleXfs count="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4" fillId="0" borderId="0" applyNumberFormat="0" applyFill="0" applyBorder="0" applyAlignment="0" applyProtection="0">
      <alignment vertical="top"/>
      <protection locked="0"/>
    </xf>
    <xf numFmtId="0" fontId="6" fillId="0" borderId="0">
      <alignment vertical="center"/>
    </xf>
    <xf numFmtId="0" fontId="31" fillId="0" borderId="0">
      <alignment vertical="center"/>
    </xf>
    <xf numFmtId="38" fontId="33" fillId="0" borderId="0" applyFont="0" applyFill="0" applyBorder="0" applyAlignment="0" applyProtection="0">
      <alignment vertical="center"/>
    </xf>
  </cellStyleXfs>
  <cellXfs count="497">
    <xf numFmtId="0" fontId="0" fillId="0" borderId="0" xfId="0">
      <alignment vertical="center"/>
    </xf>
    <xf numFmtId="0" fontId="2" fillId="0" borderId="0" xfId="0" applyFont="1">
      <alignment vertical="center"/>
    </xf>
    <xf numFmtId="0" fontId="0" fillId="2" borderId="1" xfId="0" applyFill="1" applyBorder="1" applyAlignment="1">
      <alignment horizontal="center" vertical="center"/>
    </xf>
    <xf numFmtId="0" fontId="0" fillId="0" borderId="1" xfId="0" applyBorder="1">
      <alignment vertical="center"/>
    </xf>
    <xf numFmtId="0" fontId="4" fillId="0" borderId="1" xfId="3" applyBorder="1" applyAlignment="1" applyProtection="1">
      <alignment horizontal="left" vertical="center"/>
    </xf>
    <xf numFmtId="0" fontId="0" fillId="0" borderId="1" xfId="0" applyBorder="1" applyAlignment="1">
      <alignment vertical="center" wrapText="1"/>
    </xf>
    <xf numFmtId="0" fontId="7" fillId="0" borderId="0" xfId="4" applyFont="1" applyAlignment="1">
      <alignment vertical="center" wrapText="1"/>
    </xf>
    <xf numFmtId="0" fontId="7" fillId="0" borderId="0" xfId="4" applyFont="1" applyAlignment="1">
      <alignment horizontal="left" vertical="center" wrapText="1"/>
    </xf>
    <xf numFmtId="0" fontId="7" fillId="0" borderId="0" xfId="4" applyFont="1" applyAlignment="1">
      <alignment horizontal="left" vertical="center"/>
    </xf>
    <xf numFmtId="0" fontId="8" fillId="0" borderId="0" xfId="0" applyFont="1" applyAlignment="1">
      <alignment horizontal="right" vertical="center"/>
    </xf>
    <xf numFmtId="0" fontId="9" fillId="0" borderId="0" xfId="0" applyFont="1">
      <alignment vertical="center"/>
    </xf>
    <xf numFmtId="0" fontId="0" fillId="0" borderId="1" xfId="0" applyBorder="1" applyAlignment="1">
      <alignment horizontal="center" vertical="center"/>
    </xf>
    <xf numFmtId="0" fontId="11" fillId="3" borderId="2" xfId="0" applyFont="1" applyFill="1" applyBorder="1" applyAlignment="1" applyProtection="1">
      <alignment horizontal="center" vertical="center" shrinkToFit="1"/>
      <protection locked="0"/>
    </xf>
    <xf numFmtId="0" fontId="11" fillId="3" borderId="1" xfId="0" applyFont="1" applyFill="1" applyBorder="1" applyAlignment="1" applyProtection="1">
      <alignment horizontal="center" vertical="center" shrinkToFit="1"/>
      <protection locked="0"/>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5" xfId="0" applyFont="1" applyBorder="1" applyAlignment="1">
      <alignment horizontal="center" vertical="center" wrapText="1"/>
    </xf>
    <xf numFmtId="49" fontId="13" fillId="0" borderId="1" xfId="0" applyNumberFormat="1" applyFont="1" applyBorder="1" applyAlignment="1">
      <alignment horizontal="center" vertical="center" wrapText="1"/>
    </xf>
    <xf numFmtId="0" fontId="13" fillId="3" borderId="1" xfId="0" applyFont="1" applyFill="1" applyBorder="1" applyAlignment="1" applyProtection="1">
      <alignment horizontal="center" vertical="center" wrapText="1"/>
      <protection locked="0"/>
    </xf>
    <xf numFmtId="0" fontId="15" fillId="3" borderId="1" xfId="0" applyFont="1" applyFill="1" applyBorder="1" applyAlignment="1" applyProtection="1">
      <alignment horizontal="center" vertical="center"/>
      <protection locked="0"/>
    </xf>
    <xf numFmtId="177" fontId="13" fillId="0" borderId="1" xfId="0" applyNumberFormat="1" applyFont="1" applyFill="1" applyBorder="1" applyAlignment="1" applyProtection="1">
      <alignment horizontal="center" vertical="center" wrapText="1"/>
    </xf>
    <xf numFmtId="0" fontId="13" fillId="3" borderId="4" xfId="0" applyFont="1" applyFill="1" applyBorder="1" applyAlignment="1" applyProtection="1">
      <alignment horizontal="center" vertical="center" wrapText="1"/>
      <protection locked="0"/>
    </xf>
    <xf numFmtId="177" fontId="13" fillId="0" borderId="4" xfId="0" applyNumberFormat="1" applyFont="1" applyFill="1" applyBorder="1" applyAlignment="1" applyProtection="1">
      <alignment horizontal="center" vertical="center" wrapText="1"/>
    </xf>
    <xf numFmtId="0" fontId="11" fillId="0" borderId="1" xfId="0" applyFont="1" applyBorder="1" applyAlignment="1">
      <alignment horizontal="center" vertical="center" wrapText="1"/>
    </xf>
    <xf numFmtId="0" fontId="13" fillId="0" borderId="1" xfId="0" applyFont="1" applyBorder="1" applyAlignment="1">
      <alignment horizontal="left" vertical="center" wrapText="1"/>
    </xf>
    <xf numFmtId="0" fontId="0" fillId="0" borderId="0" xfId="0" applyAlignment="1">
      <alignment horizontal="right" vertical="center"/>
    </xf>
    <xf numFmtId="0" fontId="13" fillId="0" borderId="0" xfId="0" applyFont="1" applyAlignment="1">
      <alignment horizontal="left" vertical="center"/>
    </xf>
    <xf numFmtId="0" fontId="0" fillId="0" borderId="16" xfId="0" applyBorder="1">
      <alignment vertical="center"/>
    </xf>
    <xf numFmtId="0" fontId="16" fillId="0" borderId="17" xfId="0" applyFont="1" applyBorder="1" applyAlignment="1">
      <alignment horizontal="center" vertical="center" wrapText="1"/>
    </xf>
    <xf numFmtId="0" fontId="0" fillId="0" borderId="0" xfId="0" applyAlignment="1">
      <alignment vertical="center" wrapText="1"/>
    </xf>
    <xf numFmtId="0" fontId="0" fillId="0" borderId="0" xfId="0" applyBorder="1" applyAlignment="1">
      <alignment vertical="center" wrapText="1"/>
    </xf>
    <xf numFmtId="0" fontId="16" fillId="0" borderId="21"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23" xfId="0" applyFont="1" applyBorder="1" applyAlignment="1">
      <alignment horizontal="center" vertical="center" wrapText="1"/>
    </xf>
    <xf numFmtId="0" fontId="0" fillId="0" borderId="0" xfId="0" applyBorder="1" applyAlignment="1">
      <alignment vertical="center"/>
    </xf>
    <xf numFmtId="0" fontId="0" fillId="0" borderId="0" xfId="0" applyAlignment="1">
      <alignment vertical="center"/>
    </xf>
    <xf numFmtId="0" fontId="0" fillId="0" borderId="0" xfId="0" applyBorder="1" applyAlignment="1">
      <alignment horizontal="center" vertical="center"/>
    </xf>
    <xf numFmtId="0" fontId="0" fillId="0" borderId="0" xfId="0" applyBorder="1">
      <alignment vertical="center"/>
    </xf>
    <xf numFmtId="0" fontId="18" fillId="0" borderId="0" xfId="0" applyFont="1" applyAlignment="1">
      <alignment horizontal="left" vertical="center"/>
    </xf>
    <xf numFmtId="0" fontId="0" fillId="0" borderId="0" xfId="0" applyAlignment="1">
      <alignment horizontal="center" vertical="center"/>
    </xf>
    <xf numFmtId="0" fontId="19" fillId="5" borderId="1" xfId="0" applyFont="1" applyFill="1" applyBorder="1" applyAlignment="1">
      <alignment horizontal="center" vertical="center" wrapText="1"/>
    </xf>
    <xf numFmtId="0" fontId="19" fillId="5" borderId="1" xfId="0" applyFont="1" applyFill="1" applyBorder="1" applyAlignment="1">
      <alignment horizontal="justify" vertical="center" wrapText="1"/>
    </xf>
    <xf numFmtId="0" fontId="20" fillId="5" borderId="1"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1" fillId="0" borderId="1" xfId="0" applyFont="1" applyFill="1" applyBorder="1" applyAlignment="1">
      <alignment horizontal="justify" vertical="center" wrapText="1"/>
    </xf>
    <xf numFmtId="0" fontId="20" fillId="6" borderId="1" xfId="0" applyFont="1" applyFill="1" applyBorder="1" applyAlignment="1">
      <alignment horizontal="center" vertical="center" wrapText="1"/>
    </xf>
    <xf numFmtId="0" fontId="21" fillId="3" borderId="1" xfId="0" applyFont="1" applyFill="1" applyBorder="1" applyAlignment="1" applyProtection="1">
      <alignment horizontal="center" vertical="center" wrapText="1"/>
      <protection locked="0"/>
    </xf>
    <xf numFmtId="0" fontId="21" fillId="0" borderId="1" xfId="0" applyFont="1" applyBorder="1" applyAlignment="1">
      <alignment horizontal="center" vertical="center" wrapText="1"/>
    </xf>
    <xf numFmtId="0" fontId="21" fillId="0" borderId="1" xfId="0" applyFont="1" applyBorder="1" applyAlignment="1">
      <alignment horizontal="justify" vertical="center" wrapText="1"/>
    </xf>
    <xf numFmtId="0" fontId="23" fillId="0" borderId="1" xfId="0" applyFont="1" applyBorder="1" applyAlignment="1">
      <alignment vertical="center" wrapText="1"/>
    </xf>
    <xf numFmtId="0" fontId="21" fillId="0" borderId="2" xfId="0" applyFont="1" applyBorder="1" applyAlignment="1">
      <alignment horizontal="center" vertical="center" wrapText="1"/>
    </xf>
    <xf numFmtId="0" fontId="21" fillId="6" borderId="2" xfId="0" applyFont="1" applyFill="1" applyBorder="1" applyAlignment="1">
      <alignment horizontal="center" vertical="center" wrapText="1"/>
    </xf>
    <xf numFmtId="0" fontId="21" fillId="0" borderId="2" xfId="0" applyFont="1" applyBorder="1" applyAlignment="1">
      <alignment horizontal="justify" vertical="center" wrapText="1"/>
    </xf>
    <xf numFmtId="0" fontId="21" fillId="3" borderId="2" xfId="0" applyFont="1" applyFill="1" applyBorder="1" applyAlignment="1" applyProtection="1">
      <alignment horizontal="center" vertical="center" wrapText="1"/>
      <protection locked="0"/>
    </xf>
    <xf numFmtId="0" fontId="24" fillId="7" borderId="26" xfId="0" applyFont="1" applyFill="1" applyBorder="1" applyAlignment="1">
      <alignment horizontal="center" vertical="center" wrapText="1"/>
    </xf>
    <xf numFmtId="0" fontId="24" fillId="8" borderId="27" xfId="0" applyFont="1" applyFill="1" applyBorder="1" applyAlignment="1">
      <alignment horizontal="center" vertical="center" wrapText="1"/>
    </xf>
    <xf numFmtId="0" fontId="24" fillId="7" borderId="27" xfId="0" applyFont="1" applyFill="1" applyBorder="1" applyAlignment="1">
      <alignment horizontal="justify" vertical="center" wrapText="1"/>
    </xf>
    <xf numFmtId="0" fontId="23" fillId="7" borderId="27" xfId="0" applyFont="1" applyFill="1" applyBorder="1" applyAlignment="1">
      <alignment vertical="center" wrapText="1"/>
    </xf>
    <xf numFmtId="0" fontId="24" fillId="3" borderId="28" xfId="0" applyFont="1" applyFill="1" applyBorder="1" applyAlignment="1" applyProtection="1">
      <alignment horizontal="center" vertical="center" wrapText="1"/>
      <protection locked="0"/>
    </xf>
    <xf numFmtId="0" fontId="21" fillId="0" borderId="4" xfId="0" applyFont="1" applyBorder="1" applyAlignment="1">
      <alignment horizontal="center" vertical="center" wrapText="1"/>
    </xf>
    <xf numFmtId="0" fontId="21" fillId="6" borderId="4" xfId="0" applyFont="1" applyFill="1" applyBorder="1" applyAlignment="1">
      <alignment horizontal="center" vertical="center" wrapText="1"/>
    </xf>
    <xf numFmtId="0" fontId="21" fillId="0" borderId="4" xfId="0" applyFont="1" applyBorder="1" applyAlignment="1">
      <alignment horizontal="justify" vertical="center" wrapText="1"/>
    </xf>
    <xf numFmtId="0" fontId="21" fillId="3" borderId="4" xfId="0" applyFont="1" applyFill="1" applyBorder="1" applyAlignment="1" applyProtection="1">
      <alignment horizontal="center" vertical="center" wrapText="1"/>
      <protection locked="0"/>
    </xf>
    <xf numFmtId="0" fontId="24" fillId="0" borderId="29" xfId="0" applyFont="1" applyBorder="1" applyAlignment="1">
      <alignment horizontal="center" vertical="center" wrapText="1"/>
    </xf>
    <xf numFmtId="0" fontId="24" fillId="6" borderId="30" xfId="0" applyFont="1" applyFill="1" applyBorder="1" applyAlignment="1">
      <alignment horizontal="center" vertical="center" wrapText="1"/>
    </xf>
    <xf numFmtId="0" fontId="24" fillId="0" borderId="30" xfId="0" applyFont="1" applyBorder="1" applyAlignment="1">
      <alignment horizontal="justify" vertical="center" wrapText="1"/>
    </xf>
    <xf numFmtId="0" fontId="21" fillId="0" borderId="30" xfId="0" applyFont="1" applyBorder="1" applyAlignment="1">
      <alignment horizontal="center" vertical="center" wrapText="1"/>
    </xf>
    <xf numFmtId="0" fontId="21" fillId="3" borderId="31" xfId="0" applyFont="1" applyFill="1" applyBorder="1" applyAlignment="1" applyProtection="1">
      <alignment horizontal="center" vertical="center" wrapText="1"/>
      <protection locked="0"/>
    </xf>
    <xf numFmtId="0" fontId="23" fillId="0" borderId="4" xfId="0" applyFont="1" applyBorder="1" applyAlignment="1">
      <alignment vertical="center" wrapText="1"/>
    </xf>
    <xf numFmtId="0" fontId="25" fillId="0" borderId="1" xfId="0" applyFont="1" applyBorder="1" applyAlignment="1">
      <alignment horizontal="center" vertical="center" textRotation="255"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3" fillId="0" borderId="2" xfId="0" applyFont="1" applyBorder="1" applyAlignment="1">
      <alignment vertical="center" wrapText="1"/>
    </xf>
    <xf numFmtId="0" fontId="21" fillId="0" borderId="3" xfId="0" applyFont="1" applyBorder="1" applyAlignment="1">
      <alignment horizontal="center" vertical="center" wrapText="1"/>
    </xf>
    <xf numFmtId="0" fontId="21" fillId="6" borderId="3" xfId="0" applyFont="1" applyFill="1" applyBorder="1" applyAlignment="1">
      <alignment horizontal="center" vertical="center" wrapText="1"/>
    </xf>
    <xf numFmtId="0" fontId="21" fillId="0" borderId="3" xfId="0" applyFont="1" applyBorder="1" applyAlignment="1">
      <alignment horizontal="justify" vertical="center" wrapText="1"/>
    </xf>
    <xf numFmtId="0" fontId="23" fillId="0" borderId="3" xfId="0" applyFont="1" applyBorder="1" applyAlignment="1">
      <alignment vertical="center" wrapText="1"/>
    </xf>
    <xf numFmtId="0" fontId="21" fillId="3" borderId="3" xfId="0" applyFont="1" applyFill="1" applyBorder="1" applyAlignment="1" applyProtection="1">
      <alignment horizontal="center" vertical="center" wrapText="1"/>
      <protection locked="0"/>
    </xf>
    <xf numFmtId="0" fontId="26" fillId="0" borderId="29" xfId="0" applyFont="1" applyBorder="1" applyAlignment="1">
      <alignment horizontal="center" vertical="center" wrapText="1"/>
    </xf>
    <xf numFmtId="0" fontId="21" fillId="6" borderId="30" xfId="0" applyFont="1" applyFill="1" applyBorder="1" applyAlignment="1">
      <alignment horizontal="center" vertical="center" wrapText="1"/>
    </xf>
    <xf numFmtId="0" fontId="21" fillId="0" borderId="30" xfId="0" applyFont="1" applyBorder="1" applyAlignment="1">
      <alignment horizontal="justify" vertical="center" wrapText="1"/>
    </xf>
    <xf numFmtId="0" fontId="24" fillId="7" borderId="32" xfId="0" applyFont="1" applyFill="1" applyBorder="1" applyAlignment="1">
      <alignment horizontal="center" vertical="center" wrapText="1"/>
    </xf>
    <xf numFmtId="0" fontId="24" fillId="8" borderId="33" xfId="0" applyFont="1" applyFill="1" applyBorder="1" applyAlignment="1">
      <alignment horizontal="center" vertical="center" wrapText="1"/>
    </xf>
    <xf numFmtId="0" fontId="24" fillId="7" borderId="33" xfId="0" applyFont="1" applyFill="1" applyBorder="1" applyAlignment="1">
      <alignment horizontal="justify" vertical="center" wrapText="1"/>
    </xf>
    <xf numFmtId="0" fontId="23" fillId="7" borderId="33" xfId="0" applyFont="1" applyFill="1" applyBorder="1" applyAlignment="1">
      <alignment vertical="center" wrapText="1"/>
    </xf>
    <xf numFmtId="0" fontId="24" fillId="3" borderId="34" xfId="0" applyFont="1" applyFill="1" applyBorder="1" applyAlignment="1" applyProtection="1">
      <alignment horizontal="center" vertical="center" wrapText="1"/>
      <protection locked="0"/>
    </xf>
    <xf numFmtId="0" fontId="24" fillId="0" borderId="1" xfId="0" applyFont="1" applyBorder="1" applyAlignment="1">
      <alignment horizontal="center" vertical="center" wrapText="1"/>
    </xf>
    <xf numFmtId="0" fontId="21" fillId="0" borderId="1" xfId="0" applyFont="1" applyBorder="1" applyAlignment="1">
      <alignment horizontal="center" vertical="center" textRotation="255" wrapText="1"/>
    </xf>
    <xf numFmtId="0" fontId="21" fillId="0" borderId="1" xfId="0" applyFont="1" applyBorder="1" applyAlignment="1">
      <alignment horizontal="justify" vertical="center"/>
    </xf>
    <xf numFmtId="0" fontId="0" fillId="0" borderId="35" xfId="0" applyBorder="1">
      <alignment vertical="center"/>
    </xf>
    <xf numFmtId="0" fontId="0" fillId="0" borderId="35" xfId="0" applyBorder="1" applyAlignment="1">
      <alignment horizontal="center" vertical="center"/>
    </xf>
    <xf numFmtId="0" fontId="0" fillId="0" borderId="36" xfId="0" applyBorder="1">
      <alignment vertical="center"/>
    </xf>
    <xf numFmtId="0" fontId="0" fillId="0" borderId="37" xfId="0" applyBorder="1" applyAlignment="1">
      <alignment horizontal="center" vertical="center"/>
    </xf>
    <xf numFmtId="0" fontId="0" fillId="0" borderId="38" xfId="0" applyBorder="1">
      <alignment vertical="center"/>
    </xf>
    <xf numFmtId="0" fontId="6" fillId="0" borderId="0" xfId="4">
      <alignment vertical="center"/>
    </xf>
    <xf numFmtId="0" fontId="7" fillId="0" borderId="0" xfId="4" applyFont="1" applyAlignment="1">
      <alignment horizontal="right" vertical="center"/>
    </xf>
    <xf numFmtId="0" fontId="7" fillId="0" borderId="0" xfId="4" applyFont="1">
      <alignment vertical="center"/>
    </xf>
    <xf numFmtId="0" fontId="29" fillId="0" borderId="0" xfId="4" applyFont="1" applyAlignment="1">
      <alignment horizontal="center" vertical="center"/>
    </xf>
    <xf numFmtId="0" fontId="29" fillId="0" borderId="0" xfId="4" applyFont="1" applyAlignment="1">
      <alignment vertical="center"/>
    </xf>
    <xf numFmtId="0" fontId="29" fillId="0" borderId="0" xfId="4" applyFont="1" applyBorder="1" applyAlignment="1">
      <alignment vertical="center"/>
    </xf>
    <xf numFmtId="0" fontId="29" fillId="0" borderId="0" xfId="4" applyFont="1" applyAlignment="1">
      <alignment horizontal="right" vertical="center"/>
    </xf>
    <xf numFmtId="0" fontId="29" fillId="0" borderId="0" xfId="4" applyFont="1" applyBorder="1" applyAlignment="1">
      <alignment horizontal="center" vertical="center"/>
    </xf>
    <xf numFmtId="0" fontId="6" fillId="0" borderId="0" xfId="4" applyFont="1" applyAlignment="1">
      <alignment horizontal="center" vertical="center"/>
    </xf>
    <xf numFmtId="0" fontId="29" fillId="0" borderId="0" xfId="4" applyFont="1">
      <alignment vertical="center"/>
    </xf>
    <xf numFmtId="0" fontId="30" fillId="0" borderId="0" xfId="4" applyFont="1">
      <alignment vertical="center"/>
    </xf>
    <xf numFmtId="0" fontId="31" fillId="0" borderId="0" xfId="5" applyFont="1">
      <alignment vertical="center"/>
    </xf>
    <xf numFmtId="178" fontId="32" fillId="0" borderId="0" xfId="5" applyNumberFormat="1" applyFont="1">
      <alignment vertical="center"/>
    </xf>
    <xf numFmtId="38" fontId="32" fillId="0" borderId="0" xfId="6" applyFont="1">
      <alignment vertical="center"/>
    </xf>
    <xf numFmtId="0" fontId="6" fillId="0" borderId="0" xfId="5" applyFont="1" applyFill="1">
      <alignment vertical="center"/>
    </xf>
    <xf numFmtId="0" fontId="7" fillId="0" borderId="0" xfId="5" applyFont="1">
      <alignment vertical="center"/>
    </xf>
    <xf numFmtId="0" fontId="31" fillId="0" borderId="44" xfId="5" applyFont="1" applyBorder="1">
      <alignment vertical="center"/>
    </xf>
    <xf numFmtId="0" fontId="31" fillId="0" borderId="33" xfId="5" applyFont="1" applyBorder="1" applyAlignment="1">
      <alignment horizontal="center" vertical="center"/>
    </xf>
    <xf numFmtId="0" fontId="34" fillId="0" borderId="1" xfId="5" applyFont="1" applyBorder="1" applyAlignment="1">
      <alignment horizontal="center" vertical="center"/>
    </xf>
    <xf numFmtId="179" fontId="32" fillId="3" borderId="4" xfId="6" applyNumberFormat="1" applyFont="1" applyFill="1" applyBorder="1" applyAlignment="1" applyProtection="1">
      <alignment vertical="center" shrinkToFit="1"/>
      <protection locked="0"/>
    </xf>
    <xf numFmtId="179" fontId="32" fillId="0" borderId="1" xfId="6" applyNumberFormat="1" applyFont="1" applyBorder="1" applyAlignment="1">
      <alignment vertical="center" shrinkToFit="1"/>
    </xf>
    <xf numFmtId="179" fontId="32" fillId="0" borderId="5" xfId="6" applyNumberFormat="1" applyFont="1" applyBorder="1" applyAlignment="1" applyProtection="1">
      <alignment vertical="center" shrinkToFit="1"/>
      <protection locked="0"/>
    </xf>
    <xf numFmtId="180" fontId="7" fillId="11" borderId="55" xfId="5" applyNumberFormat="1" applyFont="1" applyFill="1" applyBorder="1" applyAlignment="1" applyProtection="1">
      <alignment horizontal="center" vertical="center" shrinkToFit="1"/>
    </xf>
    <xf numFmtId="0" fontId="7" fillId="10" borderId="53" xfId="5" applyFont="1" applyFill="1" applyBorder="1" applyAlignment="1" applyProtection="1">
      <alignment horizontal="center" vertical="center" shrinkToFit="1"/>
    </xf>
    <xf numFmtId="181" fontId="7" fillId="3" borderId="56" xfId="5" applyNumberFormat="1" applyFont="1" applyFill="1" applyBorder="1" applyAlignment="1" applyProtection="1">
      <alignment horizontal="center" vertical="center" shrinkToFit="1"/>
      <protection locked="0"/>
    </xf>
    <xf numFmtId="0" fontId="7" fillId="10" borderId="57" xfId="5" applyFont="1" applyFill="1" applyBorder="1" applyAlignment="1">
      <alignment horizontal="center" vertical="center" shrinkToFit="1"/>
    </xf>
    <xf numFmtId="0" fontId="34" fillId="0" borderId="2" xfId="5" applyFont="1" applyBorder="1" applyAlignment="1">
      <alignment horizontal="center" vertical="center"/>
    </xf>
    <xf numFmtId="0" fontId="7" fillId="10" borderId="22" xfId="5" applyFont="1" applyFill="1" applyBorder="1" applyAlignment="1" applyProtection="1">
      <alignment horizontal="center" vertical="center" shrinkToFit="1"/>
    </xf>
    <xf numFmtId="0" fontId="7" fillId="10" borderId="48" xfId="5" applyFont="1" applyFill="1" applyBorder="1" applyAlignment="1" applyProtection="1">
      <alignment horizontal="center" vertical="center" shrinkToFit="1"/>
    </xf>
    <xf numFmtId="181" fontId="7" fillId="3" borderId="21" xfId="5" applyNumberFormat="1" applyFont="1" applyFill="1" applyBorder="1" applyAlignment="1" applyProtection="1">
      <alignment horizontal="center" vertical="center" shrinkToFit="1"/>
      <protection locked="0"/>
    </xf>
    <xf numFmtId="0" fontId="7" fillId="10" borderId="62" xfId="5" applyFont="1" applyFill="1" applyBorder="1" applyAlignment="1">
      <alignment horizontal="center" vertical="center" shrinkToFit="1"/>
    </xf>
    <xf numFmtId="0" fontId="34" fillId="0" borderId="27" xfId="5" applyFont="1" applyBorder="1" applyAlignment="1">
      <alignment horizontal="center" vertical="center"/>
    </xf>
    <xf numFmtId="179" fontId="32" fillId="0" borderId="19" xfId="6" applyNumberFormat="1" applyFont="1" applyFill="1" applyBorder="1" applyAlignment="1">
      <alignment vertical="center" shrinkToFit="1"/>
    </xf>
    <xf numFmtId="179" fontId="32" fillId="0" borderId="19" xfId="6" applyNumberFormat="1" applyFont="1" applyBorder="1" applyAlignment="1">
      <alignment vertical="center" shrinkToFit="1"/>
    </xf>
    <xf numFmtId="0" fontId="34" fillId="0" borderId="66" xfId="5" applyFont="1" applyFill="1" applyBorder="1" applyAlignment="1">
      <alignment horizontal="center" vertical="center" shrinkToFit="1"/>
    </xf>
    <xf numFmtId="179" fontId="32" fillId="3" borderId="66" xfId="6" applyNumberFormat="1" applyFont="1" applyFill="1" applyBorder="1" applyAlignment="1" applyProtection="1">
      <alignment vertical="center" shrinkToFit="1"/>
      <protection locked="0"/>
    </xf>
    <xf numFmtId="179" fontId="32" fillId="0" borderId="4" xfId="6" applyNumberFormat="1" applyFont="1" applyBorder="1" applyAlignment="1">
      <alignment vertical="center" shrinkToFit="1"/>
    </xf>
    <xf numFmtId="0" fontId="7" fillId="3" borderId="56" xfId="5" applyFont="1" applyFill="1" applyBorder="1" applyAlignment="1" applyProtection="1">
      <alignment horizontal="center" vertical="center" shrinkToFit="1"/>
      <protection locked="0"/>
    </xf>
    <xf numFmtId="0" fontId="7" fillId="10" borderId="57" xfId="5" applyFont="1" applyFill="1" applyBorder="1" applyAlignment="1" applyProtection="1">
      <alignment horizontal="center" vertical="center" shrinkToFit="1"/>
    </xf>
    <xf numFmtId="0" fontId="7" fillId="3" borderId="57" xfId="5" applyFont="1" applyFill="1" applyBorder="1" applyAlignment="1" applyProtection="1">
      <alignment horizontal="center" vertical="center" shrinkToFit="1"/>
      <protection locked="0"/>
    </xf>
    <xf numFmtId="179" fontId="32" fillId="3" borderId="1" xfId="6" applyNumberFormat="1" applyFont="1" applyFill="1" applyBorder="1" applyAlignment="1" applyProtection="1">
      <alignment vertical="center" shrinkToFit="1"/>
      <protection locked="0"/>
    </xf>
    <xf numFmtId="182" fontId="7" fillId="10" borderId="22" xfId="5" applyNumberFormat="1" applyFont="1" applyFill="1" applyBorder="1" applyAlignment="1" applyProtection="1">
      <alignment horizontal="center" vertical="center" shrinkToFit="1"/>
    </xf>
    <xf numFmtId="0" fontId="7" fillId="10" borderId="67" xfId="5" applyFont="1" applyFill="1" applyBorder="1" applyAlignment="1" applyProtection="1">
      <alignment horizontal="center" vertical="center" shrinkToFit="1"/>
    </xf>
    <xf numFmtId="177" fontId="7" fillId="10" borderId="67" xfId="5" applyNumberFormat="1" applyFont="1" applyFill="1" applyBorder="1" applyAlignment="1" applyProtection="1">
      <alignment horizontal="center" vertical="center" shrinkToFit="1"/>
    </xf>
    <xf numFmtId="0" fontId="34" fillId="0" borderId="4" xfId="5" applyFont="1" applyBorder="1" applyAlignment="1">
      <alignment horizontal="center" vertical="center"/>
    </xf>
    <xf numFmtId="0" fontId="7" fillId="10" borderId="21" xfId="5" applyFont="1" applyFill="1" applyBorder="1" applyAlignment="1" applyProtection="1">
      <alignment horizontal="center" vertical="center" shrinkToFit="1"/>
    </xf>
    <xf numFmtId="0" fontId="7" fillId="10" borderId="68" xfId="5" applyFont="1" applyFill="1" applyBorder="1" applyAlignment="1" applyProtection="1">
      <alignment horizontal="center" vertical="center" shrinkToFit="1"/>
    </xf>
    <xf numFmtId="0" fontId="7" fillId="10" borderId="23" xfId="5" applyFont="1" applyFill="1" applyBorder="1" applyAlignment="1" applyProtection="1">
      <alignment horizontal="center" vertical="center" shrinkToFit="1"/>
    </xf>
    <xf numFmtId="0" fontId="7" fillId="10" borderId="62" xfId="5" applyFont="1" applyFill="1" applyBorder="1" applyAlignment="1" applyProtection="1">
      <alignment horizontal="center" vertical="center" shrinkToFit="1"/>
    </xf>
    <xf numFmtId="179" fontId="32" fillId="6" borderId="19" xfId="6" applyNumberFormat="1" applyFont="1" applyFill="1" applyBorder="1" applyAlignment="1">
      <alignment vertical="center" shrinkToFit="1"/>
    </xf>
    <xf numFmtId="183" fontId="7" fillId="10" borderId="22" xfId="5" applyNumberFormat="1" applyFont="1" applyFill="1" applyBorder="1" applyAlignment="1" applyProtection="1">
      <alignment horizontal="center" vertical="center" shrinkToFit="1"/>
    </xf>
    <xf numFmtId="0" fontId="34" fillId="0" borderId="27" xfId="5" applyFont="1" applyFill="1" applyBorder="1" applyAlignment="1">
      <alignment horizontal="center" vertical="center"/>
    </xf>
    <xf numFmtId="179" fontId="32" fillId="0" borderId="27" xfId="6" applyNumberFormat="1" applyFont="1" applyFill="1" applyBorder="1" applyAlignment="1">
      <alignment vertical="center" shrinkToFit="1"/>
    </xf>
    <xf numFmtId="4" fontId="7" fillId="10" borderId="21" xfId="5" applyNumberFormat="1" applyFont="1" applyFill="1" applyBorder="1" applyAlignment="1" applyProtection="1">
      <alignment horizontal="center" vertical="center" shrinkToFit="1"/>
    </xf>
    <xf numFmtId="0" fontId="7" fillId="10" borderId="12" xfId="5" applyFont="1" applyFill="1" applyBorder="1" applyAlignment="1" applyProtection="1">
      <alignment horizontal="center" vertical="center" shrinkToFit="1"/>
    </xf>
    <xf numFmtId="183" fontId="7" fillId="10" borderId="21" xfId="5" applyNumberFormat="1" applyFont="1" applyFill="1" applyBorder="1" applyAlignment="1">
      <alignment horizontal="center" vertical="center" shrinkToFit="1"/>
    </xf>
    <xf numFmtId="0" fontId="7" fillId="10" borderId="56" xfId="5" applyFont="1" applyFill="1" applyBorder="1" applyAlignment="1" applyProtection="1">
      <alignment horizontal="center" vertical="center" shrinkToFit="1"/>
    </xf>
    <xf numFmtId="0" fontId="7" fillId="10" borderId="0" xfId="5" applyFont="1" applyFill="1" applyBorder="1" applyAlignment="1" applyProtection="1">
      <alignment horizontal="center" vertical="center" shrinkToFit="1"/>
    </xf>
    <xf numFmtId="0" fontId="7" fillId="10" borderId="73" xfId="5" applyFont="1" applyFill="1" applyBorder="1" applyAlignment="1" applyProtection="1">
      <alignment horizontal="center" vertical="center" shrinkToFit="1"/>
    </xf>
    <xf numFmtId="179" fontId="32" fillId="0" borderId="27" xfId="6" applyNumberFormat="1" applyFont="1" applyBorder="1" applyAlignment="1">
      <alignment vertical="center" shrinkToFit="1"/>
    </xf>
    <xf numFmtId="0" fontId="41" fillId="0" borderId="27" xfId="5" applyFont="1" applyBorder="1">
      <alignment vertical="center"/>
    </xf>
    <xf numFmtId="179" fontId="32" fillId="0" borderId="74" xfId="6" applyNumberFormat="1" applyFont="1" applyFill="1" applyBorder="1" applyAlignment="1">
      <alignment vertical="center" shrinkToFit="1"/>
    </xf>
    <xf numFmtId="179" fontId="32" fillId="6" borderId="75" xfId="6" applyNumberFormat="1" applyFont="1" applyFill="1" applyBorder="1" applyAlignment="1">
      <alignment vertical="center" shrinkToFit="1"/>
    </xf>
    <xf numFmtId="179" fontId="32" fillId="12" borderId="76" xfId="6" applyNumberFormat="1" applyFont="1" applyFill="1" applyBorder="1" applyAlignment="1">
      <alignment vertical="center" shrinkToFit="1"/>
    </xf>
    <xf numFmtId="178" fontId="32" fillId="0" borderId="77" xfId="5" applyNumberFormat="1" applyFont="1" applyBorder="1" applyAlignment="1">
      <alignment horizontal="right" vertical="center"/>
    </xf>
    <xf numFmtId="38" fontId="32" fillId="0" borderId="0" xfId="6" applyFont="1" applyAlignment="1">
      <alignment horizontal="right" vertical="center"/>
    </xf>
    <xf numFmtId="0" fontId="6" fillId="0" borderId="0" xfId="4" applyAlignment="1">
      <alignment horizontal="right" vertical="center"/>
    </xf>
    <xf numFmtId="0" fontId="42" fillId="0" borderId="0" xfId="4" applyFont="1">
      <alignment vertical="center"/>
    </xf>
    <xf numFmtId="40" fontId="6" fillId="0" borderId="0" xfId="4" applyNumberFormat="1" applyAlignment="1">
      <alignment vertical="center" shrinkToFit="1"/>
    </xf>
    <xf numFmtId="40" fontId="32" fillId="0" borderId="0" xfId="6" applyNumberFormat="1" applyFont="1" applyFill="1" applyBorder="1" applyAlignment="1">
      <alignment horizontal="center" vertical="center" shrinkToFit="1"/>
    </xf>
    <xf numFmtId="49" fontId="6" fillId="0" borderId="0" xfId="4" applyNumberFormat="1">
      <alignment vertical="center"/>
    </xf>
    <xf numFmtId="0" fontId="6" fillId="0" borderId="0" xfId="4" applyAlignment="1">
      <alignment vertical="center"/>
    </xf>
    <xf numFmtId="0" fontId="6" fillId="0" borderId="0" xfId="4" applyAlignment="1">
      <alignment vertical="center" shrinkToFit="1"/>
    </xf>
    <xf numFmtId="49" fontId="44" fillId="0" borderId="0" xfId="4" applyNumberFormat="1" applyFont="1">
      <alignment vertical="center"/>
    </xf>
    <xf numFmtId="0" fontId="44" fillId="0" borderId="0" xfId="4" applyFont="1">
      <alignment vertical="center"/>
    </xf>
    <xf numFmtId="0" fontId="7" fillId="10" borderId="78" xfId="5" applyFont="1" applyFill="1" applyBorder="1" applyAlignment="1">
      <alignment horizontal="center" vertical="center" shrinkToFit="1"/>
    </xf>
    <xf numFmtId="0" fontId="7" fillId="10" borderId="79" xfId="5" applyFont="1" applyFill="1" applyBorder="1" applyAlignment="1">
      <alignment horizontal="center" vertical="center" shrinkToFit="1"/>
    </xf>
    <xf numFmtId="180" fontId="7" fillId="10" borderId="55" xfId="5" applyNumberFormat="1" applyFont="1" applyFill="1" applyBorder="1" applyAlignment="1" applyProtection="1">
      <alignment horizontal="center" vertical="center" shrinkToFit="1"/>
    </xf>
    <xf numFmtId="180" fontId="7" fillId="10" borderId="22" xfId="5" applyNumberFormat="1" applyFont="1" applyFill="1" applyBorder="1" applyAlignment="1" applyProtection="1">
      <alignment horizontal="center" vertical="center" shrinkToFit="1"/>
    </xf>
    <xf numFmtId="0" fontId="7" fillId="10" borderId="80" xfId="5" applyFont="1" applyFill="1" applyBorder="1" applyAlignment="1" applyProtection="1">
      <alignment horizontal="center" vertical="center" shrinkToFit="1"/>
    </xf>
    <xf numFmtId="181" fontId="7" fillId="3" borderId="22" xfId="5" applyNumberFormat="1" applyFont="1" applyFill="1" applyBorder="1" applyAlignment="1" applyProtection="1">
      <alignment horizontal="center" vertical="center" shrinkToFit="1"/>
      <protection locked="0"/>
    </xf>
    <xf numFmtId="0" fontId="7" fillId="10" borderId="67" xfId="5" applyFont="1" applyFill="1" applyBorder="1" applyAlignment="1">
      <alignment horizontal="center" vertical="center" shrinkToFit="1"/>
    </xf>
    <xf numFmtId="179" fontId="32" fillId="0" borderId="10" xfId="6" applyNumberFormat="1" applyFont="1" applyBorder="1" applyAlignment="1" applyProtection="1">
      <alignment vertical="center" shrinkToFit="1"/>
      <protection locked="0"/>
    </xf>
    <xf numFmtId="180" fontId="7" fillId="10" borderId="73" xfId="5" applyNumberFormat="1" applyFont="1" applyFill="1" applyBorder="1" applyAlignment="1" applyProtection="1">
      <alignment horizontal="center" vertical="center" shrinkToFit="1"/>
    </xf>
    <xf numFmtId="181" fontId="7" fillId="11" borderId="73" xfId="5" applyNumberFormat="1" applyFont="1" applyFill="1" applyBorder="1" applyAlignment="1">
      <alignment horizontal="center" vertical="center" shrinkToFit="1"/>
    </xf>
    <xf numFmtId="0" fontId="7" fillId="10" borderId="50" xfId="5" applyFont="1" applyFill="1" applyBorder="1" applyAlignment="1">
      <alignment horizontal="center" vertical="center" shrinkToFit="1"/>
    </xf>
    <xf numFmtId="0" fontId="31" fillId="0" borderId="0" xfId="5" applyFont="1" applyAlignment="1">
      <alignment vertical="center" wrapText="1"/>
    </xf>
    <xf numFmtId="0" fontId="43" fillId="0" borderId="0" xfId="5" applyFont="1" applyAlignment="1">
      <alignment vertical="center" wrapText="1"/>
    </xf>
    <xf numFmtId="0" fontId="6" fillId="0" borderId="0" xfId="4" applyFont="1">
      <alignment vertical="center"/>
    </xf>
    <xf numFmtId="0" fontId="6" fillId="0" borderId="0" xfId="4" applyBorder="1">
      <alignment vertical="center"/>
    </xf>
    <xf numFmtId="185" fontId="32" fillId="0" borderId="37" xfId="6" applyNumberFormat="1" applyFont="1" applyFill="1" applyBorder="1" applyAlignment="1">
      <alignment horizontal="center" vertical="center"/>
    </xf>
    <xf numFmtId="38" fontId="32" fillId="0" borderId="0" xfId="6" applyFont="1" applyFill="1" applyBorder="1">
      <alignment vertical="center"/>
    </xf>
    <xf numFmtId="0" fontId="45" fillId="0" borderId="0" xfId="4" applyFont="1" applyBorder="1" applyAlignment="1">
      <alignment vertical="center" wrapText="1"/>
    </xf>
    <xf numFmtId="0" fontId="34" fillId="3" borderId="81" xfId="5" applyFont="1" applyFill="1" applyBorder="1" applyAlignment="1" applyProtection="1">
      <alignment horizontal="center" vertical="center"/>
      <protection locked="0"/>
    </xf>
    <xf numFmtId="179" fontId="32" fillId="3" borderId="34" xfId="6" applyNumberFormat="1" applyFont="1" applyFill="1" applyBorder="1" applyAlignment="1" applyProtection="1">
      <alignment vertical="center" shrinkToFit="1"/>
      <protection locked="0"/>
    </xf>
    <xf numFmtId="185" fontId="32" fillId="0" borderId="0" xfId="6" applyNumberFormat="1" applyFont="1" applyFill="1" applyBorder="1" applyAlignment="1">
      <alignment horizontal="center" vertical="center"/>
    </xf>
    <xf numFmtId="40" fontId="32" fillId="0" borderId="36" xfId="6" applyNumberFormat="1" applyFont="1" applyFill="1" applyBorder="1" applyAlignment="1">
      <alignment vertical="center" shrinkToFit="1"/>
    </xf>
    <xf numFmtId="40" fontId="32" fillId="0" borderId="36" xfId="6" applyNumberFormat="1" applyFont="1" applyFill="1" applyBorder="1">
      <alignment vertical="center"/>
    </xf>
    <xf numFmtId="180" fontId="7" fillId="10" borderId="82" xfId="5" applyNumberFormat="1" applyFont="1" applyFill="1" applyBorder="1" applyAlignment="1" applyProtection="1">
      <alignment horizontal="center" vertical="center" shrinkToFit="1"/>
    </xf>
    <xf numFmtId="186" fontId="7" fillId="3" borderId="21" xfId="5" applyNumberFormat="1" applyFont="1" applyFill="1" applyBorder="1" applyAlignment="1" applyProtection="1">
      <alignment horizontal="center" vertical="center" shrinkToFit="1"/>
      <protection locked="0"/>
    </xf>
    <xf numFmtId="0" fontId="7" fillId="10" borderId="68" xfId="5" applyFont="1" applyFill="1" applyBorder="1" applyAlignment="1">
      <alignment horizontal="center" vertical="center" shrinkToFit="1"/>
    </xf>
    <xf numFmtId="186" fontId="7" fillId="3" borderId="22" xfId="5" applyNumberFormat="1" applyFont="1" applyFill="1" applyBorder="1" applyAlignment="1" applyProtection="1">
      <alignment horizontal="center" vertical="center" shrinkToFit="1"/>
      <protection locked="0"/>
    </xf>
    <xf numFmtId="0" fontId="34" fillId="0" borderId="44" xfId="5" applyFont="1" applyBorder="1" applyAlignment="1">
      <alignment horizontal="center" vertical="center"/>
    </xf>
    <xf numFmtId="179" fontId="32" fillId="0" borderId="44" xfId="6" applyNumberFormat="1" applyFont="1" applyBorder="1" applyAlignment="1">
      <alignment vertical="center" shrinkToFit="1"/>
    </xf>
    <xf numFmtId="179" fontId="32" fillId="6" borderId="27" xfId="6" applyNumberFormat="1" applyFont="1" applyFill="1" applyBorder="1" applyAlignment="1">
      <alignment vertical="center" shrinkToFit="1"/>
    </xf>
    <xf numFmtId="179" fontId="46" fillId="12" borderId="65" xfId="6" applyNumberFormat="1" applyFont="1" applyFill="1" applyBorder="1" applyAlignment="1">
      <alignment vertical="center" shrinkToFit="1"/>
    </xf>
    <xf numFmtId="178" fontId="32" fillId="0" borderId="0" xfId="5" applyNumberFormat="1" applyFont="1" applyBorder="1" applyAlignment="1">
      <alignment horizontal="right" vertical="center"/>
    </xf>
    <xf numFmtId="0" fontId="7" fillId="0" borderId="42" xfId="4" applyFont="1" applyBorder="1" applyAlignment="1">
      <alignment horizontal="right" vertical="center" wrapText="1"/>
    </xf>
    <xf numFmtId="0" fontId="7" fillId="0" borderId="42" xfId="4" applyFont="1" applyBorder="1" applyAlignment="1">
      <alignment vertical="center" wrapText="1"/>
    </xf>
    <xf numFmtId="0" fontId="47" fillId="0" borderId="32" xfId="5" applyFont="1" applyBorder="1" applyAlignment="1">
      <alignment horizontal="center" vertical="center"/>
    </xf>
    <xf numFmtId="0" fontId="47" fillId="0" borderId="33" xfId="5" applyFont="1" applyBorder="1" applyAlignment="1">
      <alignment horizontal="center" vertical="center"/>
    </xf>
    <xf numFmtId="178" fontId="32" fillId="0" borderId="34" xfId="5" applyNumberFormat="1" applyFont="1" applyBorder="1" applyAlignment="1">
      <alignment horizontal="center" vertical="center"/>
    </xf>
    <xf numFmtId="0" fontId="32" fillId="3" borderId="85" xfId="5" applyFont="1" applyFill="1" applyBorder="1" applyAlignment="1">
      <alignment horizontal="center" vertical="center" shrinkToFit="1"/>
    </xf>
    <xf numFmtId="0" fontId="32" fillId="3" borderId="4" xfId="5" applyFont="1" applyFill="1" applyBorder="1" applyAlignment="1">
      <alignment horizontal="center" vertical="center" shrinkToFit="1"/>
    </xf>
    <xf numFmtId="187" fontId="32" fillId="0" borderId="86" xfId="6" applyNumberFormat="1" applyFont="1" applyFill="1" applyBorder="1" applyAlignment="1">
      <alignment vertical="center" shrinkToFit="1"/>
    </xf>
    <xf numFmtId="0" fontId="32" fillId="3" borderId="20" xfId="5" applyFont="1" applyFill="1" applyBorder="1" applyAlignment="1">
      <alignment horizontal="center" vertical="center" shrinkToFit="1"/>
    </xf>
    <xf numFmtId="0" fontId="32" fillId="3" borderId="3" xfId="5" applyFont="1" applyFill="1" applyBorder="1" applyAlignment="1">
      <alignment horizontal="center" vertical="center" shrinkToFit="1"/>
    </xf>
    <xf numFmtId="182" fontId="32" fillId="0" borderId="63" xfId="5" applyNumberFormat="1" applyFont="1" applyBorder="1" applyAlignment="1">
      <alignment horizontal="center" vertical="center" shrinkToFit="1"/>
    </xf>
    <xf numFmtId="182" fontId="32" fillId="0" borderId="19" xfId="5" applyNumberFormat="1" applyFont="1" applyBorder="1" applyAlignment="1">
      <alignment horizontal="center" vertical="center" shrinkToFit="1"/>
    </xf>
    <xf numFmtId="187" fontId="32" fillId="0" borderId="28" xfId="6" applyNumberFormat="1" applyFont="1" applyFill="1" applyBorder="1" applyAlignment="1">
      <alignment vertical="center" shrinkToFit="1"/>
    </xf>
    <xf numFmtId="0" fontId="32" fillId="3" borderId="87" xfId="5" applyFont="1" applyFill="1" applyBorder="1" applyAlignment="1">
      <alignment horizontal="center" vertical="center" shrinkToFit="1"/>
    </xf>
    <xf numFmtId="0" fontId="32" fillId="3" borderId="66" xfId="5" applyFont="1" applyFill="1" applyBorder="1" applyAlignment="1">
      <alignment horizontal="center" vertical="center" shrinkToFit="1"/>
    </xf>
    <xf numFmtId="187" fontId="32" fillId="0" borderId="78" xfId="6" applyNumberFormat="1" applyFont="1" applyFill="1" applyBorder="1" applyAlignment="1">
      <alignment vertical="center" shrinkToFit="1"/>
    </xf>
    <xf numFmtId="0" fontId="32" fillId="3" borderId="88" xfId="5" applyFont="1" applyFill="1" applyBorder="1" applyAlignment="1">
      <alignment horizontal="center" vertical="center" shrinkToFit="1"/>
    </xf>
    <xf numFmtId="0" fontId="32" fillId="3" borderId="1" xfId="5" applyFont="1" applyFill="1" applyBorder="1" applyAlignment="1">
      <alignment horizontal="center" vertical="center" shrinkToFit="1"/>
    </xf>
    <xf numFmtId="187" fontId="32" fillId="0" borderId="79" xfId="6" applyNumberFormat="1" applyFont="1" applyFill="1" applyBorder="1" applyAlignment="1">
      <alignment vertical="center" shrinkToFit="1"/>
    </xf>
    <xf numFmtId="187" fontId="32" fillId="0" borderId="28" xfId="6" applyNumberFormat="1" applyFont="1" applyBorder="1" applyAlignment="1">
      <alignment vertical="center" shrinkToFit="1"/>
    </xf>
    <xf numFmtId="38" fontId="32" fillId="0" borderId="89" xfId="6" applyFont="1" applyFill="1" applyBorder="1" applyAlignment="1">
      <alignment vertical="center" shrinkToFit="1"/>
    </xf>
    <xf numFmtId="0" fontId="47" fillId="0" borderId="33" xfId="5" applyFont="1" applyBorder="1" applyAlignment="1">
      <alignment horizontal="center" vertical="center" shrinkToFit="1"/>
    </xf>
    <xf numFmtId="178" fontId="32" fillId="0" borderId="34" xfId="5" applyNumberFormat="1" applyFont="1" applyBorder="1" applyAlignment="1">
      <alignment horizontal="center" vertical="center" shrinkToFit="1"/>
    </xf>
    <xf numFmtId="182" fontId="49" fillId="0" borderId="19" xfId="5" applyNumberFormat="1" applyFont="1" applyBorder="1" applyAlignment="1">
      <alignment vertical="center" shrinkToFit="1"/>
    </xf>
    <xf numFmtId="0" fontId="47" fillId="0" borderId="32" xfId="5" applyFont="1" applyBorder="1" applyAlignment="1">
      <alignment horizontal="center" vertical="center" shrinkToFit="1"/>
    </xf>
    <xf numFmtId="0" fontId="32" fillId="3" borderId="27" xfId="4" applyFont="1" applyFill="1" applyBorder="1" applyAlignment="1">
      <alignment vertical="center" shrinkToFit="1"/>
    </xf>
    <xf numFmtId="0" fontId="32" fillId="0" borderId="28" xfId="4" applyFont="1" applyBorder="1" applyAlignment="1">
      <alignment vertical="center" shrinkToFit="1"/>
    </xf>
    <xf numFmtId="0" fontId="47" fillId="0" borderId="44" xfId="5" applyFont="1" applyBorder="1" applyAlignment="1">
      <alignment vertical="center" shrinkToFit="1"/>
    </xf>
    <xf numFmtId="0" fontId="32" fillId="3" borderId="81" xfId="5" applyFont="1" applyFill="1" applyBorder="1" applyAlignment="1">
      <alignment horizontal="center" vertical="center" shrinkToFit="1"/>
    </xf>
    <xf numFmtId="0" fontId="32" fillId="3" borderId="33" xfId="5" applyFont="1" applyFill="1" applyBorder="1" applyAlignment="1">
      <alignment horizontal="center" vertical="center" shrinkToFit="1"/>
    </xf>
    <xf numFmtId="187" fontId="32" fillId="0" borderId="34" xfId="6" applyNumberFormat="1" applyFont="1" applyFill="1" applyBorder="1" applyAlignment="1">
      <alignment vertical="center" shrinkToFit="1"/>
    </xf>
    <xf numFmtId="177" fontId="13" fillId="13" borderId="1" xfId="0" applyNumberFormat="1" applyFont="1" applyFill="1" applyBorder="1" applyAlignment="1" applyProtection="1">
      <alignment horizontal="center" vertical="center" wrapText="1"/>
      <protection locked="0"/>
    </xf>
    <xf numFmtId="177" fontId="13" fillId="13" borderId="4" xfId="0" applyNumberFormat="1" applyFont="1" applyFill="1" applyBorder="1" applyAlignment="1" applyProtection="1">
      <alignment vertical="center" wrapText="1"/>
      <protection locked="0"/>
    </xf>
    <xf numFmtId="0" fontId="39" fillId="0" borderId="0" xfId="0" applyFont="1">
      <alignment vertical="center"/>
    </xf>
    <xf numFmtId="0" fontId="41" fillId="0" borderId="0" xfId="5" applyFont="1" applyAlignment="1">
      <alignment vertical="center"/>
    </xf>
    <xf numFmtId="0" fontId="41" fillId="0" borderId="0" xfId="5" applyFont="1" applyAlignment="1">
      <alignment horizontal="left" vertical="center"/>
    </xf>
    <xf numFmtId="0" fontId="50" fillId="0" borderId="0" xfId="5" applyFont="1" applyAlignment="1">
      <alignment horizontal="left" vertical="center"/>
    </xf>
    <xf numFmtId="0" fontId="50" fillId="0" borderId="0" xfId="5" applyFont="1" applyAlignment="1">
      <alignment horizontal="left" vertical="center" wrapText="1"/>
    </xf>
    <xf numFmtId="0" fontId="6" fillId="0" borderId="0" xfId="4" applyAlignment="1">
      <alignment horizontal="right" vertical="top"/>
    </xf>
    <xf numFmtId="0" fontId="6" fillId="0" borderId="0" xfId="4" applyFont="1" applyAlignment="1">
      <alignment horizontal="right" vertical="top"/>
    </xf>
    <xf numFmtId="0" fontId="41" fillId="0" borderId="0" xfId="5" applyFont="1" applyAlignment="1">
      <alignment horizontal="center" vertical="center"/>
    </xf>
    <xf numFmtId="0" fontId="6" fillId="0" borderId="0" xfId="4" applyFont="1" applyAlignment="1">
      <alignment horizontal="center" vertical="top"/>
    </xf>
    <xf numFmtId="188" fontId="13" fillId="0" borderId="1" xfId="2" applyNumberFormat="1" applyFont="1" applyFill="1" applyBorder="1" applyAlignment="1" applyProtection="1">
      <alignmen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4" fillId="0" borderId="1" xfId="3" applyBorder="1" applyAlignment="1" applyProtection="1">
      <alignment horizontal="left" vertical="center"/>
    </xf>
    <xf numFmtId="0" fontId="0" fillId="2" borderId="1" xfId="0" applyFill="1" applyBorder="1" applyAlignment="1">
      <alignment horizontal="center" vertical="center"/>
    </xf>
    <xf numFmtId="0" fontId="0" fillId="0" borderId="1" xfId="0" applyBorder="1" applyAlignment="1">
      <alignment horizontal="center" vertical="center"/>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14" xfId="0" applyFont="1" applyBorder="1" applyAlignment="1">
      <alignment horizontal="center" vertical="center" wrapText="1"/>
    </xf>
    <xf numFmtId="40" fontId="13" fillId="4" borderId="11" xfId="1" applyNumberFormat="1" applyFont="1" applyFill="1" applyBorder="1" applyAlignment="1" applyProtection="1">
      <alignment horizontal="center" vertical="center" wrapText="1"/>
      <protection locked="0"/>
    </xf>
    <xf numFmtId="40" fontId="13" fillId="4" borderId="10" xfId="1" applyNumberFormat="1" applyFont="1" applyFill="1" applyBorder="1" applyAlignment="1" applyProtection="1">
      <alignment horizontal="center" vertical="center" wrapText="1"/>
      <protection locked="0"/>
    </xf>
    <xf numFmtId="0" fontId="0" fillId="0" borderId="5" xfId="0" applyBorder="1" applyAlignment="1">
      <alignment horizontal="left" vertical="center"/>
    </xf>
    <xf numFmtId="0" fontId="0" fillId="0" borderId="6" xfId="0" applyBorder="1" applyAlignment="1">
      <alignment horizontal="left" vertical="center"/>
    </xf>
    <xf numFmtId="0" fontId="0" fillId="0" borderId="5" xfId="0" applyBorder="1" applyAlignment="1">
      <alignment horizontal="left" vertical="center" shrinkToFit="1"/>
    </xf>
    <xf numFmtId="0" fontId="0" fillId="0" borderId="6" xfId="0" applyBorder="1" applyAlignment="1">
      <alignment horizontal="left" vertical="center" shrinkToFit="1"/>
    </xf>
    <xf numFmtId="0" fontId="0" fillId="3" borderId="1" xfId="0" applyFill="1" applyBorder="1" applyAlignment="1" applyProtection="1">
      <alignment horizontal="center" vertical="center"/>
      <protection locked="0"/>
    </xf>
    <xf numFmtId="176" fontId="0" fillId="3" borderId="1" xfId="0" applyNumberFormat="1" applyFill="1" applyBorder="1" applyAlignment="1" applyProtection="1">
      <alignment horizontal="center" vertical="center"/>
      <protection locked="0"/>
    </xf>
    <xf numFmtId="0" fontId="2" fillId="0" borderId="0" xfId="0" applyFont="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10" fillId="0" borderId="5" xfId="0" applyFont="1" applyBorder="1" applyAlignment="1">
      <alignment horizontal="left" vertical="top" wrapText="1"/>
    </xf>
    <xf numFmtId="0" fontId="10" fillId="0" borderId="13" xfId="0" applyFont="1" applyBorder="1" applyAlignment="1">
      <alignment horizontal="left" vertical="top" wrapText="1"/>
    </xf>
    <xf numFmtId="0" fontId="10" fillId="0" borderId="6" xfId="0" applyFont="1" applyBorder="1" applyAlignment="1">
      <alignment horizontal="left" vertical="top" wrapText="1"/>
    </xf>
    <xf numFmtId="0" fontId="10" fillId="3" borderId="5" xfId="0" applyFont="1" applyFill="1" applyBorder="1" applyAlignment="1">
      <alignment horizontal="left" vertical="top" wrapText="1"/>
    </xf>
    <xf numFmtId="0" fontId="10" fillId="3" borderId="13" xfId="0" applyFont="1" applyFill="1" applyBorder="1" applyAlignment="1">
      <alignment horizontal="left" vertical="top" wrapText="1"/>
    </xf>
    <xf numFmtId="0" fontId="10" fillId="3" borderId="6" xfId="0" applyFont="1" applyFill="1" applyBorder="1" applyAlignment="1">
      <alignment horizontal="left" vertical="top"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3" borderId="1" xfId="0" applyFill="1" applyBorder="1" applyAlignment="1" applyProtection="1">
      <alignment horizontal="left" vertical="center"/>
      <protection locked="0"/>
    </xf>
    <xf numFmtId="0" fontId="4" fillId="3" borderId="1" xfId="3" applyFill="1" applyBorder="1" applyAlignment="1" applyProtection="1">
      <alignment horizontal="left" vertical="center" wrapText="1"/>
      <protection locked="0"/>
    </xf>
    <xf numFmtId="0" fontId="0" fillId="3" borderId="1" xfId="0" applyFill="1" applyBorder="1" applyAlignment="1" applyProtection="1">
      <alignment horizontal="left" vertical="center" wrapText="1"/>
      <protection locked="0"/>
    </xf>
    <xf numFmtId="40" fontId="13" fillId="4" borderId="6" xfId="1" applyNumberFormat="1" applyFont="1" applyFill="1" applyBorder="1" applyAlignment="1" applyProtection="1">
      <alignment horizontal="center" vertical="center" wrapText="1"/>
      <protection locked="0"/>
    </xf>
    <xf numFmtId="40" fontId="13" fillId="4" borderId="5" xfId="1" applyNumberFormat="1" applyFont="1" applyFill="1" applyBorder="1" applyAlignment="1" applyProtection="1">
      <alignment horizontal="center" vertical="center" wrapText="1"/>
      <protection locked="0"/>
    </xf>
    <xf numFmtId="40" fontId="13" fillId="0" borderId="20" xfId="1" applyNumberFormat="1" applyFont="1" applyFill="1" applyBorder="1" applyAlignment="1" applyProtection="1">
      <alignment horizontal="center" vertical="center" wrapText="1"/>
      <protection locked="0"/>
    </xf>
    <xf numFmtId="40" fontId="13" fillId="0" borderId="3" xfId="1" applyNumberFormat="1" applyFont="1" applyFill="1" applyBorder="1" applyAlignment="1" applyProtection="1">
      <alignment horizontal="center" vertical="center" wrapText="1"/>
      <protection locked="0"/>
    </xf>
    <xf numFmtId="40" fontId="13" fillId="0" borderId="14" xfId="1" applyNumberFormat="1" applyFont="1" applyFill="1" applyBorder="1" applyAlignment="1" applyProtection="1">
      <alignment horizontal="center" vertical="center" wrapText="1"/>
      <protection locked="0"/>
    </xf>
    <xf numFmtId="40" fontId="13" fillId="4" borderId="24" xfId="1" applyNumberFormat="1" applyFont="1" applyFill="1" applyBorder="1" applyAlignment="1" applyProtection="1">
      <alignment horizontal="center" vertical="center" wrapText="1"/>
      <protection locked="0"/>
    </xf>
    <xf numFmtId="40" fontId="13" fillId="4" borderId="25" xfId="1" applyNumberFormat="1" applyFont="1" applyFill="1" applyBorder="1" applyAlignment="1" applyProtection="1">
      <alignment horizontal="center" vertical="center" wrapText="1"/>
      <protection locked="0"/>
    </xf>
    <xf numFmtId="0" fontId="0" fillId="0" borderId="0" xfId="0" applyAlignment="1">
      <alignment horizontal="left" vertical="center" wrapText="1"/>
    </xf>
    <xf numFmtId="0" fontId="11" fillId="0" borderId="1" xfId="0" applyFont="1" applyBorder="1" applyAlignment="1">
      <alignment horizontal="center" vertical="center" wrapText="1"/>
    </xf>
    <xf numFmtId="0" fontId="13" fillId="0" borderId="1" xfId="0" applyFont="1" applyBorder="1" applyAlignment="1">
      <alignment horizontal="left"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21" fillId="0" borderId="5" xfId="0" applyFont="1" applyBorder="1" applyAlignment="1">
      <alignment horizontal="center" vertical="center" textRotation="255" wrapText="1"/>
    </xf>
    <xf numFmtId="0" fontId="21" fillId="0" borderId="1" xfId="0" applyFont="1" applyBorder="1" applyAlignment="1">
      <alignment horizontal="center" vertical="center" textRotation="255" wrapText="1"/>
    </xf>
    <xf numFmtId="0" fontId="21" fillId="0" borderId="10" xfId="0" applyFont="1" applyBorder="1" applyAlignment="1">
      <alignment horizontal="center" vertical="center" textRotation="255" wrapText="1"/>
    </xf>
    <xf numFmtId="0" fontId="21" fillId="0" borderId="2" xfId="0" applyFont="1" applyBorder="1" applyAlignment="1">
      <alignment horizontal="center" vertical="center" textRotation="255" wrapText="1"/>
    </xf>
    <xf numFmtId="0" fontId="21" fillId="0" borderId="3" xfId="0" applyFont="1" applyBorder="1" applyAlignment="1">
      <alignment horizontal="center" vertical="center" textRotation="255" wrapText="1"/>
    </xf>
    <xf numFmtId="0" fontId="21" fillId="0" borderId="14" xfId="0" applyFont="1" applyBorder="1" applyAlignment="1">
      <alignment horizontal="center" vertical="center" textRotation="255" wrapText="1"/>
    </xf>
    <xf numFmtId="0" fontId="21" fillId="0" borderId="4" xfId="0" applyFont="1" applyBorder="1" applyAlignment="1">
      <alignment horizontal="center" vertical="center" textRotation="255" wrapText="1"/>
    </xf>
    <xf numFmtId="0" fontId="8" fillId="0" borderId="0" xfId="0" applyFont="1" applyBorder="1" applyAlignment="1">
      <alignment horizontal="left" vertical="center"/>
    </xf>
    <xf numFmtId="0" fontId="8" fillId="0" borderId="0" xfId="0" applyFont="1" applyBorder="1" applyAlignment="1">
      <alignment horizontal="right" vertical="center" wrapText="1"/>
    </xf>
    <xf numFmtId="0" fontId="16" fillId="0" borderId="0" xfId="0" applyFont="1" applyAlignment="1">
      <alignment horizontal="left" vertical="center" wrapText="1"/>
    </xf>
    <xf numFmtId="0" fontId="16" fillId="0" borderId="12" xfId="0" applyFont="1" applyBorder="1" applyAlignment="1">
      <alignment horizontal="left" vertical="center" wrapText="1"/>
    </xf>
    <xf numFmtId="0" fontId="21" fillId="0" borderId="2" xfId="0" applyFont="1" applyFill="1" applyBorder="1" applyAlignment="1">
      <alignment horizontal="center" vertical="center" textRotation="255" wrapText="1"/>
    </xf>
    <xf numFmtId="0" fontId="22" fillId="0" borderId="3" xfId="0" applyFont="1" applyFill="1" applyBorder="1" applyAlignment="1">
      <alignment horizontal="center" vertical="center" textRotation="255" wrapText="1"/>
    </xf>
    <xf numFmtId="0" fontId="22" fillId="0" borderId="4" xfId="0" applyFont="1" applyFill="1" applyBorder="1" applyAlignment="1">
      <alignment horizontal="center" vertical="center" textRotation="255" wrapText="1"/>
    </xf>
    <xf numFmtId="0" fontId="21" fillId="0" borderId="7" xfId="0" applyFont="1" applyBorder="1" applyAlignment="1">
      <alignment horizontal="center" vertical="center" textRotation="255" wrapText="1"/>
    </xf>
    <xf numFmtId="184" fontId="44" fillId="12" borderId="63" xfId="6" applyNumberFormat="1" applyFont="1" applyFill="1" applyBorder="1" applyAlignment="1">
      <alignment horizontal="center" vertical="center" shrinkToFit="1"/>
    </xf>
    <xf numFmtId="184" fontId="44" fillId="12" borderId="65" xfId="6" applyNumberFormat="1" applyFont="1" applyFill="1" applyBorder="1" applyAlignment="1">
      <alignment horizontal="center" vertical="center" shrinkToFit="1"/>
    </xf>
    <xf numFmtId="0" fontId="45" fillId="0" borderId="58" xfId="4" applyFont="1" applyBorder="1" applyAlignment="1">
      <alignment horizontal="left" vertical="center" wrapText="1"/>
    </xf>
    <xf numFmtId="0" fontId="45" fillId="0" borderId="0" xfId="4" applyFont="1" applyBorder="1" applyAlignment="1">
      <alignment horizontal="left" vertical="center" wrapText="1"/>
    </xf>
    <xf numFmtId="0" fontId="6" fillId="0" borderId="1" xfId="4" applyBorder="1" applyAlignment="1">
      <alignment horizontal="center" vertical="center"/>
    </xf>
    <xf numFmtId="0" fontId="6" fillId="3" borderId="1" xfId="4" applyFill="1" applyBorder="1" applyAlignment="1" applyProtection="1">
      <alignment horizontal="center" vertical="center"/>
      <protection locked="0"/>
    </xf>
    <xf numFmtId="40" fontId="32" fillId="3" borderId="39" xfId="6" applyNumberFormat="1" applyFont="1" applyFill="1" applyBorder="1" applyAlignment="1" applyProtection="1">
      <alignment horizontal="center" vertical="center"/>
      <protection locked="0"/>
    </xf>
    <xf numFmtId="40" fontId="32" fillId="3" borderId="37" xfId="6" applyNumberFormat="1" applyFont="1" applyFill="1" applyBorder="1" applyAlignment="1" applyProtection="1">
      <alignment horizontal="center" vertical="center"/>
      <protection locked="0"/>
    </xf>
    <xf numFmtId="40" fontId="32" fillId="3" borderId="40" xfId="6" applyNumberFormat="1" applyFont="1" applyFill="1" applyBorder="1" applyAlignment="1" applyProtection="1">
      <alignment horizontal="center" vertical="center"/>
      <protection locked="0"/>
    </xf>
    <xf numFmtId="40" fontId="32" fillId="0" borderId="39" xfId="6" applyNumberFormat="1" applyFont="1" applyFill="1" applyBorder="1" applyAlignment="1">
      <alignment horizontal="center" vertical="center" shrinkToFit="1"/>
    </xf>
    <xf numFmtId="40" fontId="32" fillId="0" borderId="40" xfId="6" applyNumberFormat="1" applyFont="1" applyFill="1" applyBorder="1" applyAlignment="1">
      <alignment horizontal="center" vertical="center" shrinkToFit="1"/>
    </xf>
    <xf numFmtId="0" fontId="7" fillId="0" borderId="42" xfId="4" applyFont="1" applyBorder="1" applyAlignment="1">
      <alignment horizontal="left" vertical="center" wrapText="1"/>
    </xf>
    <xf numFmtId="0" fontId="42" fillId="0" borderId="0" xfId="4" applyFont="1" applyAlignment="1">
      <alignment horizontal="left" vertical="center" wrapText="1"/>
    </xf>
    <xf numFmtId="0" fontId="6" fillId="0" borderId="0" xfId="4" applyAlignment="1">
      <alignment horizontal="left" vertical="center" wrapText="1"/>
    </xf>
    <xf numFmtId="0" fontId="50" fillId="0" borderId="0" xfId="5" applyFont="1" applyAlignment="1">
      <alignment horizontal="left" vertical="top" wrapText="1"/>
    </xf>
    <xf numFmtId="0" fontId="41" fillId="0" borderId="0" xfId="5" applyFont="1" applyAlignment="1">
      <alignment horizontal="left" vertical="center" wrapText="1"/>
    </xf>
    <xf numFmtId="0" fontId="36" fillId="0" borderId="5" xfId="5" applyFont="1" applyBorder="1" applyAlignment="1">
      <alignment horizontal="center" vertical="center" wrapText="1"/>
    </xf>
    <xf numFmtId="0" fontId="36" fillId="0" borderId="13" xfId="5" applyFont="1" applyBorder="1" applyAlignment="1">
      <alignment horizontal="center" vertical="center" wrapText="1"/>
    </xf>
    <xf numFmtId="0" fontId="36" fillId="0" borderId="6" xfId="5" applyFont="1" applyBorder="1" applyAlignment="1">
      <alignment horizontal="center" vertical="center" wrapText="1"/>
    </xf>
    <xf numFmtId="0" fontId="36" fillId="0" borderId="59" xfId="5" applyFont="1" applyBorder="1" applyAlignment="1">
      <alignment horizontal="center" vertical="center" wrapText="1"/>
    </xf>
    <xf numFmtId="0" fontId="36" fillId="0" borderId="60" xfId="5" applyFont="1" applyBorder="1" applyAlignment="1">
      <alignment horizontal="center" vertical="center" wrapText="1"/>
    </xf>
    <xf numFmtId="0" fontId="36" fillId="0" borderId="61" xfId="5" applyFont="1" applyBorder="1" applyAlignment="1">
      <alignment horizontal="center" vertical="center" wrapText="1"/>
    </xf>
    <xf numFmtId="0" fontId="36" fillId="0" borderId="63" xfId="5" applyFont="1" applyBorder="1" applyAlignment="1">
      <alignment horizontal="center" vertical="center" wrapText="1"/>
    </xf>
    <xf numFmtId="0" fontId="36" fillId="0" borderId="64" xfId="5" applyFont="1" applyBorder="1" applyAlignment="1">
      <alignment horizontal="center" vertical="center" wrapText="1"/>
    </xf>
    <xf numFmtId="0" fontId="36" fillId="0" borderId="18" xfId="5" applyFont="1" applyBorder="1" applyAlignment="1">
      <alignment horizontal="center" vertical="center" wrapText="1"/>
    </xf>
    <xf numFmtId="0" fontId="40" fillId="10" borderId="63" xfId="5" applyFont="1" applyFill="1" applyBorder="1" applyAlignment="1" applyProtection="1">
      <alignment horizontal="center" vertical="center" shrinkToFit="1"/>
    </xf>
    <xf numFmtId="0" fontId="40" fillId="10" borderId="64" xfId="5" applyFont="1" applyFill="1" applyBorder="1" applyAlignment="1" applyProtection="1">
      <alignment horizontal="center" vertical="center" shrinkToFit="1"/>
    </xf>
    <xf numFmtId="0" fontId="40" fillId="10" borderId="65" xfId="5" applyFont="1" applyFill="1" applyBorder="1" applyAlignment="1" applyProtection="1">
      <alignment horizontal="center" vertical="center" shrinkToFit="1"/>
    </xf>
    <xf numFmtId="0" fontId="39" fillId="0" borderId="63" xfId="5" applyFont="1" applyBorder="1" applyAlignment="1">
      <alignment horizontal="center" vertical="center" wrapText="1"/>
    </xf>
    <xf numFmtId="0" fontId="39" fillId="0" borderId="64" xfId="5" applyFont="1" applyBorder="1" applyAlignment="1">
      <alignment horizontal="center" vertical="center" wrapText="1"/>
    </xf>
    <xf numFmtId="0" fontId="39" fillId="0" borderId="18" xfId="5" applyFont="1" applyBorder="1" applyAlignment="1">
      <alignment horizontal="center" vertical="center" wrapText="1"/>
    </xf>
    <xf numFmtId="183" fontId="7" fillId="10" borderId="63" xfId="5" applyNumberFormat="1" applyFont="1" applyFill="1" applyBorder="1" applyAlignment="1" applyProtection="1">
      <alignment horizontal="center" vertical="center" shrinkToFit="1"/>
    </xf>
    <xf numFmtId="183" fontId="7" fillId="10" borderId="64" xfId="5" applyNumberFormat="1" applyFont="1" applyFill="1" applyBorder="1" applyAlignment="1" applyProtection="1">
      <alignment horizontal="center" vertical="center" shrinkToFit="1"/>
    </xf>
    <xf numFmtId="183" fontId="7" fillId="10" borderId="65" xfId="5" applyNumberFormat="1" applyFont="1" applyFill="1" applyBorder="1" applyAlignment="1" applyProtection="1">
      <alignment horizontal="center" vertical="center" shrinkToFit="1"/>
    </xf>
    <xf numFmtId="0" fontId="7" fillId="10" borderId="63" xfId="5" applyFont="1" applyFill="1" applyBorder="1" applyAlignment="1" applyProtection="1">
      <alignment horizontal="center" vertical="center" shrinkToFit="1"/>
    </xf>
    <xf numFmtId="0" fontId="7" fillId="10" borderId="64" xfId="5" applyFont="1" applyFill="1" applyBorder="1" applyAlignment="1" applyProtection="1">
      <alignment horizontal="center" vertical="center" shrinkToFit="1"/>
    </xf>
    <xf numFmtId="0" fontId="7" fillId="10" borderId="65" xfId="5" applyFont="1" applyFill="1" applyBorder="1" applyAlignment="1" applyProtection="1">
      <alignment horizontal="center" vertical="center" shrinkToFit="1"/>
    </xf>
    <xf numFmtId="0" fontId="39" fillId="0" borderId="41" xfId="5" applyFont="1" applyBorder="1" applyAlignment="1">
      <alignment horizontal="center" vertical="center" wrapText="1"/>
    </xf>
    <xf numFmtId="0" fontId="39" fillId="0" borderId="42" xfId="5" applyFont="1" applyBorder="1" applyAlignment="1">
      <alignment horizontal="center" vertical="center" wrapText="1"/>
    </xf>
    <xf numFmtId="0" fontId="39" fillId="0" borderId="58" xfId="5" applyFont="1" applyBorder="1" applyAlignment="1">
      <alignment horizontal="center" vertical="center" wrapText="1"/>
    </xf>
    <xf numFmtId="0" fontId="39" fillId="0" borderId="0" xfId="5" applyFont="1" applyBorder="1" applyAlignment="1">
      <alignment horizontal="center" vertical="center" wrapText="1"/>
    </xf>
    <xf numFmtId="0" fontId="39" fillId="0" borderId="47" xfId="5" applyFont="1" applyBorder="1" applyAlignment="1">
      <alignment horizontal="center" vertical="center" wrapText="1"/>
    </xf>
    <xf numFmtId="0" fontId="39" fillId="0" borderId="48" xfId="5" applyFont="1" applyBorder="1" applyAlignment="1">
      <alignment horizontal="center" vertical="center" wrapText="1"/>
    </xf>
    <xf numFmtId="0" fontId="36" fillId="0" borderId="46" xfId="5" applyFont="1" applyBorder="1" applyAlignment="1">
      <alignment horizontal="center" vertical="center" wrapText="1"/>
    </xf>
    <xf numFmtId="0" fontId="36" fillId="0" borderId="42" xfId="5" applyFont="1" applyBorder="1" applyAlignment="1">
      <alignment horizontal="center" vertical="center" wrapText="1"/>
    </xf>
    <xf numFmtId="0" fontId="36" fillId="0" borderId="43" xfId="5" applyFont="1" applyBorder="1" applyAlignment="1">
      <alignment horizontal="center" vertical="center" wrapText="1"/>
    </xf>
    <xf numFmtId="0" fontId="36" fillId="0" borderId="14" xfId="5" applyFont="1" applyBorder="1" applyAlignment="1">
      <alignment horizontal="center" vertical="center" wrapText="1"/>
    </xf>
    <xf numFmtId="0" fontId="36" fillId="0" borderId="0" xfId="5" applyFont="1" applyBorder="1" applyAlignment="1">
      <alignment horizontal="center" vertical="center" wrapText="1"/>
    </xf>
    <xf numFmtId="0" fontId="36" fillId="0" borderId="15" xfId="5" applyFont="1" applyBorder="1" applyAlignment="1">
      <alignment horizontal="center" vertical="center" wrapText="1"/>
    </xf>
    <xf numFmtId="0" fontId="36" fillId="0" borderId="52" xfId="5" applyFont="1" applyBorder="1" applyAlignment="1">
      <alignment horizontal="center" vertical="center"/>
    </xf>
    <xf numFmtId="0" fontId="36" fillId="0" borderId="53" xfId="5" applyFont="1" applyBorder="1" applyAlignment="1">
      <alignment horizontal="center" vertical="center"/>
    </xf>
    <xf numFmtId="0" fontId="36" fillId="0" borderId="54" xfId="5" applyFont="1" applyBorder="1" applyAlignment="1">
      <alignment horizontal="center" vertical="center"/>
    </xf>
    <xf numFmtId="0" fontId="36" fillId="0" borderId="5" xfId="5" applyFont="1" applyBorder="1" applyAlignment="1">
      <alignment horizontal="center" vertical="center" shrinkToFit="1"/>
    </xf>
    <xf numFmtId="0" fontId="36" fillId="0" borderId="13" xfId="5" applyFont="1" applyBorder="1" applyAlignment="1">
      <alignment horizontal="center" vertical="center" shrinkToFit="1"/>
    </xf>
    <xf numFmtId="0" fontId="36" fillId="0" borderId="6" xfId="5" applyFont="1" applyBorder="1" applyAlignment="1">
      <alignment horizontal="center" vertical="center" shrinkToFit="1"/>
    </xf>
    <xf numFmtId="0" fontId="36" fillId="0" borderId="69" xfId="5" applyFont="1" applyBorder="1" applyAlignment="1">
      <alignment horizontal="center" vertical="center" wrapText="1"/>
    </xf>
    <xf numFmtId="0" fontId="36" fillId="0" borderId="70" xfId="5" applyFont="1" applyBorder="1" applyAlignment="1">
      <alignment horizontal="center" vertical="center" wrapText="1"/>
    </xf>
    <xf numFmtId="0" fontId="36" fillId="0" borderId="71" xfId="5" applyFont="1" applyBorder="1" applyAlignment="1">
      <alignment horizontal="center" vertical="center" wrapText="1"/>
    </xf>
    <xf numFmtId="0" fontId="7" fillId="10" borderId="72" xfId="5" applyFont="1" applyFill="1" applyBorder="1" applyAlignment="1">
      <alignment horizontal="center" vertical="center" shrinkToFit="1"/>
    </xf>
    <xf numFmtId="0" fontId="7" fillId="10" borderId="60" xfId="5" applyFont="1" applyFill="1" applyBorder="1" applyAlignment="1">
      <alignment horizontal="center" vertical="center" shrinkToFit="1"/>
    </xf>
    <xf numFmtId="0" fontId="7" fillId="10" borderId="62" xfId="5" applyFont="1" applyFill="1" applyBorder="1" applyAlignment="1">
      <alignment horizontal="center" vertical="center" shrinkToFit="1"/>
    </xf>
    <xf numFmtId="0" fontId="6" fillId="0" borderId="14" xfId="4" applyBorder="1" applyAlignment="1">
      <alignment horizontal="center" vertical="center"/>
    </xf>
    <xf numFmtId="0" fontId="6" fillId="0" borderId="0" xfId="4" applyBorder="1" applyAlignment="1">
      <alignment horizontal="center" vertical="center"/>
    </xf>
    <xf numFmtId="0" fontId="6" fillId="0" borderId="15" xfId="4" applyBorder="1" applyAlignment="1">
      <alignment horizontal="center" vertical="center"/>
    </xf>
    <xf numFmtId="0" fontId="6" fillId="0" borderId="51" xfId="4" applyBorder="1" applyAlignment="1">
      <alignment horizontal="center" vertical="center"/>
    </xf>
    <xf numFmtId="0" fontId="6" fillId="0" borderId="48" xfId="4" applyBorder="1" applyAlignment="1">
      <alignment horizontal="center" vertical="center"/>
    </xf>
    <xf numFmtId="0" fontId="6" fillId="0" borderId="49" xfId="4" applyBorder="1" applyAlignment="1">
      <alignment horizontal="center" vertical="center"/>
    </xf>
    <xf numFmtId="0" fontId="36" fillId="0" borderId="52" xfId="5" applyFont="1" applyBorder="1" applyAlignment="1">
      <alignment horizontal="center" vertical="center" shrinkToFit="1"/>
    </xf>
    <xf numFmtId="0" fontId="36" fillId="0" borderId="53" xfId="5" applyFont="1" applyBorder="1" applyAlignment="1">
      <alignment horizontal="center" vertical="center" shrinkToFit="1"/>
    </xf>
    <xf numFmtId="0" fontId="36" fillId="0" borderId="54" xfId="5" applyFont="1" applyBorder="1" applyAlignment="1">
      <alignment horizontal="center" vertical="center" shrinkToFit="1"/>
    </xf>
    <xf numFmtId="0" fontId="38" fillId="0" borderId="41" xfId="5" applyFont="1" applyBorder="1" applyAlignment="1">
      <alignment horizontal="center" vertical="center" textRotation="255" wrapText="1"/>
    </xf>
    <xf numFmtId="0" fontId="38" fillId="0" borderId="42" xfId="5" applyFont="1" applyBorder="1" applyAlignment="1">
      <alignment horizontal="center" vertical="center" textRotation="255" wrapText="1"/>
    </xf>
    <xf numFmtId="0" fontId="38" fillId="0" borderId="58" xfId="5" applyFont="1" applyBorder="1" applyAlignment="1">
      <alignment horizontal="center" vertical="center" textRotation="255" wrapText="1"/>
    </xf>
    <xf numFmtId="0" fontId="38" fillId="0" borderId="0" xfId="5" applyFont="1" applyBorder="1" applyAlignment="1">
      <alignment horizontal="center" vertical="center" textRotation="255" wrapText="1"/>
    </xf>
    <xf numFmtId="0" fontId="38" fillId="0" borderId="47" xfId="5" applyFont="1" applyBorder="1" applyAlignment="1">
      <alignment horizontal="center" vertical="center" textRotation="255" wrapText="1"/>
    </xf>
    <xf numFmtId="0" fontId="38" fillId="0" borderId="48" xfId="5" applyFont="1" applyBorder="1" applyAlignment="1">
      <alignment horizontal="center" vertical="center" textRotation="255" wrapText="1"/>
    </xf>
    <xf numFmtId="0" fontId="36" fillId="0" borderId="52" xfId="5" applyFont="1" applyFill="1" applyBorder="1" applyAlignment="1">
      <alignment horizontal="center" vertical="center" wrapText="1"/>
    </xf>
    <xf numFmtId="0" fontId="36" fillId="0" borderId="53" xfId="5" applyFont="1" applyFill="1" applyBorder="1" applyAlignment="1">
      <alignment horizontal="center" vertical="center" wrapText="1"/>
    </xf>
    <xf numFmtId="0" fontId="36" fillId="3" borderId="53" xfId="5" applyFont="1" applyFill="1" applyBorder="1" applyAlignment="1" applyProtection="1">
      <alignment horizontal="center" vertical="center" wrapText="1"/>
      <protection locked="0"/>
    </xf>
    <xf numFmtId="0" fontId="36" fillId="3" borderId="54" xfId="5" applyFont="1" applyFill="1" applyBorder="1" applyAlignment="1" applyProtection="1">
      <alignment horizontal="center" vertical="center" wrapText="1"/>
      <protection locked="0"/>
    </xf>
    <xf numFmtId="0" fontId="36" fillId="0" borderId="10" xfId="5" applyFont="1" applyBorder="1" applyAlignment="1">
      <alignment horizontal="center" vertical="center"/>
    </xf>
    <xf numFmtId="0" fontId="36" fillId="0" borderId="12" xfId="5" applyFont="1" applyBorder="1" applyAlignment="1">
      <alignment horizontal="center" vertical="center"/>
    </xf>
    <xf numFmtId="0" fontId="36" fillId="0" borderId="11" xfId="5" applyFont="1" applyBorder="1" applyAlignment="1">
      <alignment horizontal="center" vertical="center"/>
    </xf>
    <xf numFmtId="0" fontId="36" fillId="0" borderId="5" xfId="5" applyFont="1" applyBorder="1" applyAlignment="1">
      <alignment horizontal="center" vertical="center"/>
    </xf>
    <xf numFmtId="0" fontId="36" fillId="0" borderId="13" xfId="5" applyFont="1" applyBorder="1" applyAlignment="1">
      <alignment horizontal="center" vertical="center"/>
    </xf>
    <xf numFmtId="0" fontId="36" fillId="0" borderId="6" xfId="5" applyFont="1" applyBorder="1" applyAlignment="1">
      <alignment horizontal="center" vertical="center"/>
    </xf>
    <xf numFmtId="0" fontId="36" fillId="0" borderId="41" xfId="5" applyFont="1" applyBorder="1" applyAlignment="1">
      <alignment horizontal="center" vertical="center" textRotation="255" wrapText="1"/>
    </xf>
    <xf numFmtId="0" fontId="36" fillId="0" borderId="42" xfId="5" applyFont="1" applyBorder="1" applyAlignment="1">
      <alignment horizontal="center" vertical="center" textRotation="255" wrapText="1"/>
    </xf>
    <xf numFmtId="0" fontId="36" fillId="0" borderId="58" xfId="5" applyFont="1" applyBorder="1" applyAlignment="1">
      <alignment horizontal="center" vertical="center" textRotation="255" wrapText="1"/>
    </xf>
    <xf numFmtId="0" fontId="36" fillId="0" borderId="0" xfId="5" applyFont="1" applyBorder="1" applyAlignment="1">
      <alignment horizontal="center" vertical="center" textRotation="255" wrapText="1"/>
    </xf>
    <xf numFmtId="0" fontId="36" fillId="0" borderId="47" xfId="5" applyFont="1" applyBorder="1" applyAlignment="1">
      <alignment horizontal="center" vertical="center" textRotation="255" wrapText="1"/>
    </xf>
    <xf numFmtId="0" fontId="36" fillId="0" borderId="48" xfId="5" applyFont="1" applyBorder="1" applyAlignment="1">
      <alignment horizontal="center" vertical="center" textRotation="255" wrapText="1"/>
    </xf>
    <xf numFmtId="0" fontId="37" fillId="0" borderId="52" xfId="5" applyFont="1" applyBorder="1" applyAlignment="1">
      <alignment horizontal="center" vertical="center"/>
    </xf>
    <xf numFmtId="0" fontId="37" fillId="0" borderId="53" xfId="5" applyFont="1" applyBorder="1" applyAlignment="1">
      <alignment horizontal="center" vertical="center"/>
    </xf>
    <xf numFmtId="0" fontId="37" fillId="0" borderId="54" xfId="5" applyFont="1" applyBorder="1" applyAlignment="1">
      <alignment horizontal="center" vertical="center"/>
    </xf>
    <xf numFmtId="0" fontId="36" fillId="0" borderId="59" xfId="5" applyFont="1" applyBorder="1" applyAlignment="1">
      <alignment horizontal="center" vertical="center"/>
    </xf>
    <xf numFmtId="0" fontId="36" fillId="0" borderId="60" xfId="5" applyFont="1" applyBorder="1" applyAlignment="1">
      <alignment horizontal="center" vertical="center"/>
    </xf>
    <xf numFmtId="0" fontId="36" fillId="3" borderId="60" xfId="5" applyFont="1" applyFill="1" applyBorder="1" applyAlignment="1" applyProtection="1">
      <alignment horizontal="center" vertical="center"/>
      <protection locked="0"/>
    </xf>
    <xf numFmtId="0" fontId="36" fillId="3" borderId="61" xfId="5" applyFont="1" applyFill="1" applyBorder="1" applyAlignment="1" applyProtection="1">
      <alignment horizontal="center" vertical="center"/>
      <protection locked="0"/>
    </xf>
    <xf numFmtId="0" fontId="28" fillId="9" borderId="0" xfId="4" applyFont="1" applyFill="1" applyAlignment="1">
      <alignment horizontal="center" vertical="center"/>
    </xf>
    <xf numFmtId="0" fontId="6" fillId="3" borderId="0" xfId="4" applyFill="1" applyAlignment="1">
      <alignment horizontal="center" vertical="center"/>
    </xf>
    <xf numFmtId="0" fontId="29" fillId="6" borderId="39" xfId="4" applyFont="1" applyFill="1" applyBorder="1" applyAlignment="1">
      <alignment horizontal="center" vertical="center"/>
    </xf>
    <xf numFmtId="0" fontId="29" fillId="6" borderId="40" xfId="4" applyFont="1" applyFill="1" applyBorder="1" applyAlignment="1">
      <alignment horizontal="center" vertical="center"/>
    </xf>
    <xf numFmtId="0" fontId="7" fillId="0" borderId="0" xfId="4" applyFont="1" applyAlignment="1">
      <alignment horizontal="left" vertical="center" wrapText="1"/>
    </xf>
    <xf numFmtId="0" fontId="31" fillId="0" borderId="41" xfId="5" applyFont="1" applyBorder="1" applyAlignment="1">
      <alignment horizontal="center" vertical="center" wrapText="1"/>
    </xf>
    <xf numFmtId="0" fontId="31" fillId="0" borderId="42" xfId="5" applyFont="1" applyBorder="1" applyAlignment="1">
      <alignment vertical="center" wrapText="1"/>
    </xf>
    <xf numFmtId="0" fontId="31" fillId="0" borderId="43" xfId="5" applyFont="1" applyBorder="1" applyAlignment="1">
      <alignment vertical="center" wrapText="1"/>
    </xf>
    <xf numFmtId="0" fontId="31" fillId="0" borderId="47" xfId="5" applyFont="1" applyBorder="1" applyAlignment="1">
      <alignment vertical="center" wrapText="1"/>
    </xf>
    <xf numFmtId="0" fontId="31" fillId="0" borderId="48" xfId="5" applyFont="1" applyBorder="1" applyAlignment="1">
      <alignment vertical="center" wrapText="1"/>
    </xf>
    <xf numFmtId="0" fontId="31" fillId="0" borderId="49" xfId="5" applyFont="1" applyBorder="1" applyAlignment="1">
      <alignment vertical="center" wrapText="1"/>
    </xf>
    <xf numFmtId="0" fontId="31" fillId="0" borderId="43" xfId="5" applyFont="1" applyBorder="1" applyAlignment="1">
      <alignment horizontal="center" vertical="center"/>
    </xf>
    <xf numFmtId="0" fontId="31" fillId="0" borderId="49" xfId="5" applyFont="1" applyBorder="1" applyAlignment="1">
      <alignment horizontal="center" vertical="center"/>
    </xf>
    <xf numFmtId="178" fontId="32" fillId="0" borderId="44" xfId="5" applyNumberFormat="1" applyFont="1" applyBorder="1" applyAlignment="1">
      <alignment horizontal="center" vertical="center" wrapText="1"/>
    </xf>
    <xf numFmtId="178" fontId="32" fillId="0" borderId="33" xfId="5" applyNumberFormat="1" applyFont="1" applyBorder="1" applyAlignment="1">
      <alignment horizontal="center" vertical="center"/>
    </xf>
    <xf numFmtId="38" fontId="32" fillId="0" borderId="45" xfId="6" applyFont="1" applyBorder="1" applyAlignment="1">
      <alignment horizontal="center" vertical="center" wrapText="1"/>
    </xf>
    <xf numFmtId="38" fontId="32" fillId="0" borderId="50" xfId="6" applyFont="1" applyBorder="1" applyAlignment="1">
      <alignment horizontal="center" vertical="center"/>
    </xf>
    <xf numFmtId="0" fontId="7" fillId="10" borderId="42" xfId="5" applyFont="1" applyFill="1" applyBorder="1" applyAlignment="1">
      <alignment horizontal="center" vertical="center" wrapText="1"/>
    </xf>
    <xf numFmtId="0" fontId="7" fillId="10" borderId="43" xfId="5" applyFont="1" applyFill="1" applyBorder="1" applyAlignment="1">
      <alignment horizontal="center" vertical="center"/>
    </xf>
    <xf numFmtId="0" fontId="7" fillId="10" borderId="48" xfId="5" applyFont="1" applyFill="1" applyBorder="1" applyAlignment="1">
      <alignment horizontal="center" vertical="center"/>
    </xf>
    <xf numFmtId="0" fontId="7" fillId="10" borderId="49" xfId="5" applyFont="1" applyFill="1" applyBorder="1" applyAlignment="1">
      <alignment horizontal="center" vertical="center"/>
    </xf>
    <xf numFmtId="0" fontId="7" fillId="10" borderId="46" xfId="5" applyFont="1" applyFill="1" applyBorder="1" applyAlignment="1">
      <alignment horizontal="center" vertical="center" wrapText="1"/>
    </xf>
    <xf numFmtId="0" fontId="7" fillId="10" borderId="45" xfId="5" applyFont="1" applyFill="1" applyBorder="1" applyAlignment="1">
      <alignment horizontal="center" vertical="center"/>
    </xf>
    <xf numFmtId="0" fontId="7" fillId="10" borderId="51" xfId="5" applyFont="1" applyFill="1" applyBorder="1" applyAlignment="1">
      <alignment horizontal="center" vertical="center"/>
    </xf>
    <xf numFmtId="0" fontId="7" fillId="10" borderId="50" xfId="5" applyFont="1" applyFill="1" applyBorder="1" applyAlignment="1">
      <alignment horizontal="center" vertical="center"/>
    </xf>
    <xf numFmtId="38" fontId="32" fillId="3" borderId="39" xfId="6" applyFont="1" applyFill="1" applyBorder="1" applyAlignment="1" applyProtection="1">
      <alignment horizontal="center" vertical="center"/>
      <protection locked="0"/>
    </xf>
    <xf numFmtId="38" fontId="32" fillId="3" borderId="37" xfId="6" applyFont="1" applyFill="1" applyBorder="1" applyAlignment="1" applyProtection="1">
      <alignment horizontal="center" vertical="center"/>
      <protection locked="0"/>
    </xf>
    <xf numFmtId="38" fontId="32" fillId="3" borderId="40" xfId="6" applyFont="1" applyFill="1" applyBorder="1" applyAlignment="1" applyProtection="1">
      <alignment horizontal="center" vertical="center"/>
      <protection locked="0"/>
    </xf>
    <xf numFmtId="40" fontId="32" fillId="0" borderId="39" xfId="6" applyNumberFormat="1" applyFont="1" applyFill="1" applyBorder="1" applyAlignment="1">
      <alignment horizontal="center" vertical="center"/>
    </xf>
    <xf numFmtId="40" fontId="32" fillId="0" borderId="37" xfId="6" applyNumberFormat="1" applyFont="1" applyFill="1" applyBorder="1" applyAlignment="1">
      <alignment horizontal="center" vertical="center"/>
    </xf>
    <xf numFmtId="40" fontId="32" fillId="0" borderId="40" xfId="6" applyNumberFormat="1" applyFont="1" applyFill="1" applyBorder="1" applyAlignment="1">
      <alignment horizontal="center" vertical="center"/>
    </xf>
    <xf numFmtId="38" fontId="32" fillId="0" borderId="39" xfId="6" applyFont="1" applyFill="1" applyBorder="1" applyAlignment="1">
      <alignment horizontal="center" vertical="center"/>
    </xf>
    <xf numFmtId="38" fontId="32" fillId="0" borderId="37" xfId="6" applyFont="1" applyFill="1" applyBorder="1" applyAlignment="1">
      <alignment horizontal="center" vertical="center"/>
    </xf>
    <xf numFmtId="38" fontId="32" fillId="0" borderId="40" xfId="6" applyFont="1" applyFill="1" applyBorder="1" applyAlignment="1">
      <alignment horizontal="center" vertical="center"/>
    </xf>
    <xf numFmtId="40" fontId="44" fillId="12" borderId="63" xfId="6" applyNumberFormat="1" applyFont="1" applyFill="1" applyBorder="1" applyAlignment="1">
      <alignment horizontal="center" vertical="center"/>
    </xf>
    <xf numFmtId="40" fontId="44" fillId="12" borderId="65" xfId="6" applyNumberFormat="1" applyFont="1" applyFill="1" applyBorder="1" applyAlignment="1">
      <alignment horizontal="center" vertical="center"/>
    </xf>
    <xf numFmtId="0" fontId="50" fillId="0" borderId="0" xfId="5" applyFont="1" applyAlignment="1">
      <alignment horizontal="left" vertical="center" wrapText="1"/>
    </xf>
    <xf numFmtId="0" fontId="6" fillId="0" borderId="0" xfId="4" applyAlignment="1">
      <alignment horizontal="left" vertical="center"/>
    </xf>
    <xf numFmtId="0" fontId="36" fillId="0" borderId="10" xfId="5" applyFont="1" applyBorder="1" applyAlignment="1">
      <alignment horizontal="center" vertical="center" wrapText="1"/>
    </xf>
    <xf numFmtId="0" fontId="36" fillId="0" borderId="12" xfId="5" applyFont="1" applyBorder="1" applyAlignment="1">
      <alignment horizontal="center" vertical="center" wrapText="1"/>
    </xf>
    <xf numFmtId="0" fontId="36" fillId="0" borderId="11" xfId="5" applyFont="1" applyBorder="1" applyAlignment="1">
      <alignment horizontal="center" vertical="center" wrapText="1"/>
    </xf>
    <xf numFmtId="0" fontId="36" fillId="0" borderId="1" xfId="5" applyFont="1" applyBorder="1" applyAlignment="1">
      <alignment horizontal="center" vertical="center" shrinkToFit="1"/>
    </xf>
    <xf numFmtId="0" fontId="36" fillId="3" borderId="13" xfId="5" applyFont="1" applyFill="1" applyBorder="1" applyAlignment="1" applyProtection="1">
      <alignment horizontal="center" vertical="center" shrinkToFit="1"/>
      <protection locked="0"/>
    </xf>
    <xf numFmtId="0" fontId="36" fillId="3" borderId="6" xfId="5" applyFont="1" applyFill="1" applyBorder="1" applyAlignment="1" applyProtection="1">
      <alignment horizontal="center" vertical="center" shrinkToFit="1"/>
      <protection locked="0"/>
    </xf>
    <xf numFmtId="0" fontId="36" fillId="0" borderId="51" xfId="5" applyFont="1" applyBorder="1" applyAlignment="1">
      <alignment horizontal="center" vertical="center"/>
    </xf>
    <xf numFmtId="0" fontId="36" fillId="0" borderId="48" xfId="5" applyFont="1" applyBorder="1" applyAlignment="1">
      <alignment horizontal="center" vertical="center"/>
    </xf>
    <xf numFmtId="0" fontId="36" fillId="0" borderId="49" xfId="5" applyFont="1" applyBorder="1" applyAlignment="1">
      <alignment horizontal="center" vertical="center"/>
    </xf>
    <xf numFmtId="0" fontId="36" fillId="0" borderId="54" xfId="5" applyFont="1" applyFill="1" applyBorder="1" applyAlignment="1">
      <alignment horizontal="center" vertical="center" wrapText="1"/>
    </xf>
    <xf numFmtId="0" fontId="36" fillId="0" borderId="7" xfId="5" applyFont="1" applyBorder="1" applyAlignment="1">
      <alignment horizontal="center" vertical="center" wrapText="1"/>
    </xf>
    <xf numFmtId="0" fontId="36" fillId="0" borderId="9" xfId="5" applyFont="1" applyBorder="1" applyAlignment="1">
      <alignment horizontal="center" vertical="center" wrapText="1"/>
    </xf>
    <xf numFmtId="0" fontId="36" fillId="0" borderId="8" xfId="5" applyFont="1" applyBorder="1" applyAlignment="1">
      <alignment horizontal="center" vertical="center" wrapText="1"/>
    </xf>
    <xf numFmtId="178" fontId="32" fillId="0" borderId="44" xfId="5" applyNumberFormat="1" applyFont="1" applyBorder="1" applyAlignment="1">
      <alignment horizontal="center" vertical="center"/>
    </xf>
    <xf numFmtId="0" fontId="31" fillId="0" borderId="42" xfId="5" applyFont="1" applyBorder="1" applyAlignment="1">
      <alignment horizontal="center" vertical="center" wrapText="1"/>
    </xf>
    <xf numFmtId="0" fontId="31" fillId="0" borderId="43" xfId="5" applyFont="1" applyBorder="1" applyAlignment="1">
      <alignment horizontal="center" vertical="center" wrapText="1"/>
    </xf>
    <xf numFmtId="0" fontId="31" fillId="0" borderId="58" xfId="5" applyFont="1" applyBorder="1" applyAlignment="1">
      <alignment horizontal="center" vertical="center" wrapText="1"/>
    </xf>
    <xf numFmtId="0" fontId="31" fillId="0" borderId="0" xfId="5" applyFont="1" applyBorder="1" applyAlignment="1">
      <alignment horizontal="center" vertical="center" wrapText="1"/>
    </xf>
    <xf numFmtId="0" fontId="31" fillId="0" borderId="15" xfId="5" applyFont="1" applyBorder="1" applyAlignment="1">
      <alignment horizontal="center" vertical="center" wrapText="1"/>
    </xf>
    <xf numFmtId="0" fontId="31" fillId="0" borderId="47" xfId="5" applyFont="1" applyBorder="1" applyAlignment="1">
      <alignment horizontal="center" vertical="center" wrapText="1"/>
    </xf>
    <xf numFmtId="0" fontId="31" fillId="0" borderId="48" xfId="5" applyFont="1" applyBorder="1" applyAlignment="1">
      <alignment horizontal="center" vertical="center" wrapText="1"/>
    </xf>
    <xf numFmtId="0" fontId="31" fillId="0" borderId="49" xfId="5" applyFont="1" applyBorder="1" applyAlignment="1">
      <alignment horizontal="center" vertical="center" wrapText="1"/>
    </xf>
    <xf numFmtId="0" fontId="6" fillId="0" borderId="0" xfId="4" applyFont="1" applyAlignment="1">
      <alignment horizontal="left" vertical="center"/>
    </xf>
    <xf numFmtId="0" fontId="6" fillId="0" borderId="0" xfId="4" applyFont="1" applyAlignment="1">
      <alignment horizontal="left" vertical="top" wrapText="1"/>
    </xf>
    <xf numFmtId="0" fontId="36" fillId="0" borderId="41" xfId="5" applyFont="1" applyBorder="1" applyAlignment="1">
      <alignment horizontal="center" vertical="center" wrapText="1"/>
    </xf>
    <xf numFmtId="0" fontId="42" fillId="0" borderId="0" xfId="4" applyFont="1" applyAlignment="1">
      <alignment horizontal="left" vertical="top" wrapText="1"/>
    </xf>
    <xf numFmtId="0" fontId="6" fillId="0" borderId="0" xfId="4" applyFont="1" applyAlignment="1">
      <alignment horizontal="left" vertical="center" wrapText="1"/>
    </xf>
    <xf numFmtId="0" fontId="36" fillId="0" borderId="12" xfId="5" applyFont="1" applyBorder="1" applyAlignment="1">
      <alignment horizontal="center" vertical="center" shrinkToFit="1"/>
    </xf>
    <xf numFmtId="0" fontId="36" fillId="0" borderId="11" xfId="5" applyFont="1" applyBorder="1" applyAlignment="1">
      <alignment horizontal="center" vertical="center" shrinkToFit="1"/>
    </xf>
    <xf numFmtId="0" fontId="47" fillId="0" borderId="84" xfId="5" applyFont="1" applyBorder="1" applyAlignment="1">
      <alignment horizontal="center" vertical="center" shrinkToFit="1"/>
    </xf>
    <xf numFmtId="0" fontId="47" fillId="0" borderId="53" xfId="5" applyFont="1" applyBorder="1" applyAlignment="1">
      <alignment horizontal="center" vertical="center" shrinkToFit="1"/>
    </xf>
    <xf numFmtId="0" fontId="47" fillId="0" borderId="57" xfId="5" applyFont="1" applyBorder="1" applyAlignment="1">
      <alignment horizontal="center" vertical="center" shrinkToFit="1"/>
    </xf>
    <xf numFmtId="0" fontId="6" fillId="3" borderId="26" xfId="4" applyFill="1" applyBorder="1" applyAlignment="1">
      <alignment horizontal="center" vertical="center"/>
    </xf>
    <xf numFmtId="0" fontId="6" fillId="3" borderId="27" xfId="4" applyFill="1" applyBorder="1" applyAlignment="1">
      <alignment horizontal="center" vertical="center"/>
    </xf>
    <xf numFmtId="0" fontId="47" fillId="0" borderId="52" xfId="5" applyFont="1" applyBorder="1" applyAlignment="1">
      <alignment horizontal="center" vertical="center" shrinkToFit="1"/>
    </xf>
    <xf numFmtId="0" fontId="36" fillId="3" borderId="13" xfId="5" applyFont="1" applyFill="1" applyBorder="1" applyAlignment="1">
      <alignment horizontal="center" vertical="center" shrinkToFit="1"/>
    </xf>
    <xf numFmtId="0" fontId="36" fillId="3" borderId="6" xfId="5" applyFont="1" applyFill="1" applyBorder="1" applyAlignment="1">
      <alignment horizontal="center" vertical="center" shrinkToFit="1"/>
    </xf>
    <xf numFmtId="0" fontId="36" fillId="3" borderId="53" xfId="5" applyFont="1" applyFill="1" applyBorder="1" applyAlignment="1">
      <alignment horizontal="center" vertical="center" wrapText="1"/>
    </xf>
    <xf numFmtId="0" fontId="36" fillId="3" borderId="54" xfId="5" applyFont="1" applyFill="1" applyBorder="1" applyAlignment="1">
      <alignment horizontal="center" vertical="center" wrapText="1"/>
    </xf>
    <xf numFmtId="0" fontId="31" fillId="0" borderId="83" xfId="5" applyFont="1" applyBorder="1" applyAlignment="1">
      <alignment horizontal="center" vertical="center"/>
    </xf>
    <xf numFmtId="0" fontId="0" fillId="0" borderId="34" xfId="0" applyBorder="1" applyAlignment="1">
      <alignment vertical="center"/>
    </xf>
    <xf numFmtId="0" fontId="47" fillId="0" borderId="84" xfId="5" applyFont="1" applyBorder="1" applyAlignment="1">
      <alignment horizontal="center" vertical="center"/>
    </xf>
    <xf numFmtId="0" fontId="47" fillId="0" borderId="53" xfId="5" applyFont="1" applyBorder="1" applyAlignment="1">
      <alignment horizontal="center" vertical="center"/>
    </xf>
    <xf numFmtId="0" fontId="47" fillId="0" borderId="57" xfId="5" applyFont="1" applyBorder="1" applyAlignment="1">
      <alignment horizontal="center" vertical="center"/>
    </xf>
    <xf numFmtId="0" fontId="48" fillId="0" borderId="52" xfId="5" applyFont="1" applyBorder="1" applyAlignment="1">
      <alignment horizontal="center" vertical="center"/>
    </xf>
    <xf numFmtId="0" fontId="48" fillId="0" borderId="53" xfId="5" applyFont="1" applyBorder="1" applyAlignment="1">
      <alignment horizontal="center" vertical="center"/>
    </xf>
    <xf numFmtId="0" fontId="48" fillId="0" borderId="54" xfId="5" applyFont="1" applyBorder="1" applyAlignment="1">
      <alignment horizontal="center" vertical="center"/>
    </xf>
    <xf numFmtId="0" fontId="36" fillId="3" borderId="60" xfId="5" applyFont="1" applyFill="1" applyBorder="1" applyAlignment="1">
      <alignment horizontal="center" vertical="center"/>
    </xf>
    <xf numFmtId="0" fontId="36" fillId="3" borderId="61" xfId="5" applyFont="1" applyFill="1" applyBorder="1" applyAlignment="1">
      <alignment horizontal="center" vertical="center"/>
    </xf>
  </cellXfs>
  <cellStyles count="7">
    <cellStyle name="パーセント" xfId="2" builtinId="5"/>
    <cellStyle name="ハイパーリンク" xfId="3" builtinId="8"/>
    <cellStyle name="桁区切り" xfId="1" builtinId="6"/>
    <cellStyle name="桁区切り 2" xfId="6"/>
    <cellStyle name="標準" xfId="0" builtinId="0"/>
    <cellStyle name="標準 2" xfId="4"/>
    <cellStyle name="標準 3" xfId="5"/>
  </cellStyles>
  <dxfs count="2">
    <dxf>
      <font>
        <color theme="0"/>
      </font>
    </dxf>
    <dxf>
      <font>
        <color theme="0"/>
      </font>
    </dxf>
  </dxfs>
  <tableStyles count="0" defaultTableStyle="TableStyleMedium2" defaultPivotStyle="PivotStyleLight16"/>
  <colors>
    <mruColors>
      <color rgb="FFFDE9D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171450</xdr:colOff>
      <xdr:row>12</xdr:row>
      <xdr:rowOff>57150</xdr:rowOff>
    </xdr:from>
    <xdr:to>
      <xdr:col>5</xdr:col>
      <xdr:colOff>1800225</xdr:colOff>
      <xdr:row>25</xdr:row>
      <xdr:rowOff>104775</xdr:rowOff>
    </xdr:to>
    <xdr:sp macro="" textlink="">
      <xdr:nvSpPr>
        <xdr:cNvPr id="2" name="テキスト ボックス 1"/>
        <xdr:cNvSpPr txBox="1"/>
      </xdr:nvSpPr>
      <xdr:spPr>
        <a:xfrm>
          <a:off x="438150" y="3086100"/>
          <a:ext cx="9096375" cy="2276475"/>
        </a:xfrm>
        <a:prstGeom prst="rect">
          <a:avLst/>
        </a:prstGeom>
        <a:solidFill>
          <a:schemeClr val="lt1"/>
        </a:solidFill>
        <a:ln w="15875"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入力のルール（全シート共通）</a:t>
          </a:r>
          <a:endParaRPr kumimoji="1" lang="en-US" altLang="ja-JP" sz="1100"/>
        </a:p>
        <a:p>
          <a:r>
            <a:rPr kumimoji="1" lang="ja-JP" altLang="en-US" sz="1100"/>
            <a:t>　黄色のセル⇒文字・数値を任意入力</a:t>
          </a:r>
          <a:endParaRPr kumimoji="1" lang="en-US" altLang="ja-JP" sz="1100"/>
        </a:p>
        <a:p>
          <a:r>
            <a:rPr kumimoji="1" lang="ja-JP" altLang="en-US" sz="1100"/>
            <a:t>　白色のセル⇒入力不可（自動計算）</a:t>
          </a:r>
          <a:endParaRPr kumimoji="1" lang="en-US" altLang="ja-JP" sz="1100"/>
        </a:p>
        <a:p>
          <a:r>
            <a:rPr kumimoji="1" lang="ja-JP" altLang="en-US" sz="1100"/>
            <a:t>　水色のセル⇒入力不可（自動計算）、報告書等への転記項目</a:t>
          </a:r>
          <a:endParaRPr kumimoji="1" lang="en-US" altLang="ja-JP" sz="1100"/>
        </a:p>
        <a:p>
          <a:endParaRPr kumimoji="1" lang="en-US" altLang="ja-JP" sz="1100"/>
        </a:p>
        <a:p>
          <a:r>
            <a:rPr kumimoji="1" lang="en-US" altLang="ja-JP" sz="1100"/>
            <a:t>※</a:t>
          </a:r>
          <a:r>
            <a:rPr kumimoji="1" lang="ja-JP" altLang="en-US" sz="1100"/>
            <a:t>「取組計画書」シートについては下記のルールが追加されます</a:t>
          </a:r>
          <a:endParaRPr kumimoji="1" lang="en-US" altLang="ja-JP" sz="1100"/>
        </a:p>
        <a:p>
          <a:r>
            <a:rPr kumimoji="1" lang="ja-JP" altLang="en-US" sz="1100"/>
            <a:t>　</a:t>
          </a:r>
          <a:r>
            <a:rPr kumimoji="1" lang="ja-JP" altLang="en-US" sz="1100" baseline="0"/>
            <a:t> 桃色のセル⇒原則入力不可（自動計算）、ただし、算定シートを使用せず省エネ法の定期報告書等から数値を転記する場合には、計算式を無視して数値を直接入力してください</a:t>
          </a:r>
          <a:endParaRPr kumimoji="1" lang="en-US" altLang="ja-JP" sz="1100"/>
        </a:p>
      </xdr:txBody>
    </xdr:sp>
    <xdr:clientData/>
  </xdr:twoCellAnchor>
  <xdr:twoCellAnchor>
    <xdr:from>
      <xdr:col>1</xdr:col>
      <xdr:colOff>9525</xdr:colOff>
      <xdr:row>2</xdr:row>
      <xdr:rowOff>47625</xdr:rowOff>
    </xdr:from>
    <xdr:to>
      <xdr:col>2</xdr:col>
      <xdr:colOff>409575</xdr:colOff>
      <xdr:row>3</xdr:row>
      <xdr:rowOff>133350</xdr:rowOff>
    </xdr:to>
    <xdr:sp macro="" textlink="">
      <xdr:nvSpPr>
        <xdr:cNvPr id="3" name="テキスト ボックス 2"/>
        <xdr:cNvSpPr txBox="1"/>
      </xdr:nvSpPr>
      <xdr:spPr>
        <a:xfrm>
          <a:off x="276225" y="609600"/>
          <a:ext cx="1238250" cy="323850"/>
        </a:xfrm>
        <a:prstGeom prst="rect">
          <a:avLst/>
        </a:prstGeom>
        <a:solidFill>
          <a:schemeClr val="lt1"/>
        </a:solidFill>
        <a:ln w="25400"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200" b="1"/>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83345</xdr:colOff>
      <xdr:row>32</xdr:row>
      <xdr:rowOff>238124</xdr:rowOff>
    </xdr:from>
    <xdr:to>
      <xdr:col>6</xdr:col>
      <xdr:colOff>23813</xdr:colOff>
      <xdr:row>35</xdr:row>
      <xdr:rowOff>23812</xdr:rowOff>
    </xdr:to>
    <xdr:sp macro="" textlink="">
      <xdr:nvSpPr>
        <xdr:cNvPr id="2" name="テキスト ボックス 1"/>
        <xdr:cNvSpPr txBox="1"/>
      </xdr:nvSpPr>
      <xdr:spPr>
        <a:xfrm>
          <a:off x="214314" y="9370218"/>
          <a:ext cx="3964780" cy="500063"/>
        </a:xfrm>
        <a:prstGeom prst="rect">
          <a:avLst/>
        </a:prstGeom>
        <a:solidFill>
          <a:schemeClr val="lt1"/>
        </a:solidFill>
        <a:ln w="25400"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ja-JP" altLang="en-US" sz="1050" b="0">
              <a:latin typeface="ＭＳ ゴシック" panose="020B0609070205080204" pitchFamily="49" charset="-128"/>
              <a:ea typeface="ＭＳ ゴシック" panose="020B0609070205080204" pitchFamily="49" charset="-128"/>
            </a:rPr>
            <a:t>取組目標についてはいずれか１つを御選択ください。この記載例では全ての目標項目を選択する例を記載しています。</a:t>
          </a:r>
        </a:p>
      </xdr:txBody>
    </xdr:sp>
    <xdr:clientData/>
  </xdr:twoCellAnchor>
  <xdr:twoCellAnchor>
    <xdr:from>
      <xdr:col>7</xdr:col>
      <xdr:colOff>333376</xdr:colOff>
      <xdr:row>1</xdr:row>
      <xdr:rowOff>202406</xdr:rowOff>
    </xdr:from>
    <xdr:to>
      <xdr:col>9</xdr:col>
      <xdr:colOff>520253</xdr:colOff>
      <xdr:row>3</xdr:row>
      <xdr:rowOff>277364</xdr:rowOff>
    </xdr:to>
    <xdr:sp macro="" textlink="">
      <xdr:nvSpPr>
        <xdr:cNvPr id="3" name="テキスト ボックス 2"/>
        <xdr:cNvSpPr txBox="1"/>
      </xdr:nvSpPr>
      <xdr:spPr>
        <a:xfrm>
          <a:off x="5322095" y="440531"/>
          <a:ext cx="1603721" cy="551208"/>
        </a:xfrm>
        <a:prstGeom prst="rect">
          <a:avLst/>
        </a:prstGeom>
        <a:solidFill>
          <a:schemeClr val="lt1"/>
        </a:solidFill>
        <a:ln w="25400"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200" b="1"/>
            <a:t>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85725</xdr:colOff>
      <xdr:row>18</xdr:row>
      <xdr:rowOff>9525</xdr:rowOff>
    </xdr:from>
    <xdr:to>
      <xdr:col>32</xdr:col>
      <xdr:colOff>47625</xdr:colOff>
      <xdr:row>29</xdr:row>
      <xdr:rowOff>95250</xdr:rowOff>
    </xdr:to>
    <xdr:grpSp>
      <xdr:nvGrpSpPr>
        <xdr:cNvPr id="2" name="グループ化 1"/>
        <xdr:cNvGrpSpPr/>
      </xdr:nvGrpSpPr>
      <xdr:grpSpPr>
        <a:xfrm>
          <a:off x="7458075" y="3562350"/>
          <a:ext cx="5448300" cy="2257425"/>
          <a:chOff x="7381875" y="3562350"/>
          <a:chExt cx="5448300" cy="2200275"/>
        </a:xfrm>
      </xdr:grpSpPr>
      <xdr:sp macro="" textlink="">
        <xdr:nvSpPr>
          <xdr:cNvPr id="3" name="AutoShape 11"/>
          <xdr:cNvSpPr>
            <a:spLocks noChangeArrowheads="1"/>
          </xdr:cNvSpPr>
        </xdr:nvSpPr>
        <xdr:spPr bwMode="auto">
          <a:xfrm>
            <a:off x="7381875" y="3562350"/>
            <a:ext cx="5448300" cy="2200275"/>
          </a:xfrm>
          <a:prstGeom prst="wedgeRectCallout">
            <a:avLst>
              <a:gd name="adj1" fmla="val -61863"/>
              <a:gd name="adj2" fmla="val -26615"/>
            </a:avLst>
          </a:prstGeom>
          <a:solidFill>
            <a:schemeClr val="accent5">
              <a:lumMod val="20000"/>
              <a:lumOff val="80000"/>
            </a:schemeClr>
          </a:solidFill>
          <a:ln w="19050">
            <a:solidFill>
              <a:srgbClr val="0000FF"/>
            </a:solidFill>
            <a:miter lim="800000"/>
            <a:headEnd/>
            <a:tailEnd/>
          </a:ln>
        </xdr:spPr>
        <xdr:txBody>
          <a:bodyPr vertOverflow="clip" wrap="square" lIns="36576" tIns="18288" rIns="0" bIns="18288" anchor="t" upright="1"/>
          <a:lstStyle/>
          <a:p>
            <a:pPr marL="0" marR="0" indent="0" defTabSz="914400" rtl="0" eaLnBrk="1" fontAlgn="base" latinLnBrk="0" hangingPunct="1">
              <a:lnSpc>
                <a:spcPts val="1300"/>
              </a:lnSpc>
              <a:spcBef>
                <a:spcPts val="0"/>
              </a:spcBef>
              <a:spcAft>
                <a:spcPts val="0"/>
              </a:spcAft>
              <a:buClrTx/>
              <a:buSzTx/>
              <a:buFontTx/>
              <a:buNone/>
              <a:tabLst/>
              <a:defRPr/>
            </a:pPr>
            <a:endParaRPr kumimoji="1" lang="en-US" altLang="ja-JP" sz="1100" b="1">
              <a:latin typeface="+mn-lt"/>
              <a:ea typeface="+mn-ea"/>
              <a:cs typeface="+mn-cs"/>
            </a:endParaRPr>
          </a:p>
          <a:p>
            <a:pPr marL="0" marR="0" indent="0" defTabSz="914400" rtl="0" eaLnBrk="1" fontAlgn="base" latinLnBrk="0" hangingPunct="1">
              <a:lnSpc>
                <a:spcPts val="1300"/>
              </a:lnSpc>
              <a:spcBef>
                <a:spcPts val="0"/>
              </a:spcBef>
              <a:spcAft>
                <a:spcPts val="0"/>
              </a:spcAft>
              <a:buClrTx/>
              <a:buSzTx/>
              <a:buFontTx/>
              <a:buNone/>
              <a:tabLst/>
              <a:defRPr/>
            </a:pPr>
            <a:r>
              <a:rPr kumimoji="1" lang="ja-JP" altLang="en-US" sz="1100" b="1">
                <a:latin typeface="+mn-lt"/>
                <a:ea typeface="+mn-ea"/>
                <a:cs typeface="+mn-cs"/>
              </a:rPr>
              <a:t>○　ＬＰＧの供給事業者からの使用量が立方メートル（ｍ</a:t>
            </a:r>
            <a:r>
              <a:rPr kumimoji="1" lang="en-US" altLang="ja-JP" sz="1100" b="1">
                <a:latin typeface="+mn-lt"/>
                <a:ea typeface="+mn-ea"/>
                <a:cs typeface="+mn-cs"/>
              </a:rPr>
              <a:t>3</a:t>
            </a:r>
            <a:r>
              <a:rPr kumimoji="1" lang="ja-JP" altLang="en-US" sz="1100" b="1">
                <a:latin typeface="+mn-lt"/>
                <a:ea typeface="+mn-ea"/>
                <a:cs typeface="+mn-cs"/>
              </a:rPr>
              <a:t>）で表示されている場合は、まず供給業者に立法メートルからトンへの換算係数を確認します。</a:t>
            </a:r>
            <a:endParaRPr kumimoji="1" lang="en-US" altLang="ja-JP" sz="1100" b="1">
              <a:latin typeface="+mn-lt"/>
              <a:ea typeface="+mn-ea"/>
              <a:cs typeface="+mn-cs"/>
            </a:endParaRPr>
          </a:p>
          <a:p>
            <a:pPr marL="0" marR="0" indent="0" defTabSz="914400" rtl="0" eaLnBrk="1" fontAlgn="base" latinLnBrk="0" hangingPunct="1">
              <a:lnSpc>
                <a:spcPts val="1300"/>
              </a:lnSpc>
              <a:spcBef>
                <a:spcPts val="0"/>
              </a:spcBef>
              <a:spcAft>
                <a:spcPts val="0"/>
              </a:spcAft>
              <a:buClrTx/>
              <a:buSzTx/>
              <a:buFontTx/>
              <a:buNone/>
              <a:tabLst/>
              <a:defRPr/>
            </a:pPr>
            <a:r>
              <a:rPr kumimoji="1" lang="ja-JP" altLang="en-US" sz="1100" b="1">
                <a:latin typeface="+mn-lt"/>
                <a:ea typeface="+mn-ea"/>
                <a:cs typeface="+mn-cs"/>
              </a:rPr>
              <a:t>　　係数が不明等の場合は、立方メートルに下の表の換算係数を乗じてトンに換算して下さい。</a:t>
            </a:r>
            <a:endParaRPr lang="ja-JP" b="1"/>
          </a:p>
          <a:p>
            <a:pPr rtl="0" fontAlgn="base"/>
            <a:endParaRPr lang="en-US" altLang="ja-JP" sz="1100" b="1" i="0" u="none" strike="noStrike" baseline="0">
              <a:solidFill>
                <a:srgbClr val="000000"/>
              </a:solidFill>
              <a:latin typeface="ＭＳ Ｐゴシック"/>
              <a:ea typeface="ＭＳ Ｐゴシック"/>
            </a:endParaRPr>
          </a:p>
          <a:p>
            <a:pPr rtl="0" fontAlgn="base">
              <a:lnSpc>
                <a:spcPts val="1300"/>
              </a:lnSpc>
            </a:pPr>
            <a:endParaRPr lang="en-US" altLang="ja-JP" sz="1100" b="1" i="0" u="none" strike="noStrike" baseline="0">
              <a:solidFill>
                <a:srgbClr val="000000"/>
              </a:solidFill>
              <a:latin typeface="ＭＳ Ｐゴシック"/>
              <a:ea typeface="ＭＳ Ｐゴシック"/>
            </a:endParaRPr>
          </a:p>
          <a:p>
            <a:pPr rtl="0" fontAlgn="base">
              <a:lnSpc>
                <a:spcPts val="1300"/>
              </a:lnSpc>
            </a:pPr>
            <a:endParaRPr lang="en-US" altLang="ja-JP" sz="1100" b="1" i="0" u="none" strike="noStrike" baseline="0">
              <a:solidFill>
                <a:srgbClr val="000000"/>
              </a:solidFill>
              <a:latin typeface="ＭＳ Ｐゴシック"/>
              <a:ea typeface="ＭＳ Ｐゴシック"/>
            </a:endParaRPr>
          </a:p>
          <a:p>
            <a:pPr rtl="0" fontAlgn="base"/>
            <a:endParaRPr lang="en-US" altLang="ja-JP" sz="1100" b="1" i="0" u="none" strike="noStrike" baseline="0">
              <a:solidFill>
                <a:srgbClr val="000000"/>
              </a:solidFill>
              <a:latin typeface="ＭＳ Ｐゴシック"/>
              <a:ea typeface="ＭＳ Ｐゴシック"/>
            </a:endParaRPr>
          </a:p>
          <a:p>
            <a:pPr rtl="0" fontAlgn="base">
              <a:lnSpc>
                <a:spcPts val="1200"/>
              </a:lnSpc>
            </a:pPr>
            <a:endParaRPr lang="ja-JP" altLang="en-US" sz="1100" b="1" i="0" u="none" strike="noStrike" baseline="0">
              <a:solidFill>
                <a:srgbClr val="000000"/>
              </a:solidFill>
              <a:latin typeface="ＭＳ Ｐゴシック"/>
              <a:ea typeface="ＭＳ Ｐゴシック"/>
            </a:endParaRPr>
          </a:p>
        </xdr:txBody>
      </xdr:sp>
      <xdr:pic>
        <xdr:nvPicPr>
          <xdr:cNvPr id="4" name="図 3"/>
          <xdr:cNvPicPr>
            <a:picLocks noChangeAspect="1"/>
          </xdr:cNvPicPr>
        </xdr:nvPicPr>
        <xdr:blipFill>
          <a:blip xmlns:r="http://schemas.openxmlformats.org/officeDocument/2006/relationships" r:embed="rId1" cstate="print"/>
          <a:srcRect/>
          <a:stretch>
            <a:fillRect/>
          </a:stretch>
        </xdr:blipFill>
        <xdr:spPr bwMode="auto">
          <a:xfrm>
            <a:off x="7734300" y="4314825"/>
            <a:ext cx="2447925" cy="1362076"/>
          </a:xfrm>
          <a:prstGeom prst="rect">
            <a:avLst/>
          </a:prstGeom>
          <a:noFill/>
          <a:ln w="9525">
            <a:noFill/>
            <a:miter lim="800000"/>
            <a:headEnd/>
            <a:tailEnd/>
          </a:ln>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91109</xdr:colOff>
      <xdr:row>18</xdr:row>
      <xdr:rowOff>0</xdr:rowOff>
    </xdr:from>
    <xdr:to>
      <xdr:col>32</xdr:col>
      <xdr:colOff>39756</xdr:colOff>
      <xdr:row>29</xdr:row>
      <xdr:rowOff>13667</xdr:rowOff>
    </xdr:to>
    <xdr:grpSp>
      <xdr:nvGrpSpPr>
        <xdr:cNvPr id="2" name="グループ化 1"/>
        <xdr:cNvGrpSpPr/>
      </xdr:nvGrpSpPr>
      <xdr:grpSpPr>
        <a:xfrm>
          <a:off x="7893326" y="3586370"/>
          <a:ext cx="5448300" cy="2200275"/>
          <a:chOff x="7381875" y="3562350"/>
          <a:chExt cx="5448300" cy="2200275"/>
        </a:xfrm>
      </xdr:grpSpPr>
      <xdr:sp macro="" textlink="">
        <xdr:nvSpPr>
          <xdr:cNvPr id="3" name="AutoShape 11"/>
          <xdr:cNvSpPr>
            <a:spLocks noChangeArrowheads="1"/>
          </xdr:cNvSpPr>
        </xdr:nvSpPr>
        <xdr:spPr bwMode="auto">
          <a:xfrm>
            <a:off x="7381875" y="3562350"/>
            <a:ext cx="5448300" cy="2200275"/>
          </a:xfrm>
          <a:prstGeom prst="wedgeRectCallout">
            <a:avLst>
              <a:gd name="adj1" fmla="val -61863"/>
              <a:gd name="adj2" fmla="val -26615"/>
            </a:avLst>
          </a:prstGeom>
          <a:solidFill>
            <a:schemeClr val="accent5">
              <a:lumMod val="20000"/>
              <a:lumOff val="80000"/>
            </a:schemeClr>
          </a:solidFill>
          <a:ln w="19050">
            <a:solidFill>
              <a:srgbClr val="0000FF"/>
            </a:solidFill>
            <a:miter lim="800000"/>
            <a:headEnd/>
            <a:tailEnd/>
          </a:ln>
        </xdr:spPr>
        <xdr:txBody>
          <a:bodyPr vertOverflow="clip" wrap="square" lIns="36576" tIns="18288" rIns="0" bIns="18288" anchor="t" upright="1"/>
          <a:lstStyle/>
          <a:p>
            <a:pPr marL="0" marR="0" indent="0" defTabSz="914400" rtl="0" eaLnBrk="1" fontAlgn="base" latinLnBrk="0" hangingPunct="1">
              <a:lnSpc>
                <a:spcPts val="1300"/>
              </a:lnSpc>
              <a:spcBef>
                <a:spcPts val="0"/>
              </a:spcBef>
              <a:spcAft>
                <a:spcPts val="0"/>
              </a:spcAft>
              <a:buClrTx/>
              <a:buSzTx/>
              <a:buFontTx/>
              <a:buNone/>
              <a:tabLst/>
              <a:defRPr/>
            </a:pPr>
            <a:endParaRPr kumimoji="1" lang="en-US" altLang="ja-JP" sz="1100" b="1">
              <a:latin typeface="+mn-lt"/>
              <a:ea typeface="+mn-ea"/>
              <a:cs typeface="+mn-cs"/>
            </a:endParaRPr>
          </a:p>
          <a:p>
            <a:pPr marL="0" marR="0" indent="0" defTabSz="914400" rtl="0" eaLnBrk="1" fontAlgn="base" latinLnBrk="0" hangingPunct="1">
              <a:lnSpc>
                <a:spcPts val="1300"/>
              </a:lnSpc>
              <a:spcBef>
                <a:spcPts val="0"/>
              </a:spcBef>
              <a:spcAft>
                <a:spcPts val="0"/>
              </a:spcAft>
              <a:buClrTx/>
              <a:buSzTx/>
              <a:buFontTx/>
              <a:buNone/>
              <a:tabLst/>
              <a:defRPr/>
            </a:pPr>
            <a:r>
              <a:rPr kumimoji="1" lang="ja-JP" altLang="en-US" sz="1100" b="1">
                <a:latin typeface="+mn-lt"/>
                <a:ea typeface="+mn-ea"/>
                <a:cs typeface="+mn-cs"/>
              </a:rPr>
              <a:t>○　ＬＰＧの供給事業者からの使用量が立方メートル（ｍ</a:t>
            </a:r>
            <a:r>
              <a:rPr kumimoji="1" lang="en-US" altLang="ja-JP" sz="1100" b="1">
                <a:latin typeface="+mn-lt"/>
                <a:ea typeface="+mn-ea"/>
                <a:cs typeface="+mn-cs"/>
              </a:rPr>
              <a:t>3</a:t>
            </a:r>
            <a:r>
              <a:rPr kumimoji="1" lang="ja-JP" altLang="en-US" sz="1100" b="1">
                <a:latin typeface="+mn-lt"/>
                <a:ea typeface="+mn-ea"/>
                <a:cs typeface="+mn-cs"/>
              </a:rPr>
              <a:t>）で表示されている場合は、まず供給業者に立法メートルからトンへの換算係数を確認します。</a:t>
            </a:r>
            <a:endParaRPr kumimoji="1" lang="en-US" altLang="ja-JP" sz="1100" b="1">
              <a:latin typeface="+mn-lt"/>
              <a:ea typeface="+mn-ea"/>
              <a:cs typeface="+mn-cs"/>
            </a:endParaRPr>
          </a:p>
          <a:p>
            <a:pPr marL="0" marR="0" indent="0" defTabSz="914400" rtl="0" eaLnBrk="1" fontAlgn="base" latinLnBrk="0" hangingPunct="1">
              <a:lnSpc>
                <a:spcPts val="1300"/>
              </a:lnSpc>
              <a:spcBef>
                <a:spcPts val="0"/>
              </a:spcBef>
              <a:spcAft>
                <a:spcPts val="0"/>
              </a:spcAft>
              <a:buClrTx/>
              <a:buSzTx/>
              <a:buFontTx/>
              <a:buNone/>
              <a:tabLst/>
              <a:defRPr/>
            </a:pPr>
            <a:r>
              <a:rPr kumimoji="1" lang="ja-JP" altLang="en-US" sz="1100" b="1">
                <a:latin typeface="+mn-lt"/>
                <a:ea typeface="+mn-ea"/>
                <a:cs typeface="+mn-cs"/>
              </a:rPr>
              <a:t>　　係数が不明等の場合は、立方メートルに下の表の換算係数を乗じてトンに換算して下さい。</a:t>
            </a:r>
            <a:endParaRPr lang="ja-JP" b="1"/>
          </a:p>
          <a:p>
            <a:pPr rtl="0" fontAlgn="base"/>
            <a:endParaRPr lang="en-US" altLang="ja-JP" sz="1100" b="1" i="0" u="none" strike="noStrike" baseline="0">
              <a:solidFill>
                <a:srgbClr val="000000"/>
              </a:solidFill>
              <a:latin typeface="ＭＳ Ｐゴシック"/>
              <a:ea typeface="ＭＳ Ｐゴシック"/>
            </a:endParaRPr>
          </a:p>
          <a:p>
            <a:pPr rtl="0" fontAlgn="base">
              <a:lnSpc>
                <a:spcPts val="1300"/>
              </a:lnSpc>
            </a:pPr>
            <a:endParaRPr lang="en-US" altLang="ja-JP" sz="1100" b="1" i="0" u="none" strike="noStrike" baseline="0">
              <a:solidFill>
                <a:srgbClr val="000000"/>
              </a:solidFill>
              <a:latin typeface="ＭＳ Ｐゴシック"/>
              <a:ea typeface="ＭＳ Ｐゴシック"/>
            </a:endParaRPr>
          </a:p>
          <a:p>
            <a:pPr rtl="0" fontAlgn="base">
              <a:lnSpc>
                <a:spcPts val="1300"/>
              </a:lnSpc>
            </a:pPr>
            <a:endParaRPr lang="en-US" altLang="ja-JP" sz="1100" b="1" i="0" u="none" strike="noStrike" baseline="0">
              <a:solidFill>
                <a:srgbClr val="000000"/>
              </a:solidFill>
              <a:latin typeface="ＭＳ Ｐゴシック"/>
              <a:ea typeface="ＭＳ Ｐゴシック"/>
            </a:endParaRPr>
          </a:p>
          <a:p>
            <a:pPr rtl="0" fontAlgn="base"/>
            <a:endParaRPr lang="en-US" altLang="ja-JP" sz="1100" b="1" i="0" u="none" strike="noStrike" baseline="0">
              <a:solidFill>
                <a:srgbClr val="000000"/>
              </a:solidFill>
              <a:latin typeface="ＭＳ Ｐゴシック"/>
              <a:ea typeface="ＭＳ Ｐゴシック"/>
            </a:endParaRPr>
          </a:p>
          <a:p>
            <a:pPr rtl="0" fontAlgn="base">
              <a:lnSpc>
                <a:spcPts val="1200"/>
              </a:lnSpc>
            </a:pPr>
            <a:endParaRPr lang="ja-JP" altLang="en-US" sz="1100" b="1" i="0" u="none" strike="noStrike" baseline="0">
              <a:solidFill>
                <a:srgbClr val="000000"/>
              </a:solidFill>
              <a:latin typeface="ＭＳ Ｐゴシック"/>
              <a:ea typeface="ＭＳ Ｐゴシック"/>
            </a:endParaRPr>
          </a:p>
        </xdr:txBody>
      </xdr:sp>
      <xdr:pic>
        <xdr:nvPicPr>
          <xdr:cNvPr id="4" name="図 3"/>
          <xdr:cNvPicPr>
            <a:picLocks noChangeAspect="1"/>
          </xdr:cNvPicPr>
        </xdr:nvPicPr>
        <xdr:blipFill>
          <a:blip xmlns:r="http://schemas.openxmlformats.org/officeDocument/2006/relationships" r:embed="rId1" cstate="print"/>
          <a:srcRect/>
          <a:stretch>
            <a:fillRect/>
          </a:stretch>
        </xdr:blipFill>
        <xdr:spPr bwMode="auto">
          <a:xfrm>
            <a:off x="7734300" y="4314825"/>
            <a:ext cx="2447925" cy="1362076"/>
          </a:xfrm>
          <a:prstGeom prst="rect">
            <a:avLst/>
          </a:prstGeom>
          <a:noFill/>
          <a:ln w="9525">
            <a:noFill/>
            <a:miter lim="800000"/>
            <a:headEnd/>
            <a:tailEnd/>
          </a:ln>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necho.meti.go.jp/notice/topics/003/xlsm/topics_002_0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マクロを有効にする方法"/>
      <sheetName val="入力・計算補助"/>
      <sheetName val="特定-第１・２表"/>
      <sheetName val="特定-第３表"/>
      <sheetName val="特定-第４表～"/>
      <sheetName val="係数"/>
      <sheetName val="CO2計算"/>
      <sheetName val="保存用"/>
      <sheetName val="日本標準産業分類"/>
    </sheetNames>
    <sheetDataSet>
      <sheetData sheetId="0" refreshError="1"/>
      <sheetData sheetId="1" refreshError="1"/>
      <sheetData sheetId="2" refreshError="1"/>
      <sheetData sheetId="3" refreshError="1"/>
      <sheetData sheetId="4" refreshError="1"/>
      <sheetData sheetId="5" refreshError="1"/>
      <sheetData sheetId="6" refreshError="1">
        <row r="12">
          <cell r="D12" t="str">
            <v>原油(コンデンセートを除く。)</v>
          </cell>
          <cell r="E12">
            <v>38.200000000000003</v>
          </cell>
          <cell r="F12" t="str">
            <v>GＪ/ｋｌ</v>
          </cell>
          <cell r="G12">
            <v>1.8700000000000001E-2</v>
          </cell>
          <cell r="H12" t="str">
            <v>tC/GJ</v>
          </cell>
        </row>
        <row r="13">
          <cell r="D13" t="str">
            <v>原油のうちコンデンセート(NGL)</v>
          </cell>
          <cell r="E13">
            <v>35.299999999999997</v>
          </cell>
          <cell r="F13" t="str">
            <v>GＪ/ｋｌ</v>
          </cell>
          <cell r="G13">
            <v>1.84E-2</v>
          </cell>
          <cell r="H13" t="str">
            <v>tC/GJ</v>
          </cell>
        </row>
        <row r="14">
          <cell r="D14" t="str">
            <v>揮発油</v>
          </cell>
          <cell r="E14">
            <v>34.6</v>
          </cell>
          <cell r="F14" t="str">
            <v>GＪ/ｋｌ</v>
          </cell>
          <cell r="G14">
            <v>1.83E-2</v>
          </cell>
          <cell r="H14" t="str">
            <v>tC/GJ</v>
          </cell>
        </row>
        <row r="15">
          <cell r="D15" t="str">
            <v>ナフサ</v>
          </cell>
          <cell r="E15">
            <v>33.6</v>
          </cell>
          <cell r="F15" t="str">
            <v>GＪ/ｋｌ</v>
          </cell>
          <cell r="G15">
            <v>1.8200000000000001E-2</v>
          </cell>
          <cell r="H15" t="str">
            <v>tC/GJ</v>
          </cell>
        </row>
        <row r="16">
          <cell r="D16" t="str">
            <v>灯油</v>
          </cell>
          <cell r="E16">
            <v>36.700000000000003</v>
          </cell>
          <cell r="F16" t="str">
            <v>GＪ/ｋｌ</v>
          </cell>
          <cell r="G16">
            <v>1.8499999999999999E-2</v>
          </cell>
          <cell r="H16" t="str">
            <v>tC/GJ</v>
          </cell>
        </row>
        <row r="17">
          <cell r="D17" t="str">
            <v>軽油</v>
          </cell>
          <cell r="E17">
            <v>37.700000000000003</v>
          </cell>
          <cell r="F17" t="str">
            <v>GＪ/ｋｌ</v>
          </cell>
          <cell r="G17">
            <v>1.8700000000000001E-2</v>
          </cell>
          <cell r="H17" t="str">
            <v>tC/GJ</v>
          </cell>
        </row>
        <row r="18">
          <cell r="D18" t="str">
            <v>Ａ重油</v>
          </cell>
          <cell r="E18">
            <v>39.1</v>
          </cell>
          <cell r="F18" t="str">
            <v>GＪ/ｋｌ</v>
          </cell>
          <cell r="G18">
            <v>1.89E-2</v>
          </cell>
          <cell r="H18" t="str">
            <v>tC/GJ</v>
          </cell>
        </row>
        <row r="19">
          <cell r="D19" t="str">
            <v>Ｂ・Ｃ重油</v>
          </cell>
          <cell r="E19">
            <v>41.9</v>
          </cell>
          <cell r="F19" t="str">
            <v>GＪ/ｋｌ</v>
          </cell>
          <cell r="G19">
            <v>1.95E-2</v>
          </cell>
          <cell r="H19" t="str">
            <v>tC/GJ</v>
          </cell>
        </row>
        <row r="20">
          <cell r="D20" t="str">
            <v>石油アスファルト</v>
          </cell>
          <cell r="E20">
            <v>40.9</v>
          </cell>
          <cell r="F20" t="str">
            <v>GＪ/ｔ</v>
          </cell>
          <cell r="G20">
            <v>2.0799999999999999E-2</v>
          </cell>
          <cell r="H20" t="str">
            <v>tC/GJ</v>
          </cell>
        </row>
        <row r="21">
          <cell r="D21" t="str">
            <v>石油コークス</v>
          </cell>
          <cell r="E21">
            <v>29.9</v>
          </cell>
          <cell r="F21" t="str">
            <v>GＪ/ｔ</v>
          </cell>
          <cell r="G21">
            <v>2.5399999999999999E-2</v>
          </cell>
          <cell r="H21" t="str">
            <v>tC/GJ</v>
          </cell>
        </row>
        <row r="22">
          <cell r="D22" t="str">
            <v>液化石油ガス　　（ＬＰＧ）</v>
          </cell>
          <cell r="E22">
            <v>50.8</v>
          </cell>
          <cell r="F22" t="str">
            <v>GＪ/ｔ</v>
          </cell>
          <cell r="G22">
            <v>1.61E-2</v>
          </cell>
          <cell r="H22" t="str">
            <v>tC/GJ</v>
          </cell>
        </row>
        <row r="23">
          <cell r="D23" t="str">
            <v>石油系炭化水素　　ガス</v>
          </cell>
          <cell r="E23">
            <v>44.9</v>
          </cell>
          <cell r="F23" t="str">
            <v>GＪ/千ｍ３</v>
          </cell>
          <cell r="G23">
            <v>1.4200000000000001E-2</v>
          </cell>
          <cell r="H23" t="str">
            <v>tC/GJ</v>
          </cell>
        </row>
        <row r="24">
          <cell r="D24" t="str">
            <v>液化天然ガス　　（ＬＮＧ）</v>
          </cell>
          <cell r="E24">
            <v>54.6</v>
          </cell>
          <cell r="F24" t="str">
            <v>GＪ/ｔ</v>
          </cell>
          <cell r="G24">
            <v>1.35E-2</v>
          </cell>
          <cell r="H24" t="str">
            <v>tC/GJ</v>
          </cell>
        </row>
        <row r="25">
          <cell r="D25" t="str">
            <v>その他可燃性　　天然ガス</v>
          </cell>
          <cell r="E25">
            <v>43.5</v>
          </cell>
          <cell r="F25" t="str">
            <v>GＪ/千ｍ３</v>
          </cell>
          <cell r="G25">
            <v>1.3899999999999999E-2</v>
          </cell>
          <cell r="H25" t="str">
            <v>tC/GJ</v>
          </cell>
        </row>
        <row r="26">
          <cell r="D26" t="str">
            <v>原料炭</v>
          </cell>
          <cell r="E26">
            <v>29</v>
          </cell>
          <cell r="F26" t="str">
            <v>GＪ/ｔ</v>
          </cell>
          <cell r="G26">
            <v>2.4500000000000001E-2</v>
          </cell>
          <cell r="H26" t="str">
            <v>tC/GJ</v>
          </cell>
        </row>
        <row r="27">
          <cell r="D27" t="str">
            <v>一般炭</v>
          </cell>
          <cell r="E27">
            <v>25.7</v>
          </cell>
          <cell r="F27" t="str">
            <v>GＪ/ｔ</v>
          </cell>
          <cell r="G27">
            <v>2.47E-2</v>
          </cell>
          <cell r="H27" t="str">
            <v>tC/GJ</v>
          </cell>
        </row>
        <row r="28">
          <cell r="D28" t="str">
            <v>無煙炭</v>
          </cell>
          <cell r="E28">
            <v>26.9</v>
          </cell>
          <cell r="F28" t="str">
            <v>GＪ/ｔ</v>
          </cell>
          <cell r="G28">
            <v>2.5499999999999998E-2</v>
          </cell>
          <cell r="H28" t="str">
            <v>tC/GJ</v>
          </cell>
        </row>
        <row r="29">
          <cell r="D29" t="str">
            <v>石炭コークス</v>
          </cell>
          <cell r="E29">
            <v>29.4</v>
          </cell>
          <cell r="F29" t="str">
            <v>GＪ/ｔ</v>
          </cell>
          <cell r="G29">
            <v>2.9399999999999999E-2</v>
          </cell>
          <cell r="H29" t="str">
            <v>tC/GJ</v>
          </cell>
        </row>
        <row r="30">
          <cell r="D30" t="str">
            <v>コールタール</v>
          </cell>
          <cell r="E30">
            <v>37.299999999999997</v>
          </cell>
          <cell r="F30" t="str">
            <v>GＪ/ｔ</v>
          </cell>
          <cell r="G30">
            <v>2.0899999999999998E-2</v>
          </cell>
          <cell r="H30" t="str">
            <v>tC/GJ</v>
          </cell>
        </row>
        <row r="31">
          <cell r="D31" t="str">
            <v>コークス炉ガス</v>
          </cell>
          <cell r="E31">
            <v>21.1</v>
          </cell>
          <cell r="F31" t="str">
            <v>GＪ/千ｍ３</v>
          </cell>
          <cell r="G31">
            <v>1.0999999999999999E-2</v>
          </cell>
          <cell r="H31" t="str">
            <v>tC/GJ</v>
          </cell>
        </row>
        <row r="32">
          <cell r="D32" t="str">
            <v>高炉ガス</v>
          </cell>
          <cell r="E32">
            <v>3.41</v>
          </cell>
          <cell r="F32" t="str">
            <v>GＪ/千ｍ３</v>
          </cell>
          <cell r="G32">
            <v>2.63E-2</v>
          </cell>
          <cell r="H32" t="str">
            <v>tC/GJ</v>
          </cell>
        </row>
        <row r="33">
          <cell r="D33" t="str">
            <v>転炉ガス</v>
          </cell>
          <cell r="E33">
            <v>8.41</v>
          </cell>
          <cell r="F33" t="str">
            <v>GＪ/千ｍ３</v>
          </cell>
          <cell r="G33">
            <v>3.8399999999999997E-2</v>
          </cell>
          <cell r="H33" t="str">
            <v>tC/GJ</v>
          </cell>
        </row>
        <row r="34">
          <cell r="D34" t="str">
            <v>都市ガス</v>
          </cell>
          <cell r="E34">
            <v>0</v>
          </cell>
          <cell r="F34" t="str">
            <v>GＪ/千ｍ３</v>
          </cell>
          <cell r="G34">
            <v>1.3599999999999999E-2</v>
          </cell>
          <cell r="H34" t="str">
            <v>tC/GJ</v>
          </cell>
        </row>
        <row r="35">
          <cell r="D35" t="str">
            <v>ジェット燃料油</v>
          </cell>
          <cell r="E35">
            <v>36.700000000000003</v>
          </cell>
          <cell r="F35" t="str">
            <v>GＪ/ｋｌ</v>
          </cell>
          <cell r="G35">
            <v>1.83E-2</v>
          </cell>
          <cell r="H35" t="str">
            <v>tC/GJ</v>
          </cell>
        </row>
        <row r="36">
          <cell r="D36" t="str">
            <v>産業用蒸気</v>
          </cell>
          <cell r="E36">
            <v>1.02</v>
          </cell>
          <cell r="F36" t="str">
            <v>GＪ/GＪ</v>
          </cell>
          <cell r="G36">
            <v>0.06</v>
          </cell>
          <cell r="H36" t="str">
            <v>tCO2/GJ</v>
          </cell>
        </row>
        <row r="37">
          <cell r="D37" t="str">
            <v>産業用以外の蒸気</v>
          </cell>
          <cell r="E37">
            <v>1.36</v>
          </cell>
          <cell r="F37" t="str">
            <v>GＪ/GＪ</v>
          </cell>
          <cell r="G37">
            <v>5.7000000000000002E-2</v>
          </cell>
          <cell r="H37" t="str">
            <v>tCO2/GJ</v>
          </cell>
        </row>
        <row r="38">
          <cell r="D38" t="str">
            <v>温水</v>
          </cell>
          <cell r="E38">
            <v>1.36</v>
          </cell>
          <cell r="F38" t="str">
            <v>GＪ/GＪ</v>
          </cell>
          <cell r="G38">
            <v>5.7000000000000002E-2</v>
          </cell>
          <cell r="H38" t="str">
            <v>tCO2/GJ</v>
          </cell>
        </row>
        <row r="39">
          <cell r="D39" t="str">
            <v>冷水</v>
          </cell>
          <cell r="E39">
            <v>1.36</v>
          </cell>
          <cell r="F39" t="str">
            <v>GＪ/GＪ</v>
          </cell>
          <cell r="G39">
            <v>5.7000000000000002E-2</v>
          </cell>
          <cell r="H39" t="str">
            <v>tCO2/GJ</v>
          </cell>
        </row>
        <row r="40">
          <cell r="D40" t="str">
            <v>昼間買電</v>
          </cell>
          <cell r="E40">
            <v>9.9700000000000006</v>
          </cell>
          <cell r="F40" t="str">
            <v>GJ/千ｋWh</v>
          </cell>
          <cell r="G40" t="str">
            <v>-</v>
          </cell>
          <cell r="H40" t="str">
            <v>tCO2/千kWh</v>
          </cell>
        </row>
        <row r="41">
          <cell r="D41" t="str">
            <v>夜間買電</v>
          </cell>
          <cell r="E41">
            <v>9.2799999999999994</v>
          </cell>
          <cell r="F41" t="str">
            <v>GJ/千ｋWh</v>
          </cell>
          <cell r="G41" t="str">
            <v>-</v>
          </cell>
          <cell r="H41" t="str">
            <v>tCO2/千kWh</v>
          </cell>
        </row>
        <row r="42">
          <cell r="D42" t="str">
            <v>上記以外の買電</v>
          </cell>
          <cell r="E42">
            <v>9.76</v>
          </cell>
          <cell r="F42" t="str">
            <v>GJ/千ｋWh</v>
          </cell>
          <cell r="G42" t="str">
            <v>-</v>
          </cell>
          <cell r="H42" t="str">
            <v>tCO2/千kWh</v>
          </cell>
        </row>
        <row r="43">
          <cell r="D43" t="str">
            <v>自家発電</v>
          </cell>
          <cell r="E43">
            <v>9.76</v>
          </cell>
          <cell r="F43" t="str">
            <v>GJ/千ｋWh</v>
          </cell>
          <cell r="G43">
            <v>0</v>
          </cell>
          <cell r="H43" t="str">
            <v>tCO2/千kWh</v>
          </cell>
        </row>
      </sheetData>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chibaco2co2.~~~~/"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C20"/>
  <sheetViews>
    <sheetView showGridLines="0" topLeftCell="A13" workbookViewId="0">
      <selection activeCell="E7" sqref="E7:E10"/>
    </sheetView>
  </sheetViews>
  <sheetFormatPr defaultRowHeight="18.75" x14ac:dyDescent="0.4"/>
  <cols>
    <col min="1" max="1" width="3.5" customWidth="1"/>
    <col min="2" max="2" width="11" bestFit="1" customWidth="1"/>
    <col min="3" max="3" width="13" bestFit="1" customWidth="1"/>
    <col min="4" max="4" width="41.375" bestFit="1" customWidth="1"/>
    <col min="5" max="5" width="32.625" customWidth="1"/>
    <col min="6" max="6" width="33.875" customWidth="1"/>
  </cols>
  <sheetData>
    <row r="2" spans="2:29" ht="25.5" x14ac:dyDescent="0.4">
      <c r="B2" s="1" t="s">
        <v>0</v>
      </c>
    </row>
    <row r="4" spans="2:29" ht="20.25" customHeight="1" x14ac:dyDescent="0.4">
      <c r="B4" s="249" t="s">
        <v>1</v>
      </c>
      <c r="C4" s="249"/>
      <c r="D4" s="249"/>
      <c r="E4" s="2" t="s">
        <v>2</v>
      </c>
      <c r="F4" s="2" t="s">
        <v>3</v>
      </c>
    </row>
    <row r="5" spans="2:29" ht="20.25" customHeight="1" x14ac:dyDescent="0.4">
      <c r="B5" s="248" t="s">
        <v>4</v>
      </c>
      <c r="C5" s="248"/>
      <c r="D5" s="248"/>
      <c r="E5" s="3" t="s">
        <v>5</v>
      </c>
      <c r="F5" s="3"/>
    </row>
    <row r="6" spans="2:29" ht="20.25" customHeight="1" x14ac:dyDescent="0.4">
      <c r="B6" s="248" t="s">
        <v>6</v>
      </c>
      <c r="C6" s="248"/>
      <c r="D6" s="248"/>
      <c r="E6" s="3" t="s">
        <v>5</v>
      </c>
      <c r="F6" s="3"/>
    </row>
    <row r="7" spans="2:29" ht="26.25" customHeight="1" x14ac:dyDescent="0.4">
      <c r="B7" s="250" t="s">
        <v>7</v>
      </c>
      <c r="C7" s="250" t="s">
        <v>8</v>
      </c>
      <c r="D7" s="4" t="s">
        <v>9</v>
      </c>
      <c r="E7" s="245" t="s">
        <v>10</v>
      </c>
      <c r="F7" s="245" t="s">
        <v>11</v>
      </c>
    </row>
    <row r="8" spans="2:29" ht="26.25" customHeight="1" x14ac:dyDescent="0.4">
      <c r="B8" s="250"/>
      <c r="C8" s="250"/>
      <c r="D8" s="4" t="s">
        <v>12</v>
      </c>
      <c r="E8" s="246"/>
      <c r="F8" s="246"/>
    </row>
    <row r="9" spans="2:29" ht="26.25" customHeight="1" x14ac:dyDescent="0.4">
      <c r="B9" s="250"/>
      <c r="C9" s="250"/>
      <c r="D9" s="4" t="s">
        <v>13</v>
      </c>
      <c r="E9" s="246"/>
      <c r="F9" s="246"/>
    </row>
    <row r="10" spans="2:29" ht="26.25" customHeight="1" x14ac:dyDescent="0.4">
      <c r="B10" s="250"/>
      <c r="C10" s="250"/>
      <c r="D10" s="4" t="s">
        <v>14</v>
      </c>
      <c r="E10" s="247"/>
      <c r="F10" s="247"/>
    </row>
    <row r="11" spans="2:29" ht="37.5" customHeight="1" x14ac:dyDescent="0.4">
      <c r="B11" s="248" t="s">
        <v>15</v>
      </c>
      <c r="C11" s="248"/>
      <c r="D11" s="248"/>
      <c r="E11" s="3" t="s">
        <v>16</v>
      </c>
      <c r="F11" s="5" t="s">
        <v>17</v>
      </c>
    </row>
    <row r="15" spans="2:29" x14ac:dyDescent="0.4">
      <c r="G15" s="6"/>
      <c r="H15" s="6"/>
      <c r="I15" s="6"/>
      <c r="J15" s="6"/>
      <c r="K15" s="6"/>
      <c r="L15" s="6"/>
      <c r="M15" s="6"/>
      <c r="N15" s="6"/>
      <c r="O15" s="6"/>
      <c r="P15" s="6"/>
      <c r="Q15" s="6"/>
      <c r="R15" s="6"/>
      <c r="S15" s="6"/>
      <c r="T15" s="6"/>
      <c r="U15" s="6"/>
      <c r="V15" s="6"/>
      <c r="W15" s="6"/>
      <c r="X15" s="6"/>
      <c r="Y15" s="6"/>
      <c r="Z15" s="6"/>
      <c r="AA15" s="6"/>
      <c r="AB15" s="6"/>
      <c r="AC15" s="6"/>
    </row>
    <row r="16" spans="2:29" x14ac:dyDescent="0.4">
      <c r="G16" s="7"/>
      <c r="H16" s="8"/>
      <c r="I16" s="7"/>
      <c r="J16" s="7"/>
      <c r="K16" s="7"/>
      <c r="L16" s="7"/>
      <c r="M16" s="7"/>
      <c r="N16" s="7"/>
      <c r="O16" s="7"/>
      <c r="P16" s="7"/>
      <c r="Q16" s="7"/>
      <c r="R16" s="7"/>
      <c r="S16" s="7"/>
      <c r="T16" s="7"/>
      <c r="U16" s="7"/>
      <c r="V16" s="7"/>
      <c r="W16" s="7"/>
      <c r="X16" s="7"/>
      <c r="Y16" s="7"/>
      <c r="Z16" s="7"/>
      <c r="AA16" s="7"/>
      <c r="AB16" s="7"/>
      <c r="AC16" s="7"/>
    </row>
    <row r="19" spans="2:24" x14ac:dyDescent="0.4">
      <c r="B19" s="6"/>
      <c r="C19" s="6"/>
      <c r="D19" s="6"/>
      <c r="E19" s="6"/>
      <c r="F19" s="6"/>
      <c r="G19" s="6"/>
      <c r="H19" s="6"/>
      <c r="I19" s="6"/>
      <c r="J19" s="6"/>
      <c r="K19" s="6"/>
      <c r="L19" s="6"/>
      <c r="M19" s="6"/>
      <c r="N19" s="6"/>
      <c r="O19" s="6"/>
      <c r="P19" s="6"/>
      <c r="Q19" s="6"/>
      <c r="R19" s="6"/>
      <c r="S19" s="6"/>
      <c r="T19" s="6"/>
      <c r="U19" s="6"/>
      <c r="V19" s="6"/>
      <c r="W19" s="6"/>
      <c r="X19" s="6"/>
    </row>
    <row r="20" spans="2:24" x14ac:dyDescent="0.4">
      <c r="B20" s="7"/>
      <c r="C20" s="8"/>
      <c r="D20" s="7"/>
      <c r="E20" s="7"/>
      <c r="F20" s="7"/>
      <c r="G20" s="7"/>
      <c r="H20" s="7"/>
      <c r="I20" s="7"/>
      <c r="J20" s="7"/>
      <c r="K20" s="7"/>
      <c r="L20" s="7"/>
      <c r="M20" s="7"/>
      <c r="N20" s="7"/>
      <c r="O20" s="7"/>
      <c r="P20" s="7"/>
      <c r="Q20" s="7"/>
      <c r="R20" s="7"/>
      <c r="S20" s="7"/>
      <c r="T20" s="7"/>
      <c r="U20" s="7"/>
      <c r="V20" s="7"/>
      <c r="W20" s="7"/>
      <c r="X20" s="7"/>
    </row>
  </sheetData>
  <mergeCells count="8">
    <mergeCell ref="F7:F10"/>
    <mergeCell ref="B11:D11"/>
    <mergeCell ref="B4:D4"/>
    <mergeCell ref="B5:D5"/>
    <mergeCell ref="B6:D6"/>
    <mergeCell ref="B7:B10"/>
    <mergeCell ref="C7:C10"/>
    <mergeCell ref="E7:E10"/>
  </mergeCells>
  <phoneticPr fontId="3"/>
  <hyperlinks>
    <hyperlink ref="B5:D5" location="取組計画書!A1" display="取組計画書"/>
    <hyperlink ref="B6:D6" location="取組項目!A1" display="取組項目"/>
    <hyperlink ref="D8" location="'目標２　基準年度'!A1" display="目標2（自動車１台当たり燃料消費量）用"/>
    <hyperlink ref="D9" location="'目標３　基準年度'!A1" display="目標3（事業系一般廃棄物の排出原単位）用"/>
    <hyperlink ref="D10" location="'目標４　基準年度'!A1" display="目標4（二酸化炭素排出量）用"/>
    <hyperlink ref="B11:D11" location="'（参考）各年度実績集計表'!A1" display="（参考）各年度実績集計表"/>
    <hyperlink ref="D7" location="'目標１　基準年度'!A1" display="目標1（エネルギー消費原単位）用"/>
  </hyperlinks>
  <pageMargins left="0.70866141732283472" right="0.70866141732283472" top="0.74803149606299213" bottom="0.74803149606299213" header="0.31496062992125984" footer="0.31496062992125984"/>
  <pageSetup paperSize="9" scale="83"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M57"/>
  <sheetViews>
    <sheetView showGridLines="0" view="pageBreakPreview" topLeftCell="B22" zoomScale="80" zoomScaleNormal="100" zoomScaleSheetLayoutView="80" workbookViewId="0">
      <selection activeCell="L26" sqref="L26"/>
    </sheetView>
  </sheetViews>
  <sheetFormatPr defaultRowHeight="18.75" x14ac:dyDescent="0.4"/>
  <cols>
    <col min="1" max="1" width="1.75" customWidth="1"/>
    <col min="2" max="2" width="4.625" customWidth="1"/>
    <col min="3" max="3" width="18.375" customWidth="1"/>
    <col min="4" max="4" width="11.75" customWidth="1"/>
    <col min="5" max="5" width="9.75" customWidth="1"/>
    <col min="6" max="6" width="8.75" customWidth="1"/>
    <col min="7" max="7" width="10.875" customWidth="1"/>
    <col min="8" max="8" width="10" customWidth="1"/>
    <col min="9" max="9" width="8.625" customWidth="1"/>
    <col min="10" max="10" width="10.75" customWidth="1"/>
  </cols>
  <sheetData>
    <row r="1" spans="1:10" x14ac:dyDescent="0.4">
      <c r="J1" s="9" t="s">
        <v>18</v>
      </c>
    </row>
    <row r="3" spans="1:10" x14ac:dyDescent="0.4">
      <c r="A3" t="s">
        <v>19</v>
      </c>
    </row>
    <row r="4" spans="1:10" ht="25.5" x14ac:dyDescent="0.4">
      <c r="B4" s="264" t="s">
        <v>4</v>
      </c>
      <c r="C4" s="264"/>
      <c r="D4" s="264"/>
      <c r="E4" s="264"/>
      <c r="F4" s="264"/>
      <c r="G4" s="264"/>
      <c r="H4" s="264"/>
      <c r="I4" s="264"/>
    </row>
    <row r="6" spans="1:10" ht="24" x14ac:dyDescent="0.4">
      <c r="A6" s="10" t="s">
        <v>20</v>
      </c>
    </row>
    <row r="7" spans="1:10" x14ac:dyDescent="0.4">
      <c r="B7" t="s">
        <v>21</v>
      </c>
    </row>
    <row r="8" spans="1:10" ht="36.75" customHeight="1" x14ac:dyDescent="0.4">
      <c r="B8" s="265" t="s">
        <v>22</v>
      </c>
      <c r="C8" s="266"/>
      <c r="D8" s="262" t="s">
        <v>292</v>
      </c>
      <c r="E8" s="262"/>
      <c r="F8" s="262"/>
      <c r="G8" s="262"/>
      <c r="H8" s="262"/>
      <c r="I8" s="262"/>
      <c r="J8" s="262"/>
    </row>
    <row r="9" spans="1:10" ht="13.5" customHeight="1" x14ac:dyDescent="0.4">
      <c r="B9" s="267" t="s">
        <v>23</v>
      </c>
      <c r="C9" s="268"/>
      <c r="D9" s="271" t="s">
        <v>24</v>
      </c>
      <c r="E9" s="272"/>
      <c r="F9" s="272"/>
      <c r="G9" s="272"/>
      <c r="H9" s="272"/>
      <c r="I9" s="272"/>
      <c r="J9" s="273"/>
    </row>
    <row r="10" spans="1:10" ht="18" customHeight="1" x14ac:dyDescent="0.4">
      <c r="B10" s="269"/>
      <c r="C10" s="270"/>
      <c r="D10" s="274"/>
      <c r="E10" s="275"/>
      <c r="F10" s="275"/>
      <c r="G10" s="275"/>
      <c r="H10" s="275"/>
      <c r="I10" s="275"/>
      <c r="J10" s="276"/>
    </row>
    <row r="11" spans="1:10" ht="20.25" customHeight="1" x14ac:dyDescent="0.4">
      <c r="B11" s="277" t="s">
        <v>25</v>
      </c>
      <c r="C11" s="278"/>
      <c r="D11" s="281" t="s">
        <v>293</v>
      </c>
      <c r="E11" s="281"/>
      <c r="F11" s="281"/>
      <c r="G11" s="250" t="s">
        <v>26</v>
      </c>
      <c r="H11" s="262" t="s">
        <v>294</v>
      </c>
      <c r="I11" s="262"/>
      <c r="J11" s="262"/>
    </row>
    <row r="12" spans="1:10" ht="20.25" customHeight="1" x14ac:dyDescent="0.4">
      <c r="B12" s="279"/>
      <c r="C12" s="280"/>
      <c r="D12" s="281" t="s">
        <v>295</v>
      </c>
      <c r="E12" s="281"/>
      <c r="F12" s="281"/>
      <c r="G12" s="250"/>
      <c r="H12" s="262"/>
      <c r="I12" s="262"/>
      <c r="J12" s="262"/>
    </row>
    <row r="13" spans="1:10" ht="20.25" customHeight="1" x14ac:dyDescent="0.4">
      <c r="B13" s="277" t="s">
        <v>27</v>
      </c>
      <c r="C13" s="278"/>
      <c r="D13" s="11" t="s">
        <v>28</v>
      </c>
      <c r="E13" s="281" t="s">
        <v>296</v>
      </c>
      <c r="F13" s="281"/>
      <c r="G13" s="250" t="s">
        <v>29</v>
      </c>
      <c r="H13" s="263" t="s">
        <v>297</v>
      </c>
      <c r="I13" s="263"/>
      <c r="J13" s="263"/>
    </row>
    <row r="14" spans="1:10" ht="20.25" customHeight="1" x14ac:dyDescent="0.4">
      <c r="B14" s="279"/>
      <c r="C14" s="280"/>
      <c r="D14" s="11" t="s">
        <v>30</v>
      </c>
      <c r="E14" s="281" t="s">
        <v>298</v>
      </c>
      <c r="F14" s="281"/>
      <c r="G14" s="250"/>
      <c r="H14" s="263"/>
      <c r="I14" s="263"/>
      <c r="J14" s="263"/>
    </row>
    <row r="15" spans="1:10" ht="20.25" customHeight="1" x14ac:dyDescent="0.4">
      <c r="B15" s="267" t="s">
        <v>31</v>
      </c>
      <c r="C15" s="268"/>
      <c r="D15" s="12" t="s">
        <v>32</v>
      </c>
      <c r="E15" s="258" t="s">
        <v>33</v>
      </c>
      <c r="F15" s="259"/>
      <c r="G15" s="12"/>
      <c r="H15" s="250" t="s">
        <v>34</v>
      </c>
      <c r="I15" s="250"/>
      <c r="J15" s="250"/>
    </row>
    <row r="16" spans="1:10" ht="20.25" customHeight="1" x14ac:dyDescent="0.4">
      <c r="B16" s="294"/>
      <c r="C16" s="295"/>
      <c r="D16" s="12"/>
      <c r="E16" s="258" t="s">
        <v>35</v>
      </c>
      <c r="F16" s="259"/>
      <c r="G16" s="12" t="s">
        <v>299</v>
      </c>
      <c r="H16" s="250" t="s">
        <v>36</v>
      </c>
      <c r="I16" s="250"/>
      <c r="J16" s="250"/>
    </row>
    <row r="17" spans="1:10" ht="20.25" customHeight="1" x14ac:dyDescent="0.4">
      <c r="B17" s="294"/>
      <c r="C17" s="295"/>
      <c r="D17" s="12"/>
      <c r="E17" s="258" t="s">
        <v>37</v>
      </c>
      <c r="F17" s="259"/>
      <c r="G17" s="12"/>
      <c r="H17" s="250" t="s">
        <v>38</v>
      </c>
      <c r="I17" s="250"/>
      <c r="J17" s="250"/>
    </row>
    <row r="18" spans="1:10" ht="20.25" customHeight="1" x14ac:dyDescent="0.4">
      <c r="B18" s="294"/>
      <c r="C18" s="295"/>
      <c r="D18" s="12"/>
      <c r="E18" s="260" t="s">
        <v>39</v>
      </c>
      <c r="F18" s="261"/>
      <c r="G18" s="12"/>
      <c r="H18" s="250" t="s">
        <v>40</v>
      </c>
      <c r="I18" s="250"/>
      <c r="J18" s="250"/>
    </row>
    <row r="19" spans="1:10" ht="20.25" customHeight="1" x14ac:dyDescent="0.4">
      <c r="B19" s="269"/>
      <c r="C19" s="270"/>
      <c r="D19" s="13"/>
      <c r="E19" s="258" t="s">
        <v>41</v>
      </c>
      <c r="F19" s="259"/>
      <c r="G19" s="13"/>
      <c r="H19" s="262" t="s">
        <v>288</v>
      </c>
      <c r="I19" s="262"/>
      <c r="J19" s="262"/>
    </row>
    <row r="23" spans="1:10" ht="24" x14ac:dyDescent="0.4">
      <c r="A23" s="10" t="s">
        <v>42</v>
      </c>
    </row>
    <row r="25" spans="1:10" ht="42" customHeight="1" x14ac:dyDescent="0.4">
      <c r="B25" s="14" t="s">
        <v>43</v>
      </c>
      <c r="C25" s="15" t="s">
        <v>44</v>
      </c>
      <c r="D25" s="15" t="s">
        <v>45</v>
      </c>
      <c r="E25" s="15" t="s">
        <v>46</v>
      </c>
      <c r="F25" s="15" t="s">
        <v>47</v>
      </c>
      <c r="G25" s="16" t="s">
        <v>286</v>
      </c>
      <c r="H25" s="16" t="s">
        <v>48</v>
      </c>
      <c r="I25" s="15" t="s">
        <v>49</v>
      </c>
      <c r="J25" s="15" t="s">
        <v>50</v>
      </c>
    </row>
    <row r="26" spans="1:10" ht="30.75" customHeight="1" x14ac:dyDescent="0.4">
      <c r="B26" s="292">
        <v>1</v>
      </c>
      <c r="C26" s="293" t="s">
        <v>51</v>
      </c>
      <c r="D26" s="17" t="s">
        <v>287</v>
      </c>
      <c r="E26" s="18" t="s">
        <v>299</v>
      </c>
      <c r="F26" s="19" t="s">
        <v>309</v>
      </c>
      <c r="G26" s="19">
        <v>5</v>
      </c>
      <c r="H26" s="244">
        <f>IF(G26="","",0.015*G26)</f>
        <v>7.4999999999999997E-2</v>
      </c>
      <c r="I26" s="233">
        <f>IF(E26="○",'目標１　基準年度'!R58,"")</f>
        <v>1.3236658461694624</v>
      </c>
      <c r="J26" s="20">
        <f>IF(I26="","",I26-(I26*H26))</f>
        <v>1.2243909077067527</v>
      </c>
    </row>
    <row r="27" spans="1:10" ht="30.75" customHeight="1" x14ac:dyDescent="0.4">
      <c r="B27" s="292"/>
      <c r="C27" s="293"/>
      <c r="D27" s="17" t="s">
        <v>52</v>
      </c>
      <c r="E27" s="21"/>
      <c r="F27" s="19" t="s">
        <v>32</v>
      </c>
      <c r="G27" s="19"/>
      <c r="H27" s="244" t="str">
        <f>IF(G27="","",0.01*G27)</f>
        <v/>
      </c>
      <c r="I27" s="234" t="str">
        <f>IF(E27="○",'目標１　基準年度'!R58,"")</f>
        <v/>
      </c>
      <c r="J27" s="22" t="str">
        <f>IF(I27="","",I27-(I27*H27))</f>
        <v/>
      </c>
    </row>
    <row r="28" spans="1:10" ht="27" customHeight="1" x14ac:dyDescent="0.4">
      <c r="B28" s="23">
        <v>2</v>
      </c>
      <c r="C28" s="24" t="s">
        <v>53</v>
      </c>
      <c r="D28" s="17" t="s">
        <v>54</v>
      </c>
      <c r="E28" s="18" t="s">
        <v>299</v>
      </c>
      <c r="F28" s="19" t="s">
        <v>310</v>
      </c>
      <c r="G28" s="19">
        <v>10</v>
      </c>
      <c r="H28" s="244">
        <f t="shared" ref="H28" si="0">IF(G28="","",0.015*G28)</f>
        <v>0.15</v>
      </c>
      <c r="I28" s="233">
        <f>IF(E28="○",'目標２　基準年度'!R48,"")</f>
        <v>109.76153846153846</v>
      </c>
      <c r="J28" s="20">
        <f>IF(I28="","",I28-(I28*H28))</f>
        <v>93.297307692307697</v>
      </c>
    </row>
    <row r="29" spans="1:10" ht="27" customHeight="1" x14ac:dyDescent="0.4">
      <c r="B29" s="23">
        <v>3</v>
      </c>
      <c r="C29" s="24" t="s">
        <v>55</v>
      </c>
      <c r="D29" s="17" t="s">
        <v>56</v>
      </c>
      <c r="E29" s="18" t="s">
        <v>299</v>
      </c>
      <c r="F29" s="19" t="s">
        <v>308</v>
      </c>
      <c r="G29" s="19">
        <v>7</v>
      </c>
      <c r="H29" s="244">
        <f>IF(G29="","",0.01*G29)</f>
        <v>7.0000000000000007E-2</v>
      </c>
      <c r="I29" s="233">
        <f>IF(E29="○",'目標３　基準年度'!R33,"")</f>
        <v>157.14285714285714</v>
      </c>
      <c r="J29" s="20">
        <f>IF(I29="","",I29-(I29*H29))</f>
        <v>146.14285714285714</v>
      </c>
    </row>
    <row r="30" spans="1:10" ht="27" customHeight="1" x14ac:dyDescent="0.4">
      <c r="B30" s="23">
        <v>4</v>
      </c>
      <c r="C30" s="24" t="s">
        <v>57</v>
      </c>
      <c r="D30" s="17" t="s">
        <v>58</v>
      </c>
      <c r="E30" s="18" t="s">
        <v>299</v>
      </c>
      <c r="F30" s="19" t="s">
        <v>309</v>
      </c>
      <c r="G30" s="19">
        <v>5</v>
      </c>
      <c r="H30" s="244">
        <f>IF(G30="","",0.02*G30)</f>
        <v>0.1</v>
      </c>
      <c r="I30" s="233">
        <f>IF(E30="○",'目標４　基準年度'!S41,"")</f>
        <v>240.96307000000002</v>
      </c>
      <c r="J30" s="20">
        <f>IF(I30="","",I30-(I30*H30))</f>
        <v>216.86676300000002</v>
      </c>
    </row>
    <row r="32" spans="1:10" x14ac:dyDescent="0.4">
      <c r="B32" s="25" t="s">
        <v>59</v>
      </c>
      <c r="C32" s="26" t="s">
        <v>289</v>
      </c>
    </row>
    <row r="33" spans="1:13" x14ac:dyDescent="0.4">
      <c r="B33" s="25" t="s">
        <v>60</v>
      </c>
      <c r="C33" s="235" t="s">
        <v>61</v>
      </c>
    </row>
    <row r="34" spans="1:13" x14ac:dyDescent="0.4">
      <c r="B34" s="25"/>
    </row>
    <row r="35" spans="1:13" x14ac:dyDescent="0.4">
      <c r="B35" s="25"/>
    </row>
    <row r="36" spans="1:13" ht="24.75" thickBot="1" x14ac:dyDescent="0.45">
      <c r="A36" s="10" t="s">
        <v>62</v>
      </c>
    </row>
    <row r="37" spans="1:13" ht="17.25" customHeight="1" thickBot="1" x14ac:dyDescent="0.45">
      <c r="A37" s="27"/>
      <c r="B37" s="28"/>
      <c r="C37" s="251" t="s">
        <v>63</v>
      </c>
      <c r="D37" s="252"/>
      <c r="E37" s="253"/>
      <c r="F37" s="254"/>
      <c r="G37" s="255"/>
      <c r="H37" s="29"/>
      <c r="I37" s="29"/>
      <c r="K37" s="30"/>
      <c r="L37" s="30"/>
      <c r="M37" s="30"/>
    </row>
    <row r="38" spans="1:13" ht="17.25" customHeight="1" x14ac:dyDescent="0.4">
      <c r="A38" s="27"/>
      <c r="B38" s="31">
        <v>1</v>
      </c>
      <c r="C38" s="256">
        <f>IFERROR('目標１　基準年度'!S33,"")</f>
        <v>143.20307000000003</v>
      </c>
      <c r="D38" s="257"/>
      <c r="E38" s="286"/>
      <c r="F38" s="287"/>
      <c r="G38" s="288"/>
      <c r="H38" s="29"/>
      <c r="I38" s="29"/>
      <c r="K38" s="30"/>
      <c r="L38" s="30"/>
      <c r="M38" s="30"/>
    </row>
    <row r="39" spans="1:13" ht="17.25" customHeight="1" x14ac:dyDescent="0.4">
      <c r="A39" s="27"/>
      <c r="B39" s="32">
        <v>2</v>
      </c>
      <c r="C39" s="284">
        <f>IFERROR('目標２　基準年度'!S26,"")</f>
        <v>96.97999999999999</v>
      </c>
      <c r="D39" s="285"/>
      <c r="E39" s="286"/>
      <c r="F39" s="287"/>
      <c r="G39" s="288"/>
      <c r="H39" s="29"/>
      <c r="I39" s="29"/>
      <c r="K39" s="30"/>
      <c r="L39" s="30"/>
      <c r="M39" s="30"/>
    </row>
    <row r="40" spans="1:13" ht="17.25" customHeight="1" thickBot="1" x14ac:dyDescent="0.45">
      <c r="A40" s="27"/>
      <c r="B40" s="33">
        <v>4</v>
      </c>
      <c r="C40" s="289">
        <f>IFERROR('目標４　基準年度'!S41,"")</f>
        <v>240.96307000000002</v>
      </c>
      <c r="D40" s="290"/>
      <c r="E40" s="286"/>
      <c r="F40" s="287"/>
      <c r="G40" s="288"/>
      <c r="H40" s="29"/>
      <c r="I40" s="29"/>
    </row>
    <row r="43" spans="1:13" ht="24" x14ac:dyDescent="0.4">
      <c r="A43" s="10" t="s">
        <v>64</v>
      </c>
    </row>
    <row r="44" spans="1:13" ht="18.75" customHeight="1" x14ac:dyDescent="0.4">
      <c r="A44" s="25" t="s">
        <v>65</v>
      </c>
      <c r="B44" s="291" t="s">
        <v>66</v>
      </c>
      <c r="C44" s="291"/>
      <c r="D44" s="291"/>
      <c r="E44" s="291"/>
      <c r="F44" s="291"/>
      <c r="G44" s="291"/>
      <c r="H44" s="291"/>
      <c r="I44" s="291"/>
    </row>
    <row r="45" spans="1:13" x14ac:dyDescent="0.4">
      <c r="B45" s="291"/>
      <c r="C45" s="291"/>
      <c r="D45" s="291"/>
      <c r="E45" s="291"/>
      <c r="F45" s="291"/>
      <c r="G45" s="291"/>
      <c r="H45" s="291"/>
      <c r="I45" s="291"/>
    </row>
    <row r="46" spans="1:13" x14ac:dyDescent="0.4">
      <c r="B46" s="283" t="s">
        <v>300</v>
      </c>
      <c r="C46" s="283"/>
      <c r="D46" s="283"/>
      <c r="E46" s="283"/>
      <c r="F46" s="283"/>
      <c r="G46" s="283"/>
      <c r="H46" s="283"/>
      <c r="I46" s="283"/>
      <c r="J46" s="283"/>
    </row>
    <row r="47" spans="1:13" x14ac:dyDescent="0.4">
      <c r="B47" s="283"/>
      <c r="C47" s="283"/>
      <c r="D47" s="283"/>
      <c r="E47" s="283"/>
      <c r="F47" s="283"/>
      <c r="G47" s="283"/>
      <c r="H47" s="283"/>
      <c r="I47" s="283"/>
      <c r="J47" s="283"/>
    </row>
    <row r="48" spans="1:13" x14ac:dyDescent="0.4">
      <c r="B48" s="283"/>
      <c r="C48" s="283"/>
      <c r="D48" s="283"/>
      <c r="E48" s="283"/>
      <c r="F48" s="283"/>
      <c r="G48" s="283"/>
      <c r="H48" s="283"/>
      <c r="I48" s="283"/>
      <c r="J48" s="283"/>
    </row>
    <row r="49" spans="1:10" x14ac:dyDescent="0.4">
      <c r="B49" s="283"/>
      <c r="C49" s="283"/>
      <c r="D49" s="283"/>
      <c r="E49" s="283"/>
      <c r="F49" s="283"/>
      <c r="G49" s="283"/>
      <c r="H49" s="283"/>
      <c r="I49" s="283"/>
      <c r="J49" s="283"/>
    </row>
    <row r="50" spans="1:10" x14ac:dyDescent="0.4">
      <c r="B50" s="283"/>
      <c r="C50" s="283"/>
      <c r="D50" s="283"/>
      <c r="E50" s="283"/>
      <c r="F50" s="283"/>
      <c r="G50" s="283"/>
      <c r="H50" s="283"/>
      <c r="I50" s="283"/>
      <c r="J50" s="283"/>
    </row>
    <row r="52" spans="1:10" ht="24" x14ac:dyDescent="0.4">
      <c r="A52" s="10" t="s">
        <v>67</v>
      </c>
    </row>
    <row r="53" spans="1:10" x14ac:dyDescent="0.4">
      <c r="A53" t="s">
        <v>65</v>
      </c>
      <c r="B53" t="s">
        <v>68</v>
      </c>
    </row>
    <row r="54" spans="1:10" x14ac:dyDescent="0.4">
      <c r="B54" s="282" t="s">
        <v>301</v>
      </c>
      <c r="C54" s="283"/>
      <c r="D54" s="283"/>
      <c r="E54" s="283"/>
      <c r="F54" s="283"/>
      <c r="G54" s="283"/>
      <c r="H54" s="283"/>
      <c r="I54" s="283"/>
      <c r="J54" s="283"/>
    </row>
    <row r="55" spans="1:10" x14ac:dyDescent="0.4">
      <c r="B55" s="283"/>
      <c r="C55" s="283"/>
      <c r="D55" s="283"/>
      <c r="E55" s="283"/>
      <c r="F55" s="283"/>
      <c r="G55" s="283"/>
      <c r="H55" s="283"/>
      <c r="I55" s="283"/>
      <c r="J55" s="283"/>
    </row>
    <row r="57" spans="1:10" x14ac:dyDescent="0.4">
      <c r="I57" s="9" t="str">
        <f>IF(D8="","",D8)</f>
        <v>株式会社ちば</v>
      </c>
    </row>
  </sheetData>
  <sheetProtection insertRows="0"/>
  <mergeCells count="40">
    <mergeCell ref="B54:J55"/>
    <mergeCell ref="H15:J15"/>
    <mergeCell ref="H16:J16"/>
    <mergeCell ref="H17:J17"/>
    <mergeCell ref="H18:J18"/>
    <mergeCell ref="H19:J19"/>
    <mergeCell ref="C39:D39"/>
    <mergeCell ref="E39:G39"/>
    <mergeCell ref="C40:D40"/>
    <mergeCell ref="E40:G40"/>
    <mergeCell ref="B44:I45"/>
    <mergeCell ref="B26:B27"/>
    <mergeCell ref="C26:C27"/>
    <mergeCell ref="B46:J50"/>
    <mergeCell ref="E38:G38"/>
    <mergeCell ref="B15:C19"/>
    <mergeCell ref="H11:J12"/>
    <mergeCell ref="H13:J14"/>
    <mergeCell ref="B4:I4"/>
    <mergeCell ref="B8:C8"/>
    <mergeCell ref="B9:C10"/>
    <mergeCell ref="D9:J9"/>
    <mergeCell ref="D10:J10"/>
    <mergeCell ref="B13:C14"/>
    <mergeCell ref="E13:F13"/>
    <mergeCell ref="G13:G14"/>
    <mergeCell ref="E14:F14"/>
    <mergeCell ref="D8:J8"/>
    <mergeCell ref="B11:C12"/>
    <mergeCell ref="D11:F11"/>
    <mergeCell ref="G11:G12"/>
    <mergeCell ref="D12:F12"/>
    <mergeCell ref="C37:D37"/>
    <mergeCell ref="E37:G37"/>
    <mergeCell ref="C38:D38"/>
    <mergeCell ref="E15:F15"/>
    <mergeCell ref="E16:F16"/>
    <mergeCell ref="E17:F17"/>
    <mergeCell ref="E18:F18"/>
    <mergeCell ref="E19:F19"/>
  </mergeCells>
  <phoneticPr fontId="3"/>
  <conditionalFormatting sqref="J30 H26:H30">
    <cfRule type="containsErrors" dxfId="1" priority="2">
      <formula>ISERROR(H26)</formula>
    </cfRule>
  </conditionalFormatting>
  <conditionalFormatting sqref="C38:G40 I30">
    <cfRule type="cellIs" dxfId="0" priority="1" operator="between">
      <formula>0</formula>
      <formula>0</formula>
    </cfRule>
  </conditionalFormatting>
  <dataValidations count="3">
    <dataValidation type="list" allowBlank="1" showInputMessage="1" showErrorMessage="1" sqref="F26:F30">
      <formula1>"　,平成25,平成26,平成27,平成28,平成29,平成30,令和元,令和2,令和3,令和4"</formula1>
    </dataValidation>
    <dataValidation type="list" allowBlank="1" showInputMessage="1" showErrorMessage="1" sqref="E26:E30 D15:D19 G15:G19">
      <formula1>"○,　"</formula1>
    </dataValidation>
    <dataValidation type="list" allowBlank="1" showInputMessage="1" showErrorMessage="1" sqref="G26:G30">
      <formula1>" ,2,3,4,5,6,7,8,9,10,11"</formula1>
    </dataValidation>
  </dataValidations>
  <hyperlinks>
    <hyperlink ref="B54" r:id="rId1"/>
  </hyperlinks>
  <pageMargins left="0.70866141732283472" right="0.70866141732283472" top="0.55118110236220474" bottom="0.74803149606299213" header="0.31496062992125984" footer="0.31496062992125984"/>
  <pageSetup paperSize="9" scale="83" orientation="portrait" cellComments="asDisplayed" errors="blank" horizontalDpi="300" verticalDpi="300" r:id="rId2"/>
  <rowBreaks count="1" manualBreakCount="1">
    <brk id="40" max="9" man="1"/>
  </rowBreaks>
  <ignoredErrors>
    <ignoredError sqref="I26:I30" unlockedFormula="1"/>
    <ignoredError sqref="H27" formula="1"/>
  </ignoredErrors>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62"/>
  <sheetViews>
    <sheetView showZeros="0" tabSelected="1" view="pageBreakPreview" topLeftCell="C8" zoomScaleNormal="100" zoomScaleSheetLayoutView="100" workbookViewId="0">
      <selection activeCell="E16" sqref="E16"/>
    </sheetView>
  </sheetViews>
  <sheetFormatPr defaultRowHeight="18.75" x14ac:dyDescent="0.4"/>
  <cols>
    <col min="1" max="1" width="5.25" customWidth="1"/>
    <col min="2" max="2" width="8.5" style="39" customWidth="1"/>
    <col min="3" max="3" width="3.625" style="39" customWidth="1"/>
    <col min="4" max="4" width="53.25" customWidth="1"/>
    <col min="5" max="5" width="7.625" customWidth="1"/>
    <col min="6" max="6" width="8.625" style="39" customWidth="1"/>
    <col min="7" max="7" width="2" customWidth="1"/>
  </cols>
  <sheetData>
    <row r="1" spans="1:8" ht="13.5" customHeight="1" x14ac:dyDescent="0.4">
      <c r="A1" s="303"/>
      <c r="B1" s="303"/>
      <c r="C1" s="304" t="str">
        <f>様式取組計画書!D8</f>
        <v>株式会社ちば</v>
      </c>
      <c r="D1" s="304"/>
      <c r="E1" s="304"/>
      <c r="F1" s="304"/>
      <c r="G1" s="34"/>
      <c r="H1" s="35"/>
    </row>
    <row r="2" spans="1:8" x14ac:dyDescent="0.4">
      <c r="B2" s="36"/>
      <c r="C2" s="36"/>
      <c r="D2" s="37"/>
      <c r="E2" s="37"/>
      <c r="F2" s="36"/>
    </row>
    <row r="3" spans="1:8" x14ac:dyDescent="0.4">
      <c r="B3"/>
      <c r="C3"/>
      <c r="F3" s="9" t="s">
        <v>69</v>
      </c>
    </row>
    <row r="4" spans="1:8" ht="24" customHeight="1" x14ac:dyDescent="0.4">
      <c r="A4" s="38" t="s">
        <v>70</v>
      </c>
    </row>
    <row r="5" spans="1:8" x14ac:dyDescent="0.4">
      <c r="B5" s="305" t="s">
        <v>71</v>
      </c>
      <c r="C5" s="305"/>
      <c r="D5" s="305"/>
      <c r="E5" s="305"/>
      <c r="F5" s="305"/>
    </row>
    <row r="6" spans="1:8" ht="12" customHeight="1" x14ac:dyDescent="0.4">
      <c r="B6" s="306"/>
      <c r="C6" s="306"/>
      <c r="D6" s="306"/>
      <c r="E6" s="306"/>
      <c r="F6" s="306"/>
    </row>
    <row r="7" spans="1:8" ht="33.75" customHeight="1" x14ac:dyDescent="0.4">
      <c r="A7" s="40" t="s">
        <v>72</v>
      </c>
      <c r="B7" s="40" t="s">
        <v>73</v>
      </c>
      <c r="C7" s="40" t="s">
        <v>74</v>
      </c>
      <c r="D7" s="41" t="s">
        <v>75</v>
      </c>
      <c r="E7" s="42" t="s">
        <v>76</v>
      </c>
      <c r="F7" s="42" t="s">
        <v>77</v>
      </c>
    </row>
    <row r="8" spans="1:8" ht="33.75" customHeight="1" x14ac:dyDescent="0.4">
      <c r="A8" s="307" t="s">
        <v>78</v>
      </c>
      <c r="B8" s="43"/>
      <c r="C8" s="44">
        <v>1</v>
      </c>
      <c r="D8" s="45" t="s">
        <v>79</v>
      </c>
      <c r="E8" s="46"/>
      <c r="F8" s="47" t="s">
        <v>32</v>
      </c>
    </row>
    <row r="9" spans="1:8" ht="33.75" customHeight="1" x14ac:dyDescent="0.4">
      <c r="A9" s="308"/>
      <c r="B9" s="43"/>
      <c r="C9" s="44">
        <v>2</v>
      </c>
      <c r="D9" s="45" t="s">
        <v>80</v>
      </c>
      <c r="E9" s="46"/>
      <c r="F9" s="47" t="s">
        <v>32</v>
      </c>
    </row>
    <row r="10" spans="1:8" ht="33.75" customHeight="1" x14ac:dyDescent="0.4">
      <c r="A10" s="308"/>
      <c r="B10" s="43"/>
      <c r="C10" s="44">
        <v>3</v>
      </c>
      <c r="D10" s="45" t="s">
        <v>81</v>
      </c>
      <c r="E10" s="46"/>
      <c r="F10" s="47" t="s">
        <v>32</v>
      </c>
    </row>
    <row r="11" spans="1:8" ht="33.75" customHeight="1" x14ac:dyDescent="0.4">
      <c r="A11" s="308"/>
      <c r="B11" s="43"/>
      <c r="C11" s="44">
        <v>4</v>
      </c>
      <c r="D11" s="45" t="s">
        <v>311</v>
      </c>
      <c r="E11" s="46"/>
      <c r="F11" s="47" t="s">
        <v>32</v>
      </c>
    </row>
    <row r="12" spans="1:8" ht="33.75" customHeight="1" x14ac:dyDescent="0.4">
      <c r="A12" s="308"/>
      <c r="B12" s="43"/>
      <c r="C12" s="44">
        <v>5</v>
      </c>
      <c r="D12" s="45" t="s">
        <v>312</v>
      </c>
      <c r="E12" s="46"/>
      <c r="F12" s="47" t="s">
        <v>299</v>
      </c>
    </row>
    <row r="13" spans="1:8" ht="33.75" customHeight="1" x14ac:dyDescent="0.4">
      <c r="A13" s="308"/>
      <c r="B13" s="43"/>
      <c r="C13" s="44">
        <v>6</v>
      </c>
      <c r="D13" s="45" t="s">
        <v>313</v>
      </c>
      <c r="E13" s="46"/>
      <c r="F13" s="47" t="s">
        <v>32</v>
      </c>
    </row>
    <row r="14" spans="1:8" ht="33.75" customHeight="1" x14ac:dyDescent="0.4">
      <c r="A14" s="308"/>
      <c r="B14" s="43"/>
      <c r="C14" s="44">
        <v>7</v>
      </c>
      <c r="D14" s="45" t="s">
        <v>82</v>
      </c>
      <c r="E14" s="46"/>
      <c r="F14" s="47" t="s">
        <v>32</v>
      </c>
    </row>
    <row r="15" spans="1:8" ht="33.75" customHeight="1" x14ac:dyDescent="0.4">
      <c r="A15" s="308"/>
      <c r="B15" s="43"/>
      <c r="C15" s="44">
        <v>8</v>
      </c>
      <c r="D15" s="45" t="s">
        <v>83</v>
      </c>
      <c r="E15" s="46"/>
      <c r="F15" s="47" t="s">
        <v>299</v>
      </c>
    </row>
    <row r="16" spans="1:8" ht="33.75" customHeight="1" x14ac:dyDescent="0.4">
      <c r="A16" s="308"/>
      <c r="B16" s="43"/>
      <c r="C16" s="44">
        <v>9</v>
      </c>
      <c r="D16" s="45" t="s">
        <v>314</v>
      </c>
      <c r="E16" s="46"/>
      <c r="F16" s="47" t="s">
        <v>32</v>
      </c>
    </row>
    <row r="17" spans="1:7" ht="33.75" customHeight="1" x14ac:dyDescent="0.4">
      <c r="A17" s="309"/>
      <c r="B17" s="43"/>
      <c r="C17" s="44">
        <v>10</v>
      </c>
      <c r="D17" s="45" t="s">
        <v>84</v>
      </c>
      <c r="E17" s="46"/>
      <c r="F17" s="47" t="s">
        <v>32</v>
      </c>
    </row>
    <row r="18" spans="1:7" ht="39.950000000000003" customHeight="1" x14ac:dyDescent="0.4">
      <c r="A18" s="310" t="s">
        <v>85</v>
      </c>
      <c r="B18" s="48"/>
      <c r="C18" s="44">
        <v>11</v>
      </c>
      <c r="D18" s="49" t="s">
        <v>86</v>
      </c>
      <c r="E18" s="50"/>
      <c r="F18" s="47" t="s">
        <v>32</v>
      </c>
    </row>
    <row r="19" spans="1:7" ht="39.950000000000003" customHeight="1" x14ac:dyDescent="0.4">
      <c r="A19" s="301"/>
      <c r="B19" s="48"/>
      <c r="C19" s="44">
        <v>12</v>
      </c>
      <c r="D19" s="49" t="s">
        <v>87</v>
      </c>
      <c r="E19" s="48"/>
      <c r="F19" s="47" t="s">
        <v>299</v>
      </c>
    </row>
    <row r="20" spans="1:7" ht="39.950000000000003" customHeight="1" x14ac:dyDescent="0.4">
      <c r="A20" s="301"/>
      <c r="B20" s="48"/>
      <c r="C20" s="44">
        <v>13</v>
      </c>
      <c r="D20" s="49" t="s">
        <v>88</v>
      </c>
      <c r="E20" s="48" t="s">
        <v>89</v>
      </c>
      <c r="F20" s="47" t="s">
        <v>302</v>
      </c>
    </row>
    <row r="21" spans="1:7" ht="38.25" customHeight="1" x14ac:dyDescent="0.4">
      <c r="A21" s="301"/>
      <c r="B21" s="48"/>
      <c r="C21" s="44">
        <v>14</v>
      </c>
      <c r="D21" s="49" t="s">
        <v>90</v>
      </c>
      <c r="E21" s="48" t="s">
        <v>89</v>
      </c>
      <c r="F21" s="47"/>
    </row>
    <row r="22" spans="1:7" ht="39.75" customHeight="1" x14ac:dyDescent="0.4">
      <c r="A22" s="301"/>
      <c r="B22" s="48"/>
      <c r="C22" s="44">
        <v>15</v>
      </c>
      <c r="D22" s="49" t="s">
        <v>91</v>
      </c>
      <c r="E22" s="48" t="s">
        <v>89</v>
      </c>
      <c r="F22" s="47"/>
    </row>
    <row r="23" spans="1:7" ht="39.950000000000003" customHeight="1" thickBot="1" x14ac:dyDescent="0.45">
      <c r="A23" s="301"/>
      <c r="B23" s="51"/>
      <c r="C23" s="52">
        <v>16</v>
      </c>
      <c r="D23" s="53" t="s">
        <v>92</v>
      </c>
      <c r="E23" s="51" t="s">
        <v>89</v>
      </c>
      <c r="F23" s="47"/>
    </row>
    <row r="24" spans="1:7" ht="39.950000000000003" customHeight="1" thickBot="1" x14ac:dyDescent="0.45">
      <c r="A24" s="301"/>
      <c r="B24" s="55" t="s">
        <v>93</v>
      </c>
      <c r="C24" s="56">
        <v>17</v>
      </c>
      <c r="D24" s="57" t="s">
        <v>94</v>
      </c>
      <c r="E24" s="58"/>
      <c r="F24" s="59" t="s">
        <v>299</v>
      </c>
    </row>
    <row r="25" spans="1:7" ht="39.950000000000003" customHeight="1" x14ac:dyDescent="0.4">
      <c r="A25" s="298"/>
      <c r="B25" s="60"/>
      <c r="C25" s="61">
        <v>18</v>
      </c>
      <c r="D25" s="62" t="s">
        <v>95</v>
      </c>
      <c r="E25" s="60" t="s">
        <v>89</v>
      </c>
      <c r="F25" s="63"/>
    </row>
    <row r="26" spans="1:7" ht="42.95" customHeight="1" x14ac:dyDescent="0.4">
      <c r="A26" s="299" t="s">
        <v>85</v>
      </c>
      <c r="B26" s="48"/>
      <c r="C26" s="44">
        <v>19</v>
      </c>
      <c r="D26" s="49" t="s">
        <v>96</v>
      </c>
      <c r="E26" s="50"/>
      <c r="F26" s="47"/>
    </row>
    <row r="27" spans="1:7" ht="42.95" customHeight="1" x14ac:dyDescent="0.4">
      <c r="A27" s="300"/>
      <c r="B27" s="48"/>
      <c r="C27" s="44">
        <v>20</v>
      </c>
      <c r="D27" s="49" t="s">
        <v>97</v>
      </c>
      <c r="E27" s="48" t="s">
        <v>89</v>
      </c>
      <c r="F27" s="47"/>
    </row>
    <row r="28" spans="1:7" ht="45" customHeight="1" x14ac:dyDescent="0.4">
      <c r="A28" s="300"/>
      <c r="B28" s="48"/>
      <c r="C28" s="44">
        <v>21</v>
      </c>
      <c r="D28" s="49" t="s">
        <v>98</v>
      </c>
      <c r="E28" s="48" t="s">
        <v>89</v>
      </c>
      <c r="F28" s="47" t="s">
        <v>299</v>
      </c>
    </row>
    <row r="29" spans="1:7" ht="45" customHeight="1" thickBot="1" x14ac:dyDescent="0.45">
      <c r="A29" s="300"/>
      <c r="B29" s="51"/>
      <c r="C29" s="52">
        <v>22</v>
      </c>
      <c r="D29" s="53" t="s">
        <v>99</v>
      </c>
      <c r="E29" s="51" t="s">
        <v>89</v>
      </c>
      <c r="F29" s="47" t="s">
        <v>299</v>
      </c>
    </row>
    <row r="30" spans="1:7" ht="45" customHeight="1" thickTop="1" thickBot="1" x14ac:dyDescent="0.45">
      <c r="A30" s="301"/>
      <c r="B30" s="64" t="s">
        <v>100</v>
      </c>
      <c r="C30" s="65">
        <v>23</v>
      </c>
      <c r="D30" s="66" t="s">
        <v>101</v>
      </c>
      <c r="E30" s="67"/>
      <c r="F30" s="68" t="s">
        <v>299</v>
      </c>
      <c r="G30" s="37"/>
    </row>
    <row r="31" spans="1:7" ht="45" customHeight="1" thickTop="1" x14ac:dyDescent="0.4">
      <c r="A31" s="300"/>
      <c r="B31" s="60"/>
      <c r="C31" s="61">
        <v>24</v>
      </c>
      <c r="D31" s="62" t="s">
        <v>102</v>
      </c>
      <c r="E31" s="69"/>
      <c r="F31" s="63"/>
    </row>
    <row r="32" spans="1:7" ht="45" customHeight="1" x14ac:dyDescent="0.4">
      <c r="A32" s="300"/>
      <c r="B32" s="70"/>
      <c r="C32" s="44">
        <v>25</v>
      </c>
      <c r="D32" s="49" t="s">
        <v>103</v>
      </c>
      <c r="E32" s="50"/>
      <c r="F32" s="47"/>
    </row>
    <row r="33" spans="1:7" ht="42.95" customHeight="1" x14ac:dyDescent="0.4">
      <c r="A33" s="300"/>
      <c r="B33" s="71"/>
      <c r="C33" s="44">
        <v>26</v>
      </c>
      <c r="D33" s="49" t="s">
        <v>104</v>
      </c>
      <c r="E33" s="50"/>
      <c r="F33" s="47"/>
    </row>
    <row r="34" spans="1:7" ht="42.95" customHeight="1" x14ac:dyDescent="0.4">
      <c r="A34" s="300"/>
      <c r="B34" s="71"/>
      <c r="C34" s="44">
        <v>27</v>
      </c>
      <c r="D34" s="49" t="s">
        <v>105</v>
      </c>
      <c r="E34" s="50"/>
      <c r="F34" s="47"/>
    </row>
    <row r="35" spans="1:7" ht="45" customHeight="1" thickBot="1" x14ac:dyDescent="0.45">
      <c r="A35" s="302"/>
      <c r="B35" s="72"/>
      <c r="C35" s="52">
        <v>28</v>
      </c>
      <c r="D35" s="53" t="s">
        <v>106</v>
      </c>
      <c r="E35" s="73"/>
      <c r="F35" s="54"/>
    </row>
    <row r="36" spans="1:7" ht="45" customHeight="1" thickBot="1" x14ac:dyDescent="0.45">
      <c r="A36" s="296" t="s">
        <v>107</v>
      </c>
      <c r="B36" s="55" t="s">
        <v>93</v>
      </c>
      <c r="C36" s="56">
        <v>29</v>
      </c>
      <c r="D36" s="57" t="s">
        <v>108</v>
      </c>
      <c r="E36" s="58"/>
      <c r="F36" s="59" t="s">
        <v>299</v>
      </c>
    </row>
    <row r="37" spans="1:7" ht="42.95" customHeight="1" thickBot="1" x14ac:dyDescent="0.45">
      <c r="A37" s="297"/>
      <c r="B37" s="74"/>
      <c r="C37" s="75">
        <v>30</v>
      </c>
      <c r="D37" s="76" t="s">
        <v>109</v>
      </c>
      <c r="E37" s="77"/>
      <c r="F37" s="78" t="s">
        <v>299</v>
      </c>
    </row>
    <row r="38" spans="1:7" ht="45" customHeight="1" thickTop="1" thickBot="1" x14ac:dyDescent="0.45">
      <c r="A38" s="296"/>
      <c r="B38" s="79" t="s">
        <v>100</v>
      </c>
      <c r="C38" s="80">
        <v>31</v>
      </c>
      <c r="D38" s="81" t="s">
        <v>110</v>
      </c>
      <c r="E38" s="67" t="s">
        <v>89</v>
      </c>
      <c r="F38" s="68" t="s">
        <v>302</v>
      </c>
      <c r="G38" s="37"/>
    </row>
    <row r="39" spans="1:7" ht="45" customHeight="1" thickTop="1" thickBot="1" x14ac:dyDescent="0.45">
      <c r="A39" s="297"/>
      <c r="B39" s="60"/>
      <c r="C39" s="61">
        <v>32</v>
      </c>
      <c r="D39" s="62" t="s">
        <v>111</v>
      </c>
      <c r="E39" s="60" t="s">
        <v>89</v>
      </c>
      <c r="F39" s="68" t="s">
        <v>302</v>
      </c>
    </row>
    <row r="40" spans="1:7" ht="42.95" customHeight="1" thickTop="1" x14ac:dyDescent="0.4">
      <c r="A40" s="297"/>
      <c r="B40" s="48"/>
      <c r="C40" s="44">
        <v>33</v>
      </c>
      <c r="D40" s="49" t="s">
        <v>112</v>
      </c>
      <c r="E40" s="50"/>
      <c r="F40" s="47" t="s">
        <v>299</v>
      </c>
    </row>
    <row r="41" spans="1:7" ht="35.1" customHeight="1" thickBot="1" x14ac:dyDescent="0.45">
      <c r="A41" s="298" t="s">
        <v>113</v>
      </c>
      <c r="B41" s="82" t="s">
        <v>93</v>
      </c>
      <c r="C41" s="83">
        <v>34</v>
      </c>
      <c r="D41" s="84" t="s">
        <v>114</v>
      </c>
      <c r="E41" s="85"/>
      <c r="F41" s="86" t="s">
        <v>299</v>
      </c>
    </row>
    <row r="42" spans="1:7" ht="35.1" customHeight="1" x14ac:dyDescent="0.4">
      <c r="A42" s="297"/>
      <c r="B42" s="60"/>
      <c r="C42" s="61">
        <v>35</v>
      </c>
      <c r="D42" s="62" t="s">
        <v>115</v>
      </c>
      <c r="E42" s="69"/>
      <c r="F42" s="63" t="s">
        <v>299</v>
      </c>
    </row>
    <row r="43" spans="1:7" ht="35.1" customHeight="1" x14ac:dyDescent="0.4">
      <c r="A43" s="297"/>
      <c r="B43" s="48"/>
      <c r="C43" s="44">
        <v>36</v>
      </c>
      <c r="D43" s="49" t="s">
        <v>116</v>
      </c>
      <c r="E43" s="50"/>
      <c r="F43" s="47" t="s">
        <v>299</v>
      </c>
    </row>
    <row r="44" spans="1:7" ht="35.1" customHeight="1" x14ac:dyDescent="0.4">
      <c r="A44" s="297"/>
      <c r="B44" s="48"/>
      <c r="C44" s="44">
        <v>37</v>
      </c>
      <c r="D44" s="49" t="s">
        <v>117</v>
      </c>
      <c r="E44" s="50"/>
      <c r="F44" s="47" t="s">
        <v>299</v>
      </c>
    </row>
    <row r="45" spans="1:7" ht="35.1" customHeight="1" x14ac:dyDescent="0.4">
      <c r="A45" s="297"/>
      <c r="B45" s="87"/>
      <c r="C45" s="44">
        <v>38</v>
      </c>
      <c r="D45" s="49" t="s">
        <v>118</v>
      </c>
      <c r="E45" s="48" t="s">
        <v>89</v>
      </c>
      <c r="F45" s="47" t="s">
        <v>302</v>
      </c>
    </row>
    <row r="46" spans="1:7" ht="35.1" customHeight="1" x14ac:dyDescent="0.4">
      <c r="A46" s="297"/>
      <c r="B46" s="48"/>
      <c r="C46" s="44">
        <v>39</v>
      </c>
      <c r="D46" s="49" t="s">
        <v>119</v>
      </c>
      <c r="E46" s="48" t="s">
        <v>89</v>
      </c>
      <c r="F46" s="47"/>
    </row>
    <row r="47" spans="1:7" ht="35.1" customHeight="1" x14ac:dyDescent="0.4">
      <c r="A47" s="297"/>
      <c r="B47" s="48"/>
      <c r="C47" s="44">
        <v>40</v>
      </c>
      <c r="D47" s="49" t="s">
        <v>120</v>
      </c>
      <c r="E47" s="48" t="s">
        <v>89</v>
      </c>
      <c r="F47" s="47" t="s">
        <v>299</v>
      </c>
    </row>
    <row r="48" spans="1:7" ht="35.1" customHeight="1" x14ac:dyDescent="0.4">
      <c r="A48" s="297" t="s">
        <v>121</v>
      </c>
      <c r="B48" s="48"/>
      <c r="C48" s="44">
        <v>41</v>
      </c>
      <c r="D48" s="49" t="s">
        <v>122</v>
      </c>
      <c r="E48" s="48" t="s">
        <v>89</v>
      </c>
      <c r="F48" s="47"/>
    </row>
    <row r="49" spans="1:7" ht="35.1" customHeight="1" x14ac:dyDescent="0.4">
      <c r="A49" s="297"/>
      <c r="B49" s="48"/>
      <c r="C49" s="44">
        <v>42</v>
      </c>
      <c r="D49" s="49" t="s">
        <v>123</v>
      </c>
      <c r="E49" s="50"/>
      <c r="F49" s="47"/>
    </row>
    <row r="50" spans="1:7" ht="35.1" customHeight="1" x14ac:dyDescent="0.4">
      <c r="A50" s="297"/>
      <c r="B50" s="48"/>
      <c r="C50" s="44">
        <v>43</v>
      </c>
      <c r="D50" s="49" t="s">
        <v>124</v>
      </c>
      <c r="E50" s="50"/>
      <c r="F50" s="47"/>
    </row>
    <row r="51" spans="1:7" ht="35.1" customHeight="1" x14ac:dyDescent="0.4">
      <c r="A51" s="297"/>
      <c r="B51" s="48"/>
      <c r="C51" s="44">
        <v>44</v>
      </c>
      <c r="D51" s="49" t="s">
        <v>125</v>
      </c>
      <c r="E51" s="49"/>
      <c r="F51" s="47"/>
    </row>
    <row r="52" spans="1:7" ht="35.1" customHeight="1" x14ac:dyDescent="0.4">
      <c r="A52" s="297"/>
      <c r="B52" s="48"/>
      <c r="C52" s="44">
        <v>45</v>
      </c>
      <c r="D52" s="49" t="s">
        <v>126</v>
      </c>
      <c r="E52" s="49"/>
      <c r="F52" s="47"/>
    </row>
    <row r="53" spans="1:7" ht="35.1" customHeight="1" x14ac:dyDescent="0.4">
      <c r="A53" s="297"/>
      <c r="B53" s="48"/>
      <c r="C53" s="44">
        <v>46</v>
      </c>
      <c r="D53" s="49" t="s">
        <v>127</v>
      </c>
      <c r="E53" s="49"/>
      <c r="F53" s="47"/>
    </row>
    <row r="54" spans="1:7" ht="35.1" customHeight="1" x14ac:dyDescent="0.4">
      <c r="A54" s="297" t="s">
        <v>128</v>
      </c>
      <c r="B54" s="48"/>
      <c r="C54" s="44">
        <v>47</v>
      </c>
      <c r="D54" s="49" t="s">
        <v>129</v>
      </c>
      <c r="E54" s="49"/>
      <c r="F54" s="47" t="s">
        <v>299</v>
      </c>
    </row>
    <row r="55" spans="1:7" ht="35.1" customHeight="1" x14ac:dyDescent="0.4">
      <c r="A55" s="297"/>
      <c r="B55" s="48"/>
      <c r="C55" s="44">
        <v>48</v>
      </c>
      <c r="D55" s="49" t="s">
        <v>130</v>
      </c>
      <c r="E55" s="50"/>
      <c r="F55" s="47" t="s">
        <v>299</v>
      </c>
    </row>
    <row r="56" spans="1:7" ht="69" customHeight="1" x14ac:dyDescent="0.4">
      <c r="A56" s="88" t="s">
        <v>131</v>
      </c>
      <c r="B56" s="48"/>
      <c r="C56" s="44">
        <v>49</v>
      </c>
      <c r="D56" s="49" t="s">
        <v>132</v>
      </c>
      <c r="E56" s="89"/>
      <c r="F56" s="47" t="s">
        <v>32</v>
      </c>
    </row>
    <row r="57" spans="1:7" ht="75" customHeight="1" x14ac:dyDescent="0.4">
      <c r="A57" s="88" t="s">
        <v>133</v>
      </c>
      <c r="B57" s="48"/>
      <c r="C57" s="44">
        <v>50</v>
      </c>
      <c r="D57" s="49" t="s">
        <v>134</v>
      </c>
      <c r="E57" s="89"/>
      <c r="F57" s="47" t="s">
        <v>299</v>
      </c>
    </row>
    <row r="58" spans="1:7" ht="14.25" customHeight="1" thickBot="1" x14ac:dyDescent="0.45">
      <c r="E58" s="90"/>
      <c r="F58" s="91"/>
    </row>
    <row r="59" spans="1:7" ht="39" customHeight="1" thickTop="1" thickBot="1" x14ac:dyDescent="0.45">
      <c r="E59" s="92" t="s">
        <v>135</v>
      </c>
      <c r="F59" s="93">
        <f>IF(COUNTA(F8:F57)=0,"",COUNTIF(F8:F57,"○")+COUNTIF(F8:F57,"●"))</f>
        <v>22</v>
      </c>
      <c r="G59" s="94"/>
    </row>
    <row r="60" spans="1:7" ht="19.5" thickTop="1" x14ac:dyDescent="0.4"/>
    <row r="61" spans="1:7" x14ac:dyDescent="0.4">
      <c r="A61" s="291" t="s">
        <v>136</v>
      </c>
      <c r="B61" s="291"/>
      <c r="C61" s="291"/>
      <c r="D61" s="291"/>
      <c r="E61" s="291"/>
      <c r="F61" s="291"/>
    </row>
    <row r="62" spans="1:7" x14ac:dyDescent="0.4">
      <c r="A62" s="291"/>
      <c r="B62" s="291"/>
      <c r="C62" s="291"/>
      <c r="D62" s="291"/>
      <c r="E62" s="291"/>
      <c r="F62" s="291"/>
    </row>
  </sheetData>
  <mergeCells count="11">
    <mergeCell ref="A26:A35"/>
    <mergeCell ref="A1:B1"/>
    <mergeCell ref="C1:F1"/>
    <mergeCell ref="B5:F6"/>
    <mergeCell ref="A8:A17"/>
    <mergeCell ref="A18:A25"/>
    <mergeCell ref="A36:A40"/>
    <mergeCell ref="A41:A47"/>
    <mergeCell ref="A48:A53"/>
    <mergeCell ref="A54:A55"/>
    <mergeCell ref="A61:F62"/>
  </mergeCells>
  <phoneticPr fontId="3"/>
  <dataValidations count="2">
    <dataValidation type="list" allowBlank="1" showInputMessage="1" showErrorMessage="1" sqref="F8:F19 F24 F26 F30:F37 F40:F44 F49:F57">
      <formula1>"　,○"</formula1>
    </dataValidation>
    <dataValidation type="list" allowBlank="1" showInputMessage="1" showErrorMessage="1" sqref="F20:F23 F25 F27:F29 F38:F39 F45:F48">
      <formula1>"　,○,●"</formula1>
    </dataValidation>
  </dataValidations>
  <pageMargins left="0.7" right="0.7" top="0.75" bottom="0.75" header="0.3" footer="0.3"/>
  <pageSetup paperSize="9" scale="91" fitToHeight="0" orientation="portrait" r:id="rId1"/>
  <rowBreaks count="2" manualBreakCount="2">
    <brk id="25" max="6" man="1"/>
    <brk id="40" max="6"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58"/>
  <sheetViews>
    <sheetView showGridLines="0" view="pageBreakPreview" topLeftCell="F46" zoomScaleNormal="100" zoomScaleSheetLayoutView="100" workbookViewId="0">
      <selection activeCell="T50" sqref="T50"/>
    </sheetView>
  </sheetViews>
  <sheetFormatPr defaultRowHeight="13.5" x14ac:dyDescent="0.4"/>
  <cols>
    <col min="1" max="1" width="2.125" style="95" customWidth="1"/>
    <col min="2" max="2" width="2.375" style="95" customWidth="1"/>
    <col min="3" max="8" width="2.125" style="95" customWidth="1"/>
    <col min="9" max="15" width="2.5" style="95" customWidth="1"/>
    <col min="16" max="16" width="6.75" style="95" customWidth="1"/>
    <col min="17" max="19" width="7.5" style="95" customWidth="1"/>
    <col min="20" max="20" width="5.375" style="95" customWidth="1"/>
    <col min="21" max="21" width="5.75" style="95" customWidth="1"/>
    <col min="22" max="22" width="5.875" style="95" customWidth="1"/>
    <col min="23" max="23" width="6.75" style="95" bestFit="1" customWidth="1"/>
    <col min="24" max="243" width="9" style="95"/>
    <col min="244" max="244" width="2.125" style="95" customWidth="1"/>
    <col min="245" max="245" width="2.375" style="95" customWidth="1"/>
    <col min="246" max="258" width="2.125" style="95" customWidth="1"/>
    <col min="259" max="271" width="6.75" style="95" customWidth="1"/>
    <col min="272" max="274" width="7.5" style="95" customWidth="1"/>
    <col min="275" max="275" width="5.375" style="95" customWidth="1"/>
    <col min="276" max="276" width="5.75" style="95" customWidth="1"/>
    <col min="277" max="277" width="5.875" style="95" customWidth="1"/>
    <col min="278" max="278" width="6.75" style="95" bestFit="1" customWidth="1"/>
    <col min="279" max="499" width="9" style="95"/>
    <col min="500" max="500" width="2.125" style="95" customWidth="1"/>
    <col min="501" max="501" width="2.375" style="95" customWidth="1"/>
    <col min="502" max="514" width="2.125" style="95" customWidth="1"/>
    <col min="515" max="527" width="6.75" style="95" customWidth="1"/>
    <col min="528" max="530" width="7.5" style="95" customWidth="1"/>
    <col min="531" max="531" width="5.375" style="95" customWidth="1"/>
    <col min="532" max="532" width="5.75" style="95" customWidth="1"/>
    <col min="533" max="533" width="5.875" style="95" customWidth="1"/>
    <col min="534" max="534" width="6.75" style="95" bestFit="1" customWidth="1"/>
    <col min="535" max="755" width="9" style="95"/>
    <col min="756" max="756" width="2.125" style="95" customWidth="1"/>
    <col min="757" max="757" width="2.375" style="95" customWidth="1"/>
    <col min="758" max="770" width="2.125" style="95" customWidth="1"/>
    <col min="771" max="783" width="6.75" style="95" customWidth="1"/>
    <col min="784" max="786" width="7.5" style="95" customWidth="1"/>
    <col min="787" max="787" width="5.375" style="95" customWidth="1"/>
    <col min="788" max="788" width="5.75" style="95" customWidth="1"/>
    <col min="789" max="789" width="5.875" style="95" customWidth="1"/>
    <col min="790" max="790" width="6.75" style="95" bestFit="1" customWidth="1"/>
    <col min="791" max="1011" width="9" style="95"/>
    <col min="1012" max="1012" width="2.125" style="95" customWidth="1"/>
    <col min="1013" max="1013" width="2.375" style="95" customWidth="1"/>
    <col min="1014" max="1026" width="2.125" style="95" customWidth="1"/>
    <col min="1027" max="1039" width="6.75" style="95" customWidth="1"/>
    <col min="1040" max="1042" width="7.5" style="95" customWidth="1"/>
    <col min="1043" max="1043" width="5.375" style="95" customWidth="1"/>
    <col min="1044" max="1044" width="5.75" style="95" customWidth="1"/>
    <col min="1045" max="1045" width="5.875" style="95" customWidth="1"/>
    <col min="1046" max="1046" width="6.75" style="95" bestFit="1" customWidth="1"/>
    <col min="1047" max="1267" width="9" style="95"/>
    <col min="1268" max="1268" width="2.125" style="95" customWidth="1"/>
    <col min="1269" max="1269" width="2.375" style="95" customWidth="1"/>
    <col min="1270" max="1282" width="2.125" style="95" customWidth="1"/>
    <col min="1283" max="1295" width="6.75" style="95" customWidth="1"/>
    <col min="1296" max="1298" width="7.5" style="95" customWidth="1"/>
    <col min="1299" max="1299" width="5.375" style="95" customWidth="1"/>
    <col min="1300" max="1300" width="5.75" style="95" customWidth="1"/>
    <col min="1301" max="1301" width="5.875" style="95" customWidth="1"/>
    <col min="1302" max="1302" width="6.75" style="95" bestFit="1" customWidth="1"/>
    <col min="1303" max="1523" width="9" style="95"/>
    <col min="1524" max="1524" width="2.125" style="95" customWidth="1"/>
    <col min="1525" max="1525" width="2.375" style="95" customWidth="1"/>
    <col min="1526" max="1538" width="2.125" style="95" customWidth="1"/>
    <col min="1539" max="1551" width="6.75" style="95" customWidth="1"/>
    <col min="1552" max="1554" width="7.5" style="95" customWidth="1"/>
    <col min="1555" max="1555" width="5.375" style="95" customWidth="1"/>
    <col min="1556" max="1556" width="5.75" style="95" customWidth="1"/>
    <col min="1557" max="1557" width="5.875" style="95" customWidth="1"/>
    <col min="1558" max="1558" width="6.75" style="95" bestFit="1" customWidth="1"/>
    <col min="1559" max="1779" width="9" style="95"/>
    <col min="1780" max="1780" width="2.125" style="95" customWidth="1"/>
    <col min="1781" max="1781" width="2.375" style="95" customWidth="1"/>
    <col min="1782" max="1794" width="2.125" style="95" customWidth="1"/>
    <col min="1795" max="1807" width="6.75" style="95" customWidth="1"/>
    <col min="1808" max="1810" width="7.5" style="95" customWidth="1"/>
    <col min="1811" max="1811" width="5.375" style="95" customWidth="1"/>
    <col min="1812" max="1812" width="5.75" style="95" customWidth="1"/>
    <col min="1813" max="1813" width="5.875" style="95" customWidth="1"/>
    <col min="1814" max="1814" width="6.75" style="95" bestFit="1" customWidth="1"/>
    <col min="1815" max="2035" width="9" style="95"/>
    <col min="2036" max="2036" width="2.125" style="95" customWidth="1"/>
    <col min="2037" max="2037" width="2.375" style="95" customWidth="1"/>
    <col min="2038" max="2050" width="2.125" style="95" customWidth="1"/>
    <col min="2051" max="2063" width="6.75" style="95" customWidth="1"/>
    <col min="2064" max="2066" width="7.5" style="95" customWidth="1"/>
    <col min="2067" max="2067" width="5.375" style="95" customWidth="1"/>
    <col min="2068" max="2068" width="5.75" style="95" customWidth="1"/>
    <col min="2069" max="2069" width="5.875" style="95" customWidth="1"/>
    <col min="2070" max="2070" width="6.75" style="95" bestFit="1" customWidth="1"/>
    <col min="2071" max="2291" width="9" style="95"/>
    <col min="2292" max="2292" width="2.125" style="95" customWidth="1"/>
    <col min="2293" max="2293" width="2.375" style="95" customWidth="1"/>
    <col min="2294" max="2306" width="2.125" style="95" customWidth="1"/>
    <col min="2307" max="2319" width="6.75" style="95" customWidth="1"/>
    <col min="2320" max="2322" width="7.5" style="95" customWidth="1"/>
    <col min="2323" max="2323" width="5.375" style="95" customWidth="1"/>
    <col min="2324" max="2324" width="5.75" style="95" customWidth="1"/>
    <col min="2325" max="2325" width="5.875" style="95" customWidth="1"/>
    <col min="2326" max="2326" width="6.75" style="95" bestFit="1" customWidth="1"/>
    <col min="2327" max="2547" width="9" style="95"/>
    <col min="2548" max="2548" width="2.125" style="95" customWidth="1"/>
    <col min="2549" max="2549" width="2.375" style="95" customWidth="1"/>
    <col min="2550" max="2562" width="2.125" style="95" customWidth="1"/>
    <col min="2563" max="2575" width="6.75" style="95" customWidth="1"/>
    <col min="2576" max="2578" width="7.5" style="95" customWidth="1"/>
    <col min="2579" max="2579" width="5.375" style="95" customWidth="1"/>
    <col min="2580" max="2580" width="5.75" style="95" customWidth="1"/>
    <col min="2581" max="2581" width="5.875" style="95" customWidth="1"/>
    <col min="2582" max="2582" width="6.75" style="95" bestFit="1" customWidth="1"/>
    <col min="2583" max="2803" width="9" style="95"/>
    <col min="2804" max="2804" width="2.125" style="95" customWidth="1"/>
    <col min="2805" max="2805" width="2.375" style="95" customWidth="1"/>
    <col min="2806" max="2818" width="2.125" style="95" customWidth="1"/>
    <col min="2819" max="2831" width="6.75" style="95" customWidth="1"/>
    <col min="2832" max="2834" width="7.5" style="95" customWidth="1"/>
    <col min="2835" max="2835" width="5.375" style="95" customWidth="1"/>
    <col min="2836" max="2836" width="5.75" style="95" customWidth="1"/>
    <col min="2837" max="2837" width="5.875" style="95" customWidth="1"/>
    <col min="2838" max="2838" width="6.75" style="95" bestFit="1" customWidth="1"/>
    <col min="2839" max="3059" width="9" style="95"/>
    <col min="3060" max="3060" width="2.125" style="95" customWidth="1"/>
    <col min="3061" max="3061" width="2.375" style="95" customWidth="1"/>
    <col min="3062" max="3074" width="2.125" style="95" customWidth="1"/>
    <col min="3075" max="3087" width="6.75" style="95" customWidth="1"/>
    <col min="3088" max="3090" width="7.5" style="95" customWidth="1"/>
    <col min="3091" max="3091" width="5.375" style="95" customWidth="1"/>
    <col min="3092" max="3092" width="5.75" style="95" customWidth="1"/>
    <col min="3093" max="3093" width="5.875" style="95" customWidth="1"/>
    <col min="3094" max="3094" width="6.75" style="95" bestFit="1" customWidth="1"/>
    <col min="3095" max="3315" width="9" style="95"/>
    <col min="3316" max="3316" width="2.125" style="95" customWidth="1"/>
    <col min="3317" max="3317" width="2.375" style="95" customWidth="1"/>
    <col min="3318" max="3330" width="2.125" style="95" customWidth="1"/>
    <col min="3331" max="3343" width="6.75" style="95" customWidth="1"/>
    <col min="3344" max="3346" width="7.5" style="95" customWidth="1"/>
    <col min="3347" max="3347" width="5.375" style="95" customWidth="1"/>
    <col min="3348" max="3348" width="5.75" style="95" customWidth="1"/>
    <col min="3349" max="3349" width="5.875" style="95" customWidth="1"/>
    <col min="3350" max="3350" width="6.75" style="95" bestFit="1" customWidth="1"/>
    <col min="3351" max="3571" width="9" style="95"/>
    <col min="3572" max="3572" width="2.125" style="95" customWidth="1"/>
    <col min="3573" max="3573" width="2.375" style="95" customWidth="1"/>
    <col min="3574" max="3586" width="2.125" style="95" customWidth="1"/>
    <col min="3587" max="3599" width="6.75" style="95" customWidth="1"/>
    <col min="3600" max="3602" width="7.5" style="95" customWidth="1"/>
    <col min="3603" max="3603" width="5.375" style="95" customWidth="1"/>
    <col min="3604" max="3604" width="5.75" style="95" customWidth="1"/>
    <col min="3605" max="3605" width="5.875" style="95" customWidth="1"/>
    <col min="3606" max="3606" width="6.75" style="95" bestFit="1" customWidth="1"/>
    <col min="3607" max="3827" width="9" style="95"/>
    <col min="3828" max="3828" width="2.125" style="95" customWidth="1"/>
    <col min="3829" max="3829" width="2.375" style="95" customWidth="1"/>
    <col min="3830" max="3842" width="2.125" style="95" customWidth="1"/>
    <col min="3843" max="3855" width="6.75" style="95" customWidth="1"/>
    <col min="3856" max="3858" width="7.5" style="95" customWidth="1"/>
    <col min="3859" max="3859" width="5.375" style="95" customWidth="1"/>
    <col min="3860" max="3860" width="5.75" style="95" customWidth="1"/>
    <col min="3861" max="3861" width="5.875" style="95" customWidth="1"/>
    <col min="3862" max="3862" width="6.75" style="95" bestFit="1" customWidth="1"/>
    <col min="3863" max="4083" width="9" style="95"/>
    <col min="4084" max="4084" width="2.125" style="95" customWidth="1"/>
    <col min="4085" max="4085" width="2.375" style="95" customWidth="1"/>
    <col min="4086" max="4098" width="2.125" style="95" customWidth="1"/>
    <col min="4099" max="4111" width="6.75" style="95" customWidth="1"/>
    <col min="4112" max="4114" width="7.5" style="95" customWidth="1"/>
    <col min="4115" max="4115" width="5.375" style="95" customWidth="1"/>
    <col min="4116" max="4116" width="5.75" style="95" customWidth="1"/>
    <col min="4117" max="4117" width="5.875" style="95" customWidth="1"/>
    <col min="4118" max="4118" width="6.75" style="95" bestFit="1" customWidth="1"/>
    <col min="4119" max="4339" width="9" style="95"/>
    <col min="4340" max="4340" width="2.125" style="95" customWidth="1"/>
    <col min="4341" max="4341" width="2.375" style="95" customWidth="1"/>
    <col min="4342" max="4354" width="2.125" style="95" customWidth="1"/>
    <col min="4355" max="4367" width="6.75" style="95" customWidth="1"/>
    <col min="4368" max="4370" width="7.5" style="95" customWidth="1"/>
    <col min="4371" max="4371" width="5.375" style="95" customWidth="1"/>
    <col min="4372" max="4372" width="5.75" style="95" customWidth="1"/>
    <col min="4373" max="4373" width="5.875" style="95" customWidth="1"/>
    <col min="4374" max="4374" width="6.75" style="95" bestFit="1" customWidth="1"/>
    <col min="4375" max="4595" width="9" style="95"/>
    <col min="4596" max="4596" width="2.125" style="95" customWidth="1"/>
    <col min="4597" max="4597" width="2.375" style="95" customWidth="1"/>
    <col min="4598" max="4610" width="2.125" style="95" customWidth="1"/>
    <col min="4611" max="4623" width="6.75" style="95" customWidth="1"/>
    <col min="4624" max="4626" width="7.5" style="95" customWidth="1"/>
    <col min="4627" max="4627" width="5.375" style="95" customWidth="1"/>
    <col min="4628" max="4628" width="5.75" style="95" customWidth="1"/>
    <col min="4629" max="4629" width="5.875" style="95" customWidth="1"/>
    <col min="4630" max="4630" width="6.75" style="95" bestFit="1" customWidth="1"/>
    <col min="4631" max="4851" width="9" style="95"/>
    <col min="4852" max="4852" width="2.125" style="95" customWidth="1"/>
    <col min="4853" max="4853" width="2.375" style="95" customWidth="1"/>
    <col min="4854" max="4866" width="2.125" style="95" customWidth="1"/>
    <col min="4867" max="4879" width="6.75" style="95" customWidth="1"/>
    <col min="4880" max="4882" width="7.5" style="95" customWidth="1"/>
    <col min="4883" max="4883" width="5.375" style="95" customWidth="1"/>
    <col min="4884" max="4884" width="5.75" style="95" customWidth="1"/>
    <col min="4885" max="4885" width="5.875" style="95" customWidth="1"/>
    <col min="4886" max="4886" width="6.75" style="95" bestFit="1" customWidth="1"/>
    <col min="4887" max="5107" width="9" style="95"/>
    <col min="5108" max="5108" width="2.125" style="95" customWidth="1"/>
    <col min="5109" max="5109" width="2.375" style="95" customWidth="1"/>
    <col min="5110" max="5122" width="2.125" style="95" customWidth="1"/>
    <col min="5123" max="5135" width="6.75" style="95" customWidth="1"/>
    <col min="5136" max="5138" width="7.5" style="95" customWidth="1"/>
    <col min="5139" max="5139" width="5.375" style="95" customWidth="1"/>
    <col min="5140" max="5140" width="5.75" style="95" customWidth="1"/>
    <col min="5141" max="5141" width="5.875" style="95" customWidth="1"/>
    <col min="5142" max="5142" width="6.75" style="95" bestFit="1" customWidth="1"/>
    <col min="5143" max="5363" width="9" style="95"/>
    <col min="5364" max="5364" width="2.125" style="95" customWidth="1"/>
    <col min="5365" max="5365" width="2.375" style="95" customWidth="1"/>
    <col min="5366" max="5378" width="2.125" style="95" customWidth="1"/>
    <col min="5379" max="5391" width="6.75" style="95" customWidth="1"/>
    <col min="5392" max="5394" width="7.5" style="95" customWidth="1"/>
    <col min="5395" max="5395" width="5.375" style="95" customWidth="1"/>
    <col min="5396" max="5396" width="5.75" style="95" customWidth="1"/>
    <col min="5397" max="5397" width="5.875" style="95" customWidth="1"/>
    <col min="5398" max="5398" width="6.75" style="95" bestFit="1" customWidth="1"/>
    <col min="5399" max="5619" width="9" style="95"/>
    <col min="5620" max="5620" width="2.125" style="95" customWidth="1"/>
    <col min="5621" max="5621" width="2.375" style="95" customWidth="1"/>
    <col min="5622" max="5634" width="2.125" style="95" customWidth="1"/>
    <col min="5635" max="5647" width="6.75" style="95" customWidth="1"/>
    <col min="5648" max="5650" width="7.5" style="95" customWidth="1"/>
    <col min="5651" max="5651" width="5.375" style="95" customWidth="1"/>
    <col min="5652" max="5652" width="5.75" style="95" customWidth="1"/>
    <col min="5653" max="5653" width="5.875" style="95" customWidth="1"/>
    <col min="5654" max="5654" width="6.75" style="95" bestFit="1" customWidth="1"/>
    <col min="5655" max="5875" width="9" style="95"/>
    <col min="5876" max="5876" width="2.125" style="95" customWidth="1"/>
    <col min="5877" max="5877" width="2.375" style="95" customWidth="1"/>
    <col min="5878" max="5890" width="2.125" style="95" customWidth="1"/>
    <col min="5891" max="5903" width="6.75" style="95" customWidth="1"/>
    <col min="5904" max="5906" width="7.5" style="95" customWidth="1"/>
    <col min="5907" max="5907" width="5.375" style="95" customWidth="1"/>
    <col min="5908" max="5908" width="5.75" style="95" customWidth="1"/>
    <col min="5909" max="5909" width="5.875" style="95" customWidth="1"/>
    <col min="5910" max="5910" width="6.75" style="95" bestFit="1" customWidth="1"/>
    <col min="5911" max="6131" width="9" style="95"/>
    <col min="6132" max="6132" width="2.125" style="95" customWidth="1"/>
    <col min="6133" max="6133" width="2.375" style="95" customWidth="1"/>
    <col min="6134" max="6146" width="2.125" style="95" customWidth="1"/>
    <col min="6147" max="6159" width="6.75" style="95" customWidth="1"/>
    <col min="6160" max="6162" width="7.5" style="95" customWidth="1"/>
    <col min="6163" max="6163" width="5.375" style="95" customWidth="1"/>
    <col min="6164" max="6164" width="5.75" style="95" customWidth="1"/>
    <col min="6165" max="6165" width="5.875" style="95" customWidth="1"/>
    <col min="6166" max="6166" width="6.75" style="95" bestFit="1" customWidth="1"/>
    <col min="6167" max="6387" width="9" style="95"/>
    <col min="6388" max="6388" width="2.125" style="95" customWidth="1"/>
    <col min="6389" max="6389" width="2.375" style="95" customWidth="1"/>
    <col min="6390" max="6402" width="2.125" style="95" customWidth="1"/>
    <col min="6403" max="6415" width="6.75" style="95" customWidth="1"/>
    <col min="6416" max="6418" width="7.5" style="95" customWidth="1"/>
    <col min="6419" max="6419" width="5.375" style="95" customWidth="1"/>
    <col min="6420" max="6420" width="5.75" style="95" customWidth="1"/>
    <col min="6421" max="6421" width="5.875" style="95" customWidth="1"/>
    <col min="6422" max="6422" width="6.75" style="95" bestFit="1" customWidth="1"/>
    <col min="6423" max="6643" width="9" style="95"/>
    <col min="6644" max="6644" width="2.125" style="95" customWidth="1"/>
    <col min="6645" max="6645" width="2.375" style="95" customWidth="1"/>
    <col min="6646" max="6658" width="2.125" style="95" customWidth="1"/>
    <col min="6659" max="6671" width="6.75" style="95" customWidth="1"/>
    <col min="6672" max="6674" width="7.5" style="95" customWidth="1"/>
    <col min="6675" max="6675" width="5.375" style="95" customWidth="1"/>
    <col min="6676" max="6676" width="5.75" style="95" customWidth="1"/>
    <col min="6677" max="6677" width="5.875" style="95" customWidth="1"/>
    <col min="6678" max="6678" width="6.75" style="95" bestFit="1" customWidth="1"/>
    <col min="6679" max="6899" width="9" style="95"/>
    <col min="6900" max="6900" width="2.125" style="95" customWidth="1"/>
    <col min="6901" max="6901" width="2.375" style="95" customWidth="1"/>
    <col min="6902" max="6914" width="2.125" style="95" customWidth="1"/>
    <col min="6915" max="6927" width="6.75" style="95" customWidth="1"/>
    <col min="6928" max="6930" width="7.5" style="95" customWidth="1"/>
    <col min="6931" max="6931" width="5.375" style="95" customWidth="1"/>
    <col min="6932" max="6932" width="5.75" style="95" customWidth="1"/>
    <col min="6933" max="6933" width="5.875" style="95" customWidth="1"/>
    <col min="6934" max="6934" width="6.75" style="95" bestFit="1" customWidth="1"/>
    <col min="6935" max="7155" width="9" style="95"/>
    <col min="7156" max="7156" width="2.125" style="95" customWidth="1"/>
    <col min="7157" max="7157" width="2.375" style="95" customWidth="1"/>
    <col min="7158" max="7170" width="2.125" style="95" customWidth="1"/>
    <col min="7171" max="7183" width="6.75" style="95" customWidth="1"/>
    <col min="7184" max="7186" width="7.5" style="95" customWidth="1"/>
    <col min="7187" max="7187" width="5.375" style="95" customWidth="1"/>
    <col min="7188" max="7188" width="5.75" style="95" customWidth="1"/>
    <col min="7189" max="7189" width="5.875" style="95" customWidth="1"/>
    <col min="7190" max="7190" width="6.75" style="95" bestFit="1" customWidth="1"/>
    <col min="7191" max="7411" width="9" style="95"/>
    <col min="7412" max="7412" width="2.125" style="95" customWidth="1"/>
    <col min="7413" max="7413" width="2.375" style="95" customWidth="1"/>
    <col min="7414" max="7426" width="2.125" style="95" customWidth="1"/>
    <col min="7427" max="7439" width="6.75" style="95" customWidth="1"/>
    <col min="7440" max="7442" width="7.5" style="95" customWidth="1"/>
    <col min="7443" max="7443" width="5.375" style="95" customWidth="1"/>
    <col min="7444" max="7444" width="5.75" style="95" customWidth="1"/>
    <col min="7445" max="7445" width="5.875" style="95" customWidth="1"/>
    <col min="7446" max="7446" width="6.75" style="95" bestFit="1" customWidth="1"/>
    <col min="7447" max="7667" width="9" style="95"/>
    <col min="7668" max="7668" width="2.125" style="95" customWidth="1"/>
    <col min="7669" max="7669" width="2.375" style="95" customWidth="1"/>
    <col min="7670" max="7682" width="2.125" style="95" customWidth="1"/>
    <col min="7683" max="7695" width="6.75" style="95" customWidth="1"/>
    <col min="7696" max="7698" width="7.5" style="95" customWidth="1"/>
    <col min="7699" max="7699" width="5.375" style="95" customWidth="1"/>
    <col min="7700" max="7700" width="5.75" style="95" customWidth="1"/>
    <col min="7701" max="7701" width="5.875" style="95" customWidth="1"/>
    <col min="7702" max="7702" width="6.75" style="95" bestFit="1" customWidth="1"/>
    <col min="7703" max="7923" width="9" style="95"/>
    <col min="7924" max="7924" width="2.125" style="95" customWidth="1"/>
    <col min="7925" max="7925" width="2.375" style="95" customWidth="1"/>
    <col min="7926" max="7938" width="2.125" style="95" customWidth="1"/>
    <col min="7939" max="7951" width="6.75" style="95" customWidth="1"/>
    <col min="7952" max="7954" width="7.5" style="95" customWidth="1"/>
    <col min="7955" max="7955" width="5.375" style="95" customWidth="1"/>
    <col min="7956" max="7956" width="5.75" style="95" customWidth="1"/>
    <col min="7957" max="7957" width="5.875" style="95" customWidth="1"/>
    <col min="7958" max="7958" width="6.75" style="95" bestFit="1" customWidth="1"/>
    <col min="7959" max="8179" width="9" style="95"/>
    <col min="8180" max="8180" width="2.125" style="95" customWidth="1"/>
    <col min="8181" max="8181" width="2.375" style="95" customWidth="1"/>
    <col min="8182" max="8194" width="2.125" style="95" customWidth="1"/>
    <col min="8195" max="8207" width="6.75" style="95" customWidth="1"/>
    <col min="8208" max="8210" width="7.5" style="95" customWidth="1"/>
    <col min="8211" max="8211" width="5.375" style="95" customWidth="1"/>
    <col min="8212" max="8212" width="5.75" style="95" customWidth="1"/>
    <col min="8213" max="8213" width="5.875" style="95" customWidth="1"/>
    <col min="8214" max="8214" width="6.75" style="95" bestFit="1" customWidth="1"/>
    <col min="8215" max="8435" width="9" style="95"/>
    <col min="8436" max="8436" width="2.125" style="95" customWidth="1"/>
    <col min="8437" max="8437" width="2.375" style="95" customWidth="1"/>
    <col min="8438" max="8450" width="2.125" style="95" customWidth="1"/>
    <col min="8451" max="8463" width="6.75" style="95" customWidth="1"/>
    <col min="8464" max="8466" width="7.5" style="95" customWidth="1"/>
    <col min="8467" max="8467" width="5.375" style="95" customWidth="1"/>
    <col min="8468" max="8468" width="5.75" style="95" customWidth="1"/>
    <col min="8469" max="8469" width="5.875" style="95" customWidth="1"/>
    <col min="8470" max="8470" width="6.75" style="95" bestFit="1" customWidth="1"/>
    <col min="8471" max="8691" width="9" style="95"/>
    <col min="8692" max="8692" width="2.125" style="95" customWidth="1"/>
    <col min="8693" max="8693" width="2.375" style="95" customWidth="1"/>
    <col min="8694" max="8706" width="2.125" style="95" customWidth="1"/>
    <col min="8707" max="8719" width="6.75" style="95" customWidth="1"/>
    <col min="8720" max="8722" width="7.5" style="95" customWidth="1"/>
    <col min="8723" max="8723" width="5.375" style="95" customWidth="1"/>
    <col min="8724" max="8724" width="5.75" style="95" customWidth="1"/>
    <col min="8725" max="8725" width="5.875" style="95" customWidth="1"/>
    <col min="8726" max="8726" width="6.75" style="95" bestFit="1" customWidth="1"/>
    <col min="8727" max="8947" width="9" style="95"/>
    <col min="8948" max="8948" width="2.125" style="95" customWidth="1"/>
    <col min="8949" max="8949" width="2.375" style="95" customWidth="1"/>
    <col min="8950" max="8962" width="2.125" style="95" customWidth="1"/>
    <col min="8963" max="8975" width="6.75" style="95" customWidth="1"/>
    <col min="8976" max="8978" width="7.5" style="95" customWidth="1"/>
    <col min="8979" max="8979" width="5.375" style="95" customWidth="1"/>
    <col min="8980" max="8980" width="5.75" style="95" customWidth="1"/>
    <col min="8981" max="8981" width="5.875" style="95" customWidth="1"/>
    <col min="8982" max="8982" width="6.75" style="95" bestFit="1" customWidth="1"/>
    <col min="8983" max="9203" width="9" style="95"/>
    <col min="9204" max="9204" width="2.125" style="95" customWidth="1"/>
    <col min="9205" max="9205" width="2.375" style="95" customWidth="1"/>
    <col min="9206" max="9218" width="2.125" style="95" customWidth="1"/>
    <col min="9219" max="9231" width="6.75" style="95" customWidth="1"/>
    <col min="9232" max="9234" width="7.5" style="95" customWidth="1"/>
    <col min="9235" max="9235" width="5.375" style="95" customWidth="1"/>
    <col min="9236" max="9236" width="5.75" style="95" customWidth="1"/>
    <col min="9237" max="9237" width="5.875" style="95" customWidth="1"/>
    <col min="9238" max="9238" width="6.75" style="95" bestFit="1" customWidth="1"/>
    <col min="9239" max="9459" width="9" style="95"/>
    <col min="9460" max="9460" width="2.125" style="95" customWidth="1"/>
    <col min="9461" max="9461" width="2.375" style="95" customWidth="1"/>
    <col min="9462" max="9474" width="2.125" style="95" customWidth="1"/>
    <col min="9475" max="9487" width="6.75" style="95" customWidth="1"/>
    <col min="9488" max="9490" width="7.5" style="95" customWidth="1"/>
    <col min="9491" max="9491" width="5.375" style="95" customWidth="1"/>
    <col min="9492" max="9492" width="5.75" style="95" customWidth="1"/>
    <col min="9493" max="9493" width="5.875" style="95" customWidth="1"/>
    <col min="9494" max="9494" width="6.75" style="95" bestFit="1" customWidth="1"/>
    <col min="9495" max="9715" width="9" style="95"/>
    <col min="9716" max="9716" width="2.125" style="95" customWidth="1"/>
    <col min="9717" max="9717" width="2.375" style="95" customWidth="1"/>
    <col min="9718" max="9730" width="2.125" style="95" customWidth="1"/>
    <col min="9731" max="9743" width="6.75" style="95" customWidth="1"/>
    <col min="9744" max="9746" width="7.5" style="95" customWidth="1"/>
    <col min="9747" max="9747" width="5.375" style="95" customWidth="1"/>
    <col min="9748" max="9748" width="5.75" style="95" customWidth="1"/>
    <col min="9749" max="9749" width="5.875" style="95" customWidth="1"/>
    <col min="9750" max="9750" width="6.75" style="95" bestFit="1" customWidth="1"/>
    <col min="9751" max="9971" width="9" style="95"/>
    <col min="9972" max="9972" width="2.125" style="95" customWidth="1"/>
    <col min="9973" max="9973" width="2.375" style="95" customWidth="1"/>
    <col min="9974" max="9986" width="2.125" style="95" customWidth="1"/>
    <col min="9987" max="9999" width="6.75" style="95" customWidth="1"/>
    <col min="10000" max="10002" width="7.5" style="95" customWidth="1"/>
    <col min="10003" max="10003" width="5.375" style="95" customWidth="1"/>
    <col min="10004" max="10004" width="5.75" style="95" customWidth="1"/>
    <col min="10005" max="10005" width="5.875" style="95" customWidth="1"/>
    <col min="10006" max="10006" width="6.75" style="95" bestFit="1" customWidth="1"/>
    <col min="10007" max="10227" width="9" style="95"/>
    <col min="10228" max="10228" width="2.125" style="95" customWidth="1"/>
    <col min="10229" max="10229" width="2.375" style="95" customWidth="1"/>
    <col min="10230" max="10242" width="2.125" style="95" customWidth="1"/>
    <col min="10243" max="10255" width="6.75" style="95" customWidth="1"/>
    <col min="10256" max="10258" width="7.5" style="95" customWidth="1"/>
    <col min="10259" max="10259" width="5.375" style="95" customWidth="1"/>
    <col min="10260" max="10260" width="5.75" style="95" customWidth="1"/>
    <col min="10261" max="10261" width="5.875" style="95" customWidth="1"/>
    <col min="10262" max="10262" width="6.75" style="95" bestFit="1" customWidth="1"/>
    <col min="10263" max="10483" width="9" style="95"/>
    <col min="10484" max="10484" width="2.125" style="95" customWidth="1"/>
    <col min="10485" max="10485" width="2.375" style="95" customWidth="1"/>
    <col min="10486" max="10498" width="2.125" style="95" customWidth="1"/>
    <col min="10499" max="10511" width="6.75" style="95" customWidth="1"/>
    <col min="10512" max="10514" width="7.5" style="95" customWidth="1"/>
    <col min="10515" max="10515" width="5.375" style="95" customWidth="1"/>
    <col min="10516" max="10516" width="5.75" style="95" customWidth="1"/>
    <col min="10517" max="10517" width="5.875" style="95" customWidth="1"/>
    <col min="10518" max="10518" width="6.75" style="95" bestFit="1" customWidth="1"/>
    <col min="10519" max="10739" width="9" style="95"/>
    <col min="10740" max="10740" width="2.125" style="95" customWidth="1"/>
    <col min="10741" max="10741" width="2.375" style="95" customWidth="1"/>
    <col min="10742" max="10754" width="2.125" style="95" customWidth="1"/>
    <col min="10755" max="10767" width="6.75" style="95" customWidth="1"/>
    <col min="10768" max="10770" width="7.5" style="95" customWidth="1"/>
    <col min="10771" max="10771" width="5.375" style="95" customWidth="1"/>
    <col min="10772" max="10772" width="5.75" style="95" customWidth="1"/>
    <col min="10773" max="10773" width="5.875" style="95" customWidth="1"/>
    <col min="10774" max="10774" width="6.75" style="95" bestFit="1" customWidth="1"/>
    <col min="10775" max="10995" width="9" style="95"/>
    <col min="10996" max="10996" width="2.125" style="95" customWidth="1"/>
    <col min="10997" max="10997" width="2.375" style="95" customWidth="1"/>
    <col min="10998" max="11010" width="2.125" style="95" customWidth="1"/>
    <col min="11011" max="11023" width="6.75" style="95" customWidth="1"/>
    <col min="11024" max="11026" width="7.5" style="95" customWidth="1"/>
    <col min="11027" max="11027" width="5.375" style="95" customWidth="1"/>
    <col min="11028" max="11028" width="5.75" style="95" customWidth="1"/>
    <col min="11029" max="11029" width="5.875" style="95" customWidth="1"/>
    <col min="11030" max="11030" width="6.75" style="95" bestFit="1" customWidth="1"/>
    <col min="11031" max="11251" width="9" style="95"/>
    <col min="11252" max="11252" width="2.125" style="95" customWidth="1"/>
    <col min="11253" max="11253" width="2.375" style="95" customWidth="1"/>
    <col min="11254" max="11266" width="2.125" style="95" customWidth="1"/>
    <col min="11267" max="11279" width="6.75" style="95" customWidth="1"/>
    <col min="11280" max="11282" width="7.5" style="95" customWidth="1"/>
    <col min="11283" max="11283" width="5.375" style="95" customWidth="1"/>
    <col min="11284" max="11284" width="5.75" style="95" customWidth="1"/>
    <col min="11285" max="11285" width="5.875" style="95" customWidth="1"/>
    <col min="11286" max="11286" width="6.75" style="95" bestFit="1" customWidth="1"/>
    <col min="11287" max="11507" width="9" style="95"/>
    <col min="11508" max="11508" width="2.125" style="95" customWidth="1"/>
    <col min="11509" max="11509" width="2.375" style="95" customWidth="1"/>
    <col min="11510" max="11522" width="2.125" style="95" customWidth="1"/>
    <col min="11523" max="11535" width="6.75" style="95" customWidth="1"/>
    <col min="11536" max="11538" width="7.5" style="95" customWidth="1"/>
    <col min="11539" max="11539" width="5.375" style="95" customWidth="1"/>
    <col min="11540" max="11540" width="5.75" style="95" customWidth="1"/>
    <col min="11541" max="11541" width="5.875" style="95" customWidth="1"/>
    <col min="11542" max="11542" width="6.75" style="95" bestFit="1" customWidth="1"/>
    <col min="11543" max="11763" width="9" style="95"/>
    <col min="11764" max="11764" width="2.125" style="95" customWidth="1"/>
    <col min="11765" max="11765" width="2.375" style="95" customWidth="1"/>
    <col min="11766" max="11778" width="2.125" style="95" customWidth="1"/>
    <col min="11779" max="11791" width="6.75" style="95" customWidth="1"/>
    <col min="11792" max="11794" width="7.5" style="95" customWidth="1"/>
    <col min="11795" max="11795" width="5.375" style="95" customWidth="1"/>
    <col min="11796" max="11796" width="5.75" style="95" customWidth="1"/>
    <col min="11797" max="11797" width="5.875" style="95" customWidth="1"/>
    <col min="11798" max="11798" width="6.75" style="95" bestFit="1" customWidth="1"/>
    <col min="11799" max="12019" width="9" style="95"/>
    <col min="12020" max="12020" width="2.125" style="95" customWidth="1"/>
    <col min="12021" max="12021" width="2.375" style="95" customWidth="1"/>
    <col min="12022" max="12034" width="2.125" style="95" customWidth="1"/>
    <col min="12035" max="12047" width="6.75" style="95" customWidth="1"/>
    <col min="12048" max="12050" width="7.5" style="95" customWidth="1"/>
    <col min="12051" max="12051" width="5.375" style="95" customWidth="1"/>
    <col min="12052" max="12052" width="5.75" style="95" customWidth="1"/>
    <col min="12053" max="12053" width="5.875" style="95" customWidth="1"/>
    <col min="12054" max="12054" width="6.75" style="95" bestFit="1" customWidth="1"/>
    <col min="12055" max="12275" width="9" style="95"/>
    <col min="12276" max="12276" width="2.125" style="95" customWidth="1"/>
    <col min="12277" max="12277" width="2.375" style="95" customWidth="1"/>
    <col min="12278" max="12290" width="2.125" style="95" customWidth="1"/>
    <col min="12291" max="12303" width="6.75" style="95" customWidth="1"/>
    <col min="12304" max="12306" width="7.5" style="95" customWidth="1"/>
    <col min="12307" max="12307" width="5.375" style="95" customWidth="1"/>
    <col min="12308" max="12308" width="5.75" style="95" customWidth="1"/>
    <col min="12309" max="12309" width="5.875" style="95" customWidth="1"/>
    <col min="12310" max="12310" width="6.75" style="95" bestFit="1" customWidth="1"/>
    <col min="12311" max="12531" width="9" style="95"/>
    <col min="12532" max="12532" width="2.125" style="95" customWidth="1"/>
    <col min="12533" max="12533" width="2.375" style="95" customWidth="1"/>
    <col min="12534" max="12546" width="2.125" style="95" customWidth="1"/>
    <col min="12547" max="12559" width="6.75" style="95" customWidth="1"/>
    <col min="12560" max="12562" width="7.5" style="95" customWidth="1"/>
    <col min="12563" max="12563" width="5.375" style="95" customWidth="1"/>
    <col min="12564" max="12564" width="5.75" style="95" customWidth="1"/>
    <col min="12565" max="12565" width="5.875" style="95" customWidth="1"/>
    <col min="12566" max="12566" width="6.75" style="95" bestFit="1" customWidth="1"/>
    <col min="12567" max="12787" width="9" style="95"/>
    <col min="12788" max="12788" width="2.125" style="95" customWidth="1"/>
    <col min="12789" max="12789" width="2.375" style="95" customWidth="1"/>
    <col min="12790" max="12802" width="2.125" style="95" customWidth="1"/>
    <col min="12803" max="12815" width="6.75" style="95" customWidth="1"/>
    <col min="12816" max="12818" width="7.5" style="95" customWidth="1"/>
    <col min="12819" max="12819" width="5.375" style="95" customWidth="1"/>
    <col min="12820" max="12820" width="5.75" style="95" customWidth="1"/>
    <col min="12821" max="12821" width="5.875" style="95" customWidth="1"/>
    <col min="12822" max="12822" width="6.75" style="95" bestFit="1" customWidth="1"/>
    <col min="12823" max="13043" width="9" style="95"/>
    <col min="13044" max="13044" width="2.125" style="95" customWidth="1"/>
    <col min="13045" max="13045" width="2.375" style="95" customWidth="1"/>
    <col min="13046" max="13058" width="2.125" style="95" customWidth="1"/>
    <col min="13059" max="13071" width="6.75" style="95" customWidth="1"/>
    <col min="13072" max="13074" width="7.5" style="95" customWidth="1"/>
    <col min="13075" max="13075" width="5.375" style="95" customWidth="1"/>
    <col min="13076" max="13076" width="5.75" style="95" customWidth="1"/>
    <col min="13077" max="13077" width="5.875" style="95" customWidth="1"/>
    <col min="13078" max="13078" width="6.75" style="95" bestFit="1" customWidth="1"/>
    <col min="13079" max="13299" width="9" style="95"/>
    <col min="13300" max="13300" width="2.125" style="95" customWidth="1"/>
    <col min="13301" max="13301" width="2.375" style="95" customWidth="1"/>
    <col min="13302" max="13314" width="2.125" style="95" customWidth="1"/>
    <col min="13315" max="13327" width="6.75" style="95" customWidth="1"/>
    <col min="13328" max="13330" width="7.5" style="95" customWidth="1"/>
    <col min="13331" max="13331" width="5.375" style="95" customWidth="1"/>
    <col min="13332" max="13332" width="5.75" style="95" customWidth="1"/>
    <col min="13333" max="13333" width="5.875" style="95" customWidth="1"/>
    <col min="13334" max="13334" width="6.75" style="95" bestFit="1" customWidth="1"/>
    <col min="13335" max="13555" width="9" style="95"/>
    <col min="13556" max="13556" width="2.125" style="95" customWidth="1"/>
    <col min="13557" max="13557" width="2.375" style="95" customWidth="1"/>
    <col min="13558" max="13570" width="2.125" style="95" customWidth="1"/>
    <col min="13571" max="13583" width="6.75" style="95" customWidth="1"/>
    <col min="13584" max="13586" width="7.5" style="95" customWidth="1"/>
    <col min="13587" max="13587" width="5.375" style="95" customWidth="1"/>
    <col min="13588" max="13588" width="5.75" style="95" customWidth="1"/>
    <col min="13589" max="13589" width="5.875" style="95" customWidth="1"/>
    <col min="13590" max="13590" width="6.75" style="95" bestFit="1" customWidth="1"/>
    <col min="13591" max="13811" width="9" style="95"/>
    <col min="13812" max="13812" width="2.125" style="95" customWidth="1"/>
    <col min="13813" max="13813" width="2.375" style="95" customWidth="1"/>
    <col min="13814" max="13826" width="2.125" style="95" customWidth="1"/>
    <col min="13827" max="13839" width="6.75" style="95" customWidth="1"/>
    <col min="13840" max="13842" width="7.5" style="95" customWidth="1"/>
    <col min="13843" max="13843" width="5.375" style="95" customWidth="1"/>
    <col min="13844" max="13844" width="5.75" style="95" customWidth="1"/>
    <col min="13845" max="13845" width="5.875" style="95" customWidth="1"/>
    <col min="13846" max="13846" width="6.75" style="95" bestFit="1" customWidth="1"/>
    <col min="13847" max="14067" width="9" style="95"/>
    <col min="14068" max="14068" width="2.125" style="95" customWidth="1"/>
    <col min="14069" max="14069" width="2.375" style="95" customWidth="1"/>
    <col min="14070" max="14082" width="2.125" style="95" customWidth="1"/>
    <col min="14083" max="14095" width="6.75" style="95" customWidth="1"/>
    <col min="14096" max="14098" width="7.5" style="95" customWidth="1"/>
    <col min="14099" max="14099" width="5.375" style="95" customWidth="1"/>
    <col min="14100" max="14100" width="5.75" style="95" customWidth="1"/>
    <col min="14101" max="14101" width="5.875" style="95" customWidth="1"/>
    <col min="14102" max="14102" width="6.75" style="95" bestFit="1" customWidth="1"/>
    <col min="14103" max="14323" width="9" style="95"/>
    <col min="14324" max="14324" width="2.125" style="95" customWidth="1"/>
    <col min="14325" max="14325" width="2.375" style="95" customWidth="1"/>
    <col min="14326" max="14338" width="2.125" style="95" customWidth="1"/>
    <col min="14339" max="14351" width="6.75" style="95" customWidth="1"/>
    <col min="14352" max="14354" width="7.5" style="95" customWidth="1"/>
    <col min="14355" max="14355" width="5.375" style="95" customWidth="1"/>
    <col min="14356" max="14356" width="5.75" style="95" customWidth="1"/>
    <col min="14357" max="14357" width="5.875" style="95" customWidth="1"/>
    <col min="14358" max="14358" width="6.75" style="95" bestFit="1" customWidth="1"/>
    <col min="14359" max="14579" width="9" style="95"/>
    <col min="14580" max="14580" width="2.125" style="95" customWidth="1"/>
    <col min="14581" max="14581" width="2.375" style="95" customWidth="1"/>
    <col min="14582" max="14594" width="2.125" style="95" customWidth="1"/>
    <col min="14595" max="14607" width="6.75" style="95" customWidth="1"/>
    <col min="14608" max="14610" width="7.5" style="95" customWidth="1"/>
    <col min="14611" max="14611" width="5.375" style="95" customWidth="1"/>
    <col min="14612" max="14612" width="5.75" style="95" customWidth="1"/>
    <col min="14613" max="14613" width="5.875" style="95" customWidth="1"/>
    <col min="14614" max="14614" width="6.75" style="95" bestFit="1" customWidth="1"/>
    <col min="14615" max="14835" width="9" style="95"/>
    <col min="14836" max="14836" width="2.125" style="95" customWidth="1"/>
    <col min="14837" max="14837" width="2.375" style="95" customWidth="1"/>
    <col min="14838" max="14850" width="2.125" style="95" customWidth="1"/>
    <col min="14851" max="14863" width="6.75" style="95" customWidth="1"/>
    <col min="14864" max="14866" width="7.5" style="95" customWidth="1"/>
    <col min="14867" max="14867" width="5.375" style="95" customWidth="1"/>
    <col min="14868" max="14868" width="5.75" style="95" customWidth="1"/>
    <col min="14869" max="14869" width="5.875" style="95" customWidth="1"/>
    <col min="14870" max="14870" width="6.75" style="95" bestFit="1" customWidth="1"/>
    <col min="14871" max="15091" width="9" style="95"/>
    <col min="15092" max="15092" width="2.125" style="95" customWidth="1"/>
    <col min="15093" max="15093" width="2.375" style="95" customWidth="1"/>
    <col min="15094" max="15106" width="2.125" style="95" customWidth="1"/>
    <col min="15107" max="15119" width="6.75" style="95" customWidth="1"/>
    <col min="15120" max="15122" width="7.5" style="95" customWidth="1"/>
    <col min="15123" max="15123" width="5.375" style="95" customWidth="1"/>
    <col min="15124" max="15124" width="5.75" style="95" customWidth="1"/>
    <col min="15125" max="15125" width="5.875" style="95" customWidth="1"/>
    <col min="15126" max="15126" width="6.75" style="95" bestFit="1" customWidth="1"/>
    <col min="15127" max="15347" width="9" style="95"/>
    <col min="15348" max="15348" width="2.125" style="95" customWidth="1"/>
    <col min="15349" max="15349" width="2.375" style="95" customWidth="1"/>
    <col min="15350" max="15362" width="2.125" style="95" customWidth="1"/>
    <col min="15363" max="15375" width="6.75" style="95" customWidth="1"/>
    <col min="15376" max="15378" width="7.5" style="95" customWidth="1"/>
    <col min="15379" max="15379" width="5.375" style="95" customWidth="1"/>
    <col min="15380" max="15380" width="5.75" style="95" customWidth="1"/>
    <col min="15381" max="15381" width="5.875" style="95" customWidth="1"/>
    <col min="15382" max="15382" width="6.75" style="95" bestFit="1" customWidth="1"/>
    <col min="15383" max="15603" width="9" style="95"/>
    <col min="15604" max="15604" width="2.125" style="95" customWidth="1"/>
    <col min="15605" max="15605" width="2.375" style="95" customWidth="1"/>
    <col min="15606" max="15618" width="2.125" style="95" customWidth="1"/>
    <col min="15619" max="15631" width="6.75" style="95" customWidth="1"/>
    <col min="15632" max="15634" width="7.5" style="95" customWidth="1"/>
    <col min="15635" max="15635" width="5.375" style="95" customWidth="1"/>
    <col min="15636" max="15636" width="5.75" style="95" customWidth="1"/>
    <col min="15637" max="15637" width="5.875" style="95" customWidth="1"/>
    <col min="15638" max="15638" width="6.75" style="95" bestFit="1" customWidth="1"/>
    <col min="15639" max="15859" width="9" style="95"/>
    <col min="15860" max="15860" width="2.125" style="95" customWidth="1"/>
    <col min="15861" max="15861" width="2.375" style="95" customWidth="1"/>
    <col min="15862" max="15874" width="2.125" style="95" customWidth="1"/>
    <col min="15875" max="15887" width="6.75" style="95" customWidth="1"/>
    <col min="15888" max="15890" width="7.5" style="95" customWidth="1"/>
    <col min="15891" max="15891" width="5.375" style="95" customWidth="1"/>
    <col min="15892" max="15892" width="5.75" style="95" customWidth="1"/>
    <col min="15893" max="15893" width="5.875" style="95" customWidth="1"/>
    <col min="15894" max="15894" width="6.75" style="95" bestFit="1" customWidth="1"/>
    <col min="15895" max="16115" width="9" style="95"/>
    <col min="16116" max="16116" width="2.125" style="95" customWidth="1"/>
    <col min="16117" max="16117" width="2.375" style="95" customWidth="1"/>
    <col min="16118" max="16130" width="2.125" style="95" customWidth="1"/>
    <col min="16131" max="16143" width="6.75" style="95" customWidth="1"/>
    <col min="16144" max="16146" width="7.5" style="95" customWidth="1"/>
    <col min="16147" max="16147" width="5.375" style="95" customWidth="1"/>
    <col min="16148" max="16148" width="5.75" style="95" customWidth="1"/>
    <col min="16149" max="16149" width="5.875" style="95" customWidth="1"/>
    <col min="16150" max="16150" width="6.75" style="95" bestFit="1" customWidth="1"/>
    <col min="16151" max="16384" width="9" style="95"/>
  </cols>
  <sheetData>
    <row r="1" spans="1:36" x14ac:dyDescent="0.4">
      <c r="W1" s="96" t="str">
        <f>IF(様式取組計画書!D8="","",様式取組計画書!D8)</f>
        <v>株式会社ちば</v>
      </c>
    </row>
    <row r="2" spans="1:36" ht="10.5" customHeight="1" x14ac:dyDescent="0.4"/>
    <row r="3" spans="1:36" x14ac:dyDescent="0.4">
      <c r="W3" s="96" t="s">
        <v>18</v>
      </c>
    </row>
    <row r="4" spans="1:36" s="97" customFormat="1" ht="34.5" customHeight="1" x14ac:dyDescent="0.4">
      <c r="A4" s="410" t="s">
        <v>137</v>
      </c>
      <c r="B4" s="410"/>
      <c r="C4" s="410"/>
      <c r="D4" s="410"/>
      <c r="E4" s="410"/>
      <c r="F4" s="410"/>
      <c r="G4" s="410"/>
      <c r="H4" s="410"/>
      <c r="I4" s="410"/>
      <c r="J4" s="410"/>
      <c r="K4" s="410"/>
      <c r="L4" s="410"/>
      <c r="M4" s="410"/>
      <c r="N4" s="410"/>
      <c r="O4" s="410"/>
      <c r="P4" s="410"/>
      <c r="Q4" s="410"/>
      <c r="R4" s="410"/>
      <c r="S4" s="410"/>
      <c r="T4" s="410"/>
      <c r="U4" s="410"/>
      <c r="V4" s="410"/>
      <c r="W4" s="410"/>
    </row>
    <row r="5" spans="1:36" s="97" customFormat="1" ht="10.5" customHeight="1" x14ac:dyDescent="0.4"/>
    <row r="6" spans="1:36" s="97" customFormat="1" ht="10.5" customHeight="1" x14ac:dyDescent="0.4">
      <c r="A6" s="411" t="s">
        <v>138</v>
      </c>
      <c r="B6" s="411"/>
      <c r="C6" s="411"/>
      <c r="D6" s="411"/>
      <c r="E6" s="411"/>
      <c r="F6" s="411"/>
      <c r="G6" s="411"/>
      <c r="H6" s="411"/>
      <c r="I6" s="411"/>
      <c r="J6" s="411"/>
      <c r="K6" s="411"/>
      <c r="L6" s="411"/>
      <c r="M6" s="411"/>
      <c r="N6" s="411"/>
      <c r="O6" s="411"/>
      <c r="P6" s="411"/>
      <c r="Q6" s="411"/>
      <c r="R6" s="411"/>
      <c r="S6" s="411"/>
      <c r="T6" s="411"/>
      <c r="U6" s="411"/>
      <c r="V6" s="411"/>
      <c r="W6" s="411"/>
    </row>
    <row r="7" spans="1:36" ht="10.5" customHeight="1" thickBot="1" x14ac:dyDescent="0.45">
      <c r="A7" s="98"/>
      <c r="B7" s="98"/>
      <c r="C7" s="98"/>
      <c r="D7" s="98"/>
      <c r="E7" s="98"/>
      <c r="F7" s="98"/>
      <c r="G7" s="98"/>
      <c r="H7" s="98"/>
      <c r="I7" s="98"/>
      <c r="J7" s="98"/>
      <c r="K7" s="98"/>
      <c r="L7" s="98"/>
      <c r="M7" s="98"/>
      <c r="N7" s="98"/>
      <c r="O7" s="98"/>
      <c r="P7" s="98"/>
      <c r="S7" s="99"/>
      <c r="T7" s="100"/>
      <c r="U7" s="99"/>
      <c r="V7" s="99"/>
      <c r="W7" s="99"/>
    </row>
    <row r="8" spans="1:36" ht="26.25" customHeight="1" thickTop="1" thickBot="1" x14ac:dyDescent="0.45">
      <c r="A8" s="98"/>
      <c r="B8" s="98"/>
      <c r="C8" s="98"/>
      <c r="D8" s="98"/>
      <c r="E8" s="98"/>
      <c r="F8" s="98"/>
      <c r="G8" s="98"/>
      <c r="H8" s="98"/>
      <c r="I8" s="98"/>
      <c r="J8" s="98"/>
      <c r="K8" s="98"/>
      <c r="L8" s="98"/>
      <c r="M8" s="98"/>
      <c r="N8" s="98"/>
      <c r="O8" s="98"/>
      <c r="P8" s="98"/>
      <c r="R8" s="101" t="s">
        <v>139</v>
      </c>
      <c r="S8" s="412" t="str">
        <f>IF(様式取組計画書!F26="","",様式取組計画書!F26)</f>
        <v>平成30</v>
      </c>
      <c r="T8" s="413"/>
      <c r="U8" s="99" t="s">
        <v>140</v>
      </c>
      <c r="V8" s="99"/>
      <c r="W8" s="99"/>
    </row>
    <row r="9" spans="1:36" ht="6" customHeight="1" thickTop="1" x14ac:dyDescent="0.4">
      <c r="A9" s="98"/>
      <c r="B9" s="98"/>
      <c r="C9" s="98"/>
      <c r="D9" s="98"/>
      <c r="E9" s="98"/>
      <c r="F9" s="98"/>
      <c r="G9" s="98"/>
      <c r="H9" s="98"/>
      <c r="I9" s="98"/>
      <c r="J9" s="98"/>
      <c r="K9" s="98"/>
      <c r="L9" s="98"/>
      <c r="M9" s="98"/>
      <c r="N9" s="98"/>
      <c r="O9" s="98"/>
      <c r="P9" s="98"/>
      <c r="Q9" s="98"/>
      <c r="R9" s="98"/>
      <c r="S9" s="98"/>
      <c r="T9" s="102"/>
      <c r="U9" s="98"/>
      <c r="V9" s="98"/>
      <c r="W9" s="98"/>
    </row>
    <row r="10" spans="1:36" ht="17.25" customHeight="1" x14ac:dyDescent="0.4">
      <c r="A10" s="414" t="s">
        <v>141</v>
      </c>
      <c r="B10" s="414"/>
      <c r="C10" s="414"/>
      <c r="D10" s="414"/>
      <c r="E10" s="414"/>
      <c r="F10" s="414"/>
      <c r="G10" s="414"/>
      <c r="H10" s="414"/>
      <c r="I10" s="414"/>
      <c r="J10" s="414"/>
      <c r="K10" s="414"/>
      <c r="L10" s="414"/>
      <c r="M10" s="414"/>
      <c r="N10" s="414"/>
      <c r="O10" s="414"/>
      <c r="P10" s="414"/>
      <c r="Q10" s="414"/>
      <c r="R10" s="414"/>
      <c r="S10" s="414"/>
      <c r="T10" s="414"/>
      <c r="U10" s="414"/>
      <c r="V10" s="414"/>
      <c r="W10" s="414"/>
    </row>
    <row r="11" spans="1:36" ht="8.25" customHeight="1" x14ac:dyDescent="0.4">
      <c r="A11" s="103"/>
      <c r="B11" s="98"/>
      <c r="C11" s="98"/>
      <c r="D11" s="98"/>
      <c r="E11" s="98"/>
      <c r="F11" s="98"/>
      <c r="G11" s="98"/>
      <c r="H11" s="98"/>
      <c r="I11" s="98"/>
      <c r="J11" s="98"/>
      <c r="K11" s="98"/>
      <c r="L11" s="98"/>
      <c r="M11" s="98"/>
      <c r="N11" s="98"/>
      <c r="O11" s="98"/>
      <c r="P11" s="98"/>
    </row>
    <row r="12" spans="1:36" ht="6.75" customHeight="1" x14ac:dyDescent="0.4"/>
    <row r="13" spans="1:36" s="105" customFormat="1" ht="17.25" x14ac:dyDescent="0.4">
      <c r="A13" s="104" t="s">
        <v>142</v>
      </c>
    </row>
    <row r="14" spans="1:36" ht="19.5" thickBot="1" x14ac:dyDescent="0.45">
      <c r="A14" s="106"/>
      <c r="B14" s="106"/>
      <c r="C14" s="106"/>
      <c r="D14" s="106"/>
      <c r="E14" s="106"/>
      <c r="F14" s="106"/>
      <c r="G14" s="106"/>
      <c r="H14" s="106"/>
      <c r="I14" s="106"/>
      <c r="J14" s="106"/>
      <c r="K14" s="106"/>
      <c r="L14" s="106"/>
      <c r="M14" s="106"/>
      <c r="N14" s="106"/>
      <c r="O14" s="106"/>
      <c r="P14" s="106"/>
      <c r="Q14" s="107"/>
      <c r="R14" s="107"/>
      <c r="S14" s="108"/>
      <c r="T14" s="109"/>
      <c r="U14" s="110"/>
      <c r="V14" s="106"/>
      <c r="W14" s="106"/>
      <c r="X14" s="106"/>
      <c r="Y14" s="106"/>
      <c r="Z14" s="106"/>
      <c r="AA14" s="106"/>
      <c r="AB14" s="106"/>
      <c r="AC14" s="106"/>
      <c r="AD14" s="106"/>
      <c r="AE14" s="106"/>
      <c r="AF14" s="106"/>
      <c r="AG14" s="106"/>
      <c r="AH14" s="106"/>
      <c r="AI14" s="106"/>
      <c r="AJ14" s="106"/>
    </row>
    <row r="15" spans="1:36" ht="18.75" customHeight="1" x14ac:dyDescent="0.4">
      <c r="A15" s="106"/>
      <c r="B15" s="415" t="s">
        <v>143</v>
      </c>
      <c r="C15" s="416"/>
      <c r="D15" s="416"/>
      <c r="E15" s="416"/>
      <c r="F15" s="416"/>
      <c r="G15" s="416"/>
      <c r="H15" s="416"/>
      <c r="I15" s="416"/>
      <c r="J15" s="416"/>
      <c r="K15" s="416"/>
      <c r="L15" s="416"/>
      <c r="M15" s="416"/>
      <c r="N15" s="416"/>
      <c r="O15" s="417"/>
      <c r="P15" s="111"/>
      <c r="Q15" s="421" t="s">
        <v>144</v>
      </c>
      <c r="R15" s="423" t="s">
        <v>145</v>
      </c>
      <c r="S15" s="425" t="s">
        <v>146</v>
      </c>
      <c r="T15" s="427" t="s">
        <v>147</v>
      </c>
      <c r="U15" s="428"/>
      <c r="V15" s="431" t="s">
        <v>148</v>
      </c>
      <c r="W15" s="432"/>
      <c r="X15" s="106"/>
      <c r="Y15" s="106"/>
      <c r="Z15" s="106"/>
      <c r="AA15" s="106"/>
      <c r="AB15" s="106"/>
      <c r="AC15" s="106"/>
      <c r="AD15" s="106"/>
      <c r="AE15" s="106"/>
      <c r="AF15" s="106"/>
      <c r="AG15" s="106"/>
      <c r="AH15" s="106"/>
      <c r="AI15" s="106"/>
      <c r="AJ15" s="106"/>
    </row>
    <row r="16" spans="1:36" ht="24.75" customHeight="1" thickBot="1" x14ac:dyDescent="0.45">
      <c r="A16" s="106"/>
      <c r="B16" s="418"/>
      <c r="C16" s="419"/>
      <c r="D16" s="419"/>
      <c r="E16" s="419"/>
      <c r="F16" s="419"/>
      <c r="G16" s="419"/>
      <c r="H16" s="419"/>
      <c r="I16" s="419"/>
      <c r="J16" s="419"/>
      <c r="K16" s="419"/>
      <c r="L16" s="419"/>
      <c r="M16" s="419"/>
      <c r="N16" s="419"/>
      <c r="O16" s="420"/>
      <c r="P16" s="112" t="s">
        <v>149</v>
      </c>
      <c r="Q16" s="422"/>
      <c r="R16" s="424"/>
      <c r="S16" s="426"/>
      <c r="T16" s="429"/>
      <c r="U16" s="430"/>
      <c r="V16" s="433"/>
      <c r="W16" s="434"/>
      <c r="X16" s="106"/>
      <c r="Y16" s="106"/>
      <c r="Z16" s="106"/>
      <c r="AA16" s="106"/>
      <c r="AB16" s="106"/>
      <c r="AC16" s="106"/>
      <c r="AD16" s="106"/>
      <c r="AE16" s="106"/>
      <c r="AF16" s="106"/>
      <c r="AG16" s="106"/>
      <c r="AH16" s="106"/>
      <c r="AI16" s="106"/>
      <c r="AJ16" s="106"/>
    </row>
    <row r="17" spans="1:36" ht="15.75" customHeight="1" x14ac:dyDescent="0.4">
      <c r="A17" s="106"/>
      <c r="B17" s="397" t="s">
        <v>150</v>
      </c>
      <c r="C17" s="398"/>
      <c r="D17" s="403" t="s">
        <v>151</v>
      </c>
      <c r="E17" s="404"/>
      <c r="F17" s="404"/>
      <c r="G17" s="404"/>
      <c r="H17" s="404"/>
      <c r="I17" s="404"/>
      <c r="J17" s="404"/>
      <c r="K17" s="404"/>
      <c r="L17" s="404"/>
      <c r="M17" s="404"/>
      <c r="N17" s="404"/>
      <c r="O17" s="405"/>
      <c r="P17" s="113" t="s">
        <v>152</v>
      </c>
      <c r="Q17" s="114">
        <v>135220</v>
      </c>
      <c r="R17" s="115">
        <f>IF($Q17="","",$Q17*$T17)</f>
        <v>1348.1433999999999</v>
      </c>
      <c r="S17" s="116">
        <f>IF(Q17="","",Q17*V17)</f>
        <v>61.254660000000001</v>
      </c>
      <c r="T17" s="117">
        <v>9.9699999999999997E-3</v>
      </c>
      <c r="U17" s="118" t="s">
        <v>153</v>
      </c>
      <c r="V17" s="119">
        <v>4.5300000000000001E-4</v>
      </c>
      <c r="W17" s="120" t="s">
        <v>154</v>
      </c>
      <c r="X17" s="106"/>
      <c r="Y17" s="106"/>
      <c r="Z17" s="106"/>
      <c r="AA17" s="106"/>
      <c r="AB17" s="106"/>
      <c r="AC17" s="106"/>
      <c r="AD17" s="106"/>
      <c r="AE17" s="106"/>
      <c r="AF17" s="106"/>
      <c r="AG17" s="106"/>
      <c r="AH17" s="106"/>
      <c r="AI17" s="106"/>
      <c r="AJ17" s="106"/>
    </row>
    <row r="18" spans="1:36" ht="15.75" customHeight="1" thickBot="1" x14ac:dyDescent="0.45">
      <c r="A18" s="106"/>
      <c r="B18" s="399"/>
      <c r="C18" s="400"/>
      <c r="D18" s="406" t="s">
        <v>155</v>
      </c>
      <c r="E18" s="407"/>
      <c r="F18" s="407"/>
      <c r="G18" s="407"/>
      <c r="H18" s="407"/>
      <c r="I18" s="408"/>
      <c r="J18" s="408"/>
      <c r="K18" s="408"/>
      <c r="L18" s="408"/>
      <c r="M18" s="408"/>
      <c r="N18" s="408"/>
      <c r="O18" s="409"/>
      <c r="P18" s="121" t="s">
        <v>152</v>
      </c>
      <c r="Q18" s="114"/>
      <c r="R18" s="115" t="str">
        <f>IF($Q18="","",$Q18*$T18)</f>
        <v/>
      </c>
      <c r="S18" s="116" t="str">
        <f>IF(Q18="","",Q18*V18)</f>
        <v/>
      </c>
      <c r="T18" s="122">
        <v>9.7599999999999996E-3</v>
      </c>
      <c r="U18" s="123" t="s">
        <v>153</v>
      </c>
      <c r="V18" s="124"/>
      <c r="W18" s="125" t="s">
        <v>154</v>
      </c>
      <c r="X18" s="106"/>
      <c r="Y18" s="106"/>
      <c r="Z18" s="106"/>
      <c r="AA18" s="106"/>
      <c r="AB18" s="106"/>
      <c r="AC18" s="106"/>
      <c r="AD18" s="106"/>
      <c r="AE18" s="106"/>
      <c r="AF18" s="106"/>
      <c r="AG18" s="106"/>
      <c r="AH18" s="106"/>
      <c r="AI18" s="106"/>
      <c r="AJ18" s="106"/>
    </row>
    <row r="19" spans="1:36" ht="15.75" customHeight="1" thickBot="1" x14ac:dyDescent="0.45">
      <c r="A19" s="106"/>
      <c r="B19" s="401"/>
      <c r="C19" s="402"/>
      <c r="D19" s="333" t="s">
        <v>156</v>
      </c>
      <c r="E19" s="334"/>
      <c r="F19" s="334"/>
      <c r="G19" s="334"/>
      <c r="H19" s="334"/>
      <c r="I19" s="334"/>
      <c r="J19" s="334"/>
      <c r="K19" s="334"/>
      <c r="L19" s="334"/>
      <c r="M19" s="334"/>
      <c r="N19" s="334"/>
      <c r="O19" s="334"/>
      <c r="P19" s="126"/>
      <c r="Q19" s="127">
        <f>SUM(Q17:Q18)</f>
        <v>135220</v>
      </c>
      <c r="R19" s="128">
        <f>SUM(R17:R18)</f>
        <v>1348.1433999999999</v>
      </c>
      <c r="S19" s="128">
        <f>SUM(S17:S18)</f>
        <v>61.254660000000001</v>
      </c>
      <c r="T19" s="345"/>
      <c r="U19" s="346"/>
      <c r="V19" s="346"/>
      <c r="W19" s="347"/>
      <c r="X19" s="106"/>
      <c r="Y19" s="106"/>
      <c r="Z19" s="106"/>
      <c r="AA19" s="106"/>
      <c r="AB19" s="106"/>
      <c r="AC19" s="106"/>
      <c r="AD19" s="106"/>
      <c r="AE19" s="106"/>
      <c r="AF19" s="106"/>
      <c r="AG19" s="106"/>
      <c r="AH19" s="106"/>
      <c r="AI19" s="106"/>
      <c r="AJ19" s="106"/>
    </row>
    <row r="20" spans="1:36" ht="15.75" customHeight="1" x14ac:dyDescent="0.4">
      <c r="A20" s="106"/>
      <c r="B20" s="381" t="s">
        <v>157</v>
      </c>
      <c r="C20" s="382"/>
      <c r="D20" s="387" t="s">
        <v>158</v>
      </c>
      <c r="E20" s="388"/>
      <c r="F20" s="388"/>
      <c r="G20" s="388"/>
      <c r="H20" s="388"/>
      <c r="I20" s="389"/>
      <c r="J20" s="389"/>
      <c r="K20" s="389"/>
      <c r="L20" s="389"/>
      <c r="M20" s="389"/>
      <c r="N20" s="389"/>
      <c r="O20" s="390"/>
      <c r="P20" s="129" t="s">
        <v>159</v>
      </c>
      <c r="Q20" s="130">
        <v>4367</v>
      </c>
      <c r="R20" s="131">
        <f t="shared" ref="R20:R27" si="0">IF($Q20="","",$Q20*$T20)</f>
        <v>195.64160000000001</v>
      </c>
      <c r="S20" s="116">
        <f>IF(Q20="","",Q20*V20)</f>
        <v>9.7384100000000018</v>
      </c>
      <c r="T20" s="132">
        <v>4.48E-2</v>
      </c>
      <c r="U20" s="133" t="s">
        <v>160</v>
      </c>
      <c r="V20" s="134">
        <v>2.2300000000000002E-3</v>
      </c>
      <c r="W20" s="133" t="s">
        <v>161</v>
      </c>
      <c r="X20" s="106"/>
      <c r="Y20" s="106"/>
      <c r="Z20" s="106"/>
      <c r="AA20" s="106"/>
      <c r="AB20" s="106"/>
      <c r="AC20" s="106"/>
      <c r="AD20" s="106"/>
      <c r="AE20" s="106"/>
      <c r="AF20" s="106"/>
      <c r="AG20" s="106"/>
      <c r="AH20" s="106"/>
      <c r="AI20" s="106"/>
      <c r="AJ20" s="106"/>
    </row>
    <row r="21" spans="1:36" ht="15.75" customHeight="1" x14ac:dyDescent="0.4">
      <c r="A21" s="106"/>
      <c r="B21" s="383"/>
      <c r="C21" s="384"/>
      <c r="D21" s="363" t="s">
        <v>162</v>
      </c>
      <c r="E21" s="364"/>
      <c r="F21" s="364"/>
      <c r="G21" s="364"/>
      <c r="H21" s="364"/>
      <c r="I21" s="364"/>
      <c r="J21" s="364"/>
      <c r="K21" s="364"/>
      <c r="L21" s="364"/>
      <c r="M21" s="364"/>
      <c r="N21" s="364"/>
      <c r="O21" s="365"/>
      <c r="P21" s="113" t="s">
        <v>163</v>
      </c>
      <c r="Q21" s="135"/>
      <c r="R21" s="115" t="str">
        <f t="shared" si="0"/>
        <v/>
      </c>
      <c r="S21" s="116" t="str">
        <f>IF(Q21="","",Q21*V21)</f>
        <v/>
      </c>
      <c r="T21" s="136">
        <v>50.8</v>
      </c>
      <c r="U21" s="137" t="s">
        <v>164</v>
      </c>
      <c r="V21" s="138">
        <v>3</v>
      </c>
      <c r="W21" s="137" t="s">
        <v>165</v>
      </c>
      <c r="X21" s="106"/>
      <c r="Y21" s="106"/>
      <c r="Z21" s="106"/>
      <c r="AA21" s="106"/>
      <c r="AB21" s="106"/>
      <c r="AC21" s="106"/>
      <c r="AD21" s="106"/>
      <c r="AE21" s="106"/>
      <c r="AF21" s="106"/>
      <c r="AG21" s="106"/>
      <c r="AH21" s="106"/>
      <c r="AI21" s="106"/>
      <c r="AJ21" s="106"/>
    </row>
    <row r="22" spans="1:36" ht="15.75" customHeight="1" x14ac:dyDescent="0.4">
      <c r="A22" s="106"/>
      <c r="B22" s="383"/>
      <c r="C22" s="384"/>
      <c r="D22" s="391" t="s">
        <v>166</v>
      </c>
      <c r="E22" s="392"/>
      <c r="F22" s="392"/>
      <c r="G22" s="392"/>
      <c r="H22" s="392"/>
      <c r="I22" s="392"/>
      <c r="J22" s="392"/>
      <c r="K22" s="392"/>
      <c r="L22" s="392"/>
      <c r="M22" s="392"/>
      <c r="N22" s="392"/>
      <c r="O22" s="393"/>
      <c r="P22" s="139" t="s">
        <v>167</v>
      </c>
      <c r="Q22" s="114">
        <v>29</v>
      </c>
      <c r="R22" s="131">
        <f>IF($Q22="","",$Q22*$T22)</f>
        <v>1064.3000000000002</v>
      </c>
      <c r="S22" s="116">
        <f>IF(Q22="","",Q22*V22)</f>
        <v>72.210000000000008</v>
      </c>
      <c r="T22" s="140">
        <v>36.700000000000003</v>
      </c>
      <c r="U22" s="141" t="s">
        <v>168</v>
      </c>
      <c r="V22" s="141">
        <v>2.4900000000000002</v>
      </c>
      <c r="W22" s="141" t="s">
        <v>169</v>
      </c>
      <c r="X22" s="106"/>
      <c r="Y22" s="106"/>
      <c r="Z22" s="106"/>
      <c r="AA22" s="106"/>
      <c r="AB22" s="106"/>
      <c r="AC22" s="106"/>
      <c r="AD22" s="106"/>
      <c r="AE22" s="106"/>
      <c r="AF22" s="106"/>
      <c r="AG22" s="106"/>
      <c r="AH22" s="106"/>
      <c r="AI22" s="106"/>
      <c r="AJ22" s="106"/>
    </row>
    <row r="23" spans="1:36" ht="15.75" customHeight="1" thickBot="1" x14ac:dyDescent="0.45">
      <c r="A23" s="106"/>
      <c r="B23" s="383"/>
      <c r="C23" s="384"/>
      <c r="D23" s="394" t="s">
        <v>170</v>
      </c>
      <c r="E23" s="395"/>
      <c r="F23" s="395"/>
      <c r="G23" s="395"/>
      <c r="H23" s="395"/>
      <c r="I23" s="395"/>
      <c r="J23" s="395"/>
      <c r="K23" s="395"/>
      <c r="L23" s="395"/>
      <c r="M23" s="395"/>
      <c r="N23" s="395"/>
      <c r="O23" s="396"/>
      <c r="P23" s="113" t="s">
        <v>167</v>
      </c>
      <c r="Q23" s="135"/>
      <c r="R23" s="115" t="str">
        <f t="shared" si="0"/>
        <v/>
      </c>
      <c r="S23" s="116" t="str">
        <f>IF(Q23="","",Q23*V23)</f>
        <v/>
      </c>
      <c r="T23" s="142">
        <v>39.1</v>
      </c>
      <c r="U23" s="143" t="s">
        <v>168</v>
      </c>
      <c r="V23" s="143">
        <v>2.71</v>
      </c>
      <c r="W23" s="143" t="s">
        <v>169</v>
      </c>
      <c r="X23" s="106"/>
      <c r="Y23" s="106"/>
      <c r="Z23" s="106"/>
      <c r="AA23" s="106"/>
      <c r="AB23" s="106"/>
      <c r="AC23" s="106"/>
      <c r="AD23" s="106"/>
      <c r="AE23" s="106"/>
      <c r="AF23" s="106"/>
      <c r="AG23" s="106"/>
      <c r="AH23" s="106"/>
      <c r="AI23" s="106"/>
      <c r="AJ23" s="106"/>
    </row>
    <row r="24" spans="1:36" ht="15.75" customHeight="1" thickBot="1" x14ac:dyDescent="0.45">
      <c r="A24" s="106"/>
      <c r="B24" s="385"/>
      <c r="C24" s="386"/>
      <c r="D24" s="333" t="s">
        <v>156</v>
      </c>
      <c r="E24" s="334"/>
      <c r="F24" s="334"/>
      <c r="G24" s="334"/>
      <c r="H24" s="334"/>
      <c r="I24" s="334"/>
      <c r="J24" s="334"/>
      <c r="K24" s="334"/>
      <c r="L24" s="334"/>
      <c r="M24" s="334"/>
      <c r="N24" s="334"/>
      <c r="O24" s="334"/>
      <c r="P24" s="126"/>
      <c r="Q24" s="144">
        <f>SUM(Q20:Q23)</f>
        <v>4396</v>
      </c>
      <c r="R24" s="128">
        <f>SUM(R20:R23)</f>
        <v>1259.9416000000001</v>
      </c>
      <c r="S24" s="128">
        <f>SUM(S20:S23)</f>
        <v>81.94841000000001</v>
      </c>
      <c r="T24" s="345"/>
      <c r="U24" s="346"/>
      <c r="V24" s="346"/>
      <c r="W24" s="347"/>
      <c r="X24" s="106"/>
      <c r="Y24" s="106"/>
      <c r="Z24" s="106"/>
      <c r="AA24" s="106"/>
      <c r="AB24" s="106"/>
      <c r="AC24" s="106"/>
      <c r="AD24" s="106"/>
      <c r="AE24" s="106"/>
      <c r="AF24" s="106"/>
      <c r="AG24" s="106"/>
      <c r="AH24" s="106"/>
      <c r="AI24" s="106"/>
      <c r="AJ24" s="106"/>
    </row>
    <row r="25" spans="1:36" ht="14.25" customHeight="1" x14ac:dyDescent="0.4">
      <c r="A25" s="106"/>
      <c r="B25" s="348" t="s">
        <v>171</v>
      </c>
      <c r="C25" s="349"/>
      <c r="D25" s="354" t="s">
        <v>172</v>
      </c>
      <c r="E25" s="355"/>
      <c r="F25" s="355"/>
      <c r="G25" s="355"/>
      <c r="H25" s="356"/>
      <c r="I25" s="360" t="s">
        <v>173</v>
      </c>
      <c r="J25" s="361"/>
      <c r="K25" s="361"/>
      <c r="L25" s="361"/>
      <c r="M25" s="361"/>
      <c r="N25" s="361"/>
      <c r="O25" s="362"/>
      <c r="P25" s="139" t="s">
        <v>167</v>
      </c>
      <c r="Q25" s="135"/>
      <c r="R25" s="131" t="str">
        <f t="shared" si="0"/>
        <v/>
      </c>
      <c r="S25" s="116" t="str">
        <f>IF(Q25="","",Q25*V25)</f>
        <v/>
      </c>
      <c r="T25" s="140">
        <v>37.700000000000003</v>
      </c>
      <c r="U25" s="141" t="s">
        <v>168</v>
      </c>
      <c r="V25" s="141">
        <v>2.58</v>
      </c>
      <c r="W25" s="141" t="s">
        <v>169</v>
      </c>
      <c r="X25" s="106"/>
      <c r="Y25" s="106"/>
      <c r="Z25" s="106"/>
      <c r="AA25" s="106"/>
      <c r="AB25" s="106"/>
      <c r="AC25" s="106"/>
      <c r="AD25" s="106"/>
      <c r="AE25" s="106"/>
      <c r="AF25" s="106"/>
      <c r="AG25" s="106"/>
      <c r="AH25" s="106"/>
      <c r="AI25" s="106"/>
      <c r="AJ25" s="106"/>
    </row>
    <row r="26" spans="1:36" ht="18.75" x14ac:dyDescent="0.4">
      <c r="A26" s="106"/>
      <c r="B26" s="350"/>
      <c r="C26" s="351"/>
      <c r="D26" s="357"/>
      <c r="E26" s="358"/>
      <c r="F26" s="358"/>
      <c r="G26" s="358"/>
      <c r="H26" s="359"/>
      <c r="I26" s="363" t="s">
        <v>174</v>
      </c>
      <c r="J26" s="364"/>
      <c r="K26" s="364"/>
      <c r="L26" s="364"/>
      <c r="M26" s="364"/>
      <c r="N26" s="364"/>
      <c r="O26" s="365"/>
      <c r="P26" s="113" t="s">
        <v>159</v>
      </c>
      <c r="Q26" s="135"/>
      <c r="R26" s="115" t="str">
        <f t="shared" si="0"/>
        <v/>
      </c>
      <c r="S26" s="116" t="str">
        <f>IF(Q26="","",Q26*V26)</f>
        <v/>
      </c>
      <c r="T26" s="145">
        <v>4.4900000000000002E-2</v>
      </c>
      <c r="U26" s="137" t="s">
        <v>175</v>
      </c>
      <c r="V26" s="137">
        <v>2.3400000000000001E-3</v>
      </c>
      <c r="W26" s="137" t="s">
        <v>161</v>
      </c>
      <c r="X26" s="106"/>
      <c r="Y26" s="106"/>
      <c r="Z26" s="106"/>
      <c r="AA26" s="106"/>
      <c r="AB26" s="106"/>
      <c r="AC26" s="106"/>
      <c r="AD26" s="106"/>
      <c r="AE26" s="106"/>
      <c r="AF26" s="106"/>
      <c r="AG26" s="106"/>
      <c r="AH26" s="106"/>
      <c r="AI26" s="106"/>
      <c r="AJ26" s="106"/>
    </row>
    <row r="27" spans="1:36" ht="14.25" customHeight="1" thickBot="1" x14ac:dyDescent="0.45">
      <c r="A27" s="106"/>
      <c r="B27" s="350"/>
      <c r="C27" s="351"/>
      <c r="D27" s="357"/>
      <c r="E27" s="358"/>
      <c r="F27" s="358"/>
      <c r="G27" s="358"/>
      <c r="H27" s="359"/>
      <c r="I27" s="363" t="s">
        <v>176</v>
      </c>
      <c r="J27" s="364"/>
      <c r="K27" s="364"/>
      <c r="L27" s="364"/>
      <c r="M27" s="364"/>
      <c r="N27" s="364"/>
      <c r="O27" s="365"/>
      <c r="P27" s="113" t="s">
        <v>163</v>
      </c>
      <c r="Q27" s="135"/>
      <c r="R27" s="115" t="str">
        <f t="shared" si="0"/>
        <v/>
      </c>
      <c r="S27" s="116" t="str">
        <f>IF(Q27="","",Q27*V27)</f>
        <v/>
      </c>
      <c r="T27" s="122">
        <v>54.6</v>
      </c>
      <c r="U27" s="137" t="s">
        <v>164</v>
      </c>
      <c r="V27" s="137">
        <v>2.7</v>
      </c>
      <c r="W27" s="137" t="s">
        <v>177</v>
      </c>
      <c r="X27" s="106"/>
      <c r="Y27" s="106"/>
      <c r="Z27" s="106"/>
      <c r="AA27" s="106"/>
      <c r="AB27" s="106"/>
      <c r="AC27" s="106"/>
      <c r="AD27" s="106"/>
      <c r="AE27" s="106"/>
      <c r="AF27" s="106"/>
      <c r="AG27" s="106"/>
      <c r="AH27" s="106"/>
      <c r="AI27" s="106"/>
      <c r="AJ27" s="106"/>
    </row>
    <row r="28" spans="1:36" ht="15" customHeight="1" thickBot="1" x14ac:dyDescent="0.45">
      <c r="A28" s="106"/>
      <c r="B28" s="350"/>
      <c r="C28" s="351"/>
      <c r="D28" s="366" t="s">
        <v>156</v>
      </c>
      <c r="E28" s="367"/>
      <c r="F28" s="367"/>
      <c r="G28" s="367"/>
      <c r="H28" s="367"/>
      <c r="I28" s="367"/>
      <c r="J28" s="367"/>
      <c r="K28" s="367"/>
      <c r="L28" s="367"/>
      <c r="M28" s="367"/>
      <c r="N28" s="367"/>
      <c r="O28" s="368"/>
      <c r="P28" s="146"/>
      <c r="Q28" s="147">
        <f>SUM(Q25:Q27)</f>
        <v>0</v>
      </c>
      <c r="R28" s="147">
        <f>SUM(R25:R27)</f>
        <v>0</v>
      </c>
      <c r="S28" s="147">
        <f>SUM(S25:S27)</f>
        <v>0</v>
      </c>
      <c r="T28" s="369"/>
      <c r="U28" s="370"/>
      <c r="V28" s="370"/>
      <c r="W28" s="371"/>
      <c r="X28" s="106"/>
      <c r="Y28" s="106"/>
      <c r="Z28" s="106"/>
      <c r="AA28" s="106"/>
      <c r="AB28" s="106"/>
      <c r="AC28" s="106"/>
      <c r="AD28" s="106"/>
      <c r="AE28" s="106"/>
      <c r="AF28" s="106"/>
      <c r="AG28" s="106"/>
      <c r="AH28" s="106"/>
      <c r="AI28" s="106"/>
      <c r="AJ28" s="106"/>
    </row>
    <row r="29" spans="1:36" ht="14.25" customHeight="1" x14ac:dyDescent="0.4">
      <c r="A29" s="106"/>
      <c r="B29" s="350"/>
      <c r="C29" s="351"/>
      <c r="D29" s="372" t="s">
        <v>178</v>
      </c>
      <c r="E29" s="373"/>
      <c r="F29" s="373"/>
      <c r="G29" s="373"/>
      <c r="H29" s="374"/>
      <c r="I29" s="378" t="s">
        <v>179</v>
      </c>
      <c r="J29" s="379"/>
      <c r="K29" s="379"/>
      <c r="L29" s="379"/>
      <c r="M29" s="379"/>
      <c r="N29" s="379"/>
      <c r="O29" s="380"/>
      <c r="P29" s="113" t="s">
        <v>180</v>
      </c>
      <c r="Q29" s="135"/>
      <c r="R29" s="115" t="str">
        <f>IF($Q29="","",$Q29*$T29)</f>
        <v/>
      </c>
      <c r="S29" s="116" t="str">
        <f>IF(Q29="","",Q29*V29)</f>
        <v/>
      </c>
      <c r="T29" s="148">
        <v>1.36</v>
      </c>
      <c r="U29" s="149" t="s">
        <v>181</v>
      </c>
      <c r="V29" s="150">
        <v>5.7000000000000002E-2</v>
      </c>
      <c r="W29" s="151" t="s">
        <v>182</v>
      </c>
      <c r="X29" s="106"/>
      <c r="Y29" s="106"/>
      <c r="Z29" s="106"/>
      <c r="AA29" s="106"/>
      <c r="AB29" s="106"/>
      <c r="AC29" s="106"/>
      <c r="AD29" s="106"/>
      <c r="AE29" s="106"/>
      <c r="AF29" s="106"/>
      <c r="AG29" s="106"/>
      <c r="AH29" s="106"/>
      <c r="AI29" s="106"/>
      <c r="AJ29" s="106"/>
    </row>
    <row r="30" spans="1:36" ht="14.25" customHeight="1" x14ac:dyDescent="0.4">
      <c r="A30" s="106"/>
      <c r="B30" s="350"/>
      <c r="C30" s="351"/>
      <c r="D30" s="372"/>
      <c r="E30" s="373"/>
      <c r="F30" s="373"/>
      <c r="G30" s="373"/>
      <c r="H30" s="374"/>
      <c r="I30" s="327" t="s">
        <v>183</v>
      </c>
      <c r="J30" s="328"/>
      <c r="K30" s="328"/>
      <c r="L30" s="328"/>
      <c r="M30" s="328"/>
      <c r="N30" s="328"/>
      <c r="O30" s="329"/>
      <c r="P30" s="113" t="s">
        <v>180</v>
      </c>
      <c r="Q30" s="135"/>
      <c r="R30" s="115" t="str">
        <f>IF($Q30="","",$Q30*$T30)</f>
        <v/>
      </c>
      <c r="S30" s="116" t="str">
        <f>IF(Q30="","",Q30*V30)</f>
        <v/>
      </c>
      <c r="T30" s="148">
        <v>1.36</v>
      </c>
      <c r="U30" s="149" t="s">
        <v>181</v>
      </c>
      <c r="V30" s="150">
        <v>5.7000000000000002E-2</v>
      </c>
      <c r="W30" s="140" t="s">
        <v>182</v>
      </c>
      <c r="X30" s="106"/>
      <c r="Y30" s="106"/>
      <c r="Z30" s="106"/>
      <c r="AA30" s="106"/>
      <c r="AB30" s="106"/>
      <c r="AC30" s="106"/>
      <c r="AD30" s="106"/>
      <c r="AE30" s="106"/>
      <c r="AF30" s="106"/>
      <c r="AG30" s="106"/>
      <c r="AH30" s="106"/>
      <c r="AI30" s="106"/>
      <c r="AJ30" s="106"/>
    </row>
    <row r="31" spans="1:36" ht="15" customHeight="1" thickBot="1" x14ac:dyDescent="0.45">
      <c r="A31" s="106"/>
      <c r="B31" s="350"/>
      <c r="C31" s="351"/>
      <c r="D31" s="375"/>
      <c r="E31" s="376"/>
      <c r="F31" s="376"/>
      <c r="G31" s="376"/>
      <c r="H31" s="377"/>
      <c r="I31" s="330" t="s">
        <v>184</v>
      </c>
      <c r="J31" s="331"/>
      <c r="K31" s="331"/>
      <c r="L31" s="331"/>
      <c r="M31" s="331"/>
      <c r="N31" s="331"/>
      <c r="O31" s="332"/>
      <c r="P31" s="121" t="s">
        <v>180</v>
      </c>
      <c r="Q31" s="135"/>
      <c r="R31" s="115" t="str">
        <f>IF($Q31="","",$Q31*$T31)</f>
        <v/>
      </c>
      <c r="S31" s="116" t="str">
        <f>IF(Q31="","",Q31*V31)</f>
        <v/>
      </c>
      <c r="T31" s="148">
        <v>1.36</v>
      </c>
      <c r="U31" s="152" t="s">
        <v>181</v>
      </c>
      <c r="V31" s="150">
        <v>5.7000000000000002E-2</v>
      </c>
      <c r="W31" s="153" t="s">
        <v>182</v>
      </c>
      <c r="X31" s="106"/>
      <c r="Y31" s="106"/>
      <c r="Z31" s="106"/>
      <c r="AA31" s="106"/>
      <c r="AB31" s="106"/>
      <c r="AC31" s="106"/>
      <c r="AD31" s="106"/>
      <c r="AE31" s="106"/>
      <c r="AF31" s="106"/>
      <c r="AG31" s="106"/>
      <c r="AH31" s="106"/>
      <c r="AI31" s="106"/>
      <c r="AJ31" s="106"/>
    </row>
    <row r="32" spans="1:36" ht="15" customHeight="1" thickBot="1" x14ac:dyDescent="0.45">
      <c r="A32" s="106"/>
      <c r="B32" s="352"/>
      <c r="C32" s="353"/>
      <c r="D32" s="333" t="s">
        <v>156</v>
      </c>
      <c r="E32" s="334"/>
      <c r="F32" s="334"/>
      <c r="G32" s="334"/>
      <c r="H32" s="334"/>
      <c r="I32" s="334"/>
      <c r="J32" s="334"/>
      <c r="K32" s="334"/>
      <c r="L32" s="334"/>
      <c r="M32" s="334"/>
      <c r="N32" s="334"/>
      <c r="O32" s="335"/>
      <c r="P32" s="126" t="s">
        <v>180</v>
      </c>
      <c r="Q32" s="154">
        <f>SUM(Q29:Q31)</f>
        <v>0</v>
      </c>
      <c r="R32" s="154">
        <f>SUM(R29:R31)</f>
        <v>0</v>
      </c>
      <c r="S32" s="154">
        <f>SUM(S29:S31)</f>
        <v>0</v>
      </c>
      <c r="T32" s="336"/>
      <c r="U32" s="337"/>
      <c r="V32" s="337"/>
      <c r="W32" s="338"/>
      <c r="X32" s="106"/>
      <c r="Y32" s="106"/>
      <c r="Z32" s="106"/>
      <c r="AA32" s="106"/>
      <c r="AB32" s="106"/>
      <c r="AC32" s="106"/>
      <c r="AD32" s="106"/>
      <c r="AE32" s="106"/>
      <c r="AF32" s="106"/>
      <c r="AG32" s="106"/>
      <c r="AH32" s="106"/>
      <c r="AI32" s="106"/>
      <c r="AJ32" s="106"/>
    </row>
    <row r="33" spans="1:37" ht="15.75" customHeight="1" thickTop="1" thickBot="1" x14ac:dyDescent="0.45">
      <c r="A33" s="106"/>
      <c r="B33" s="339" t="s">
        <v>185</v>
      </c>
      <c r="C33" s="340"/>
      <c r="D33" s="340"/>
      <c r="E33" s="340"/>
      <c r="F33" s="340"/>
      <c r="G33" s="340"/>
      <c r="H33" s="340"/>
      <c r="I33" s="340"/>
      <c r="J33" s="340"/>
      <c r="K33" s="340"/>
      <c r="L33" s="340"/>
      <c r="M33" s="340"/>
      <c r="N33" s="340"/>
      <c r="O33" s="341"/>
      <c r="P33" s="155"/>
      <c r="Q33" s="156"/>
      <c r="R33" s="157">
        <f>R28+R24+R32+R19</f>
        <v>2608.085</v>
      </c>
      <c r="S33" s="158">
        <f>S28+S24+S32+S19</f>
        <v>143.20307000000003</v>
      </c>
      <c r="T33" s="342"/>
      <c r="U33" s="343"/>
      <c r="V33" s="343"/>
      <c r="W33" s="344"/>
      <c r="X33" s="106"/>
      <c r="Y33" s="106"/>
      <c r="Z33" s="106"/>
      <c r="AA33" s="106"/>
      <c r="AB33" s="106"/>
      <c r="AC33" s="106"/>
      <c r="AD33" s="106"/>
      <c r="AE33" s="106"/>
      <c r="AF33" s="106"/>
      <c r="AG33" s="106"/>
      <c r="AH33" s="106"/>
      <c r="AI33" s="106"/>
      <c r="AJ33" s="106"/>
    </row>
    <row r="34" spans="1:37" ht="23.25" customHeight="1" thickTop="1" x14ac:dyDescent="0.4">
      <c r="A34" s="106"/>
      <c r="B34" s="106"/>
      <c r="C34" s="106"/>
      <c r="D34" s="106"/>
      <c r="E34" s="106"/>
      <c r="F34" s="106"/>
      <c r="G34" s="106"/>
      <c r="H34" s="106"/>
      <c r="I34" s="106"/>
      <c r="J34" s="106"/>
      <c r="K34" s="106"/>
      <c r="L34" s="106"/>
      <c r="M34" s="106"/>
      <c r="N34" s="106"/>
      <c r="O34" s="106"/>
      <c r="P34" s="106"/>
      <c r="Q34" s="107"/>
      <c r="R34" s="159" t="s">
        <v>186</v>
      </c>
      <c r="S34" s="160"/>
      <c r="T34" s="322"/>
      <c r="U34" s="322"/>
      <c r="V34" s="322"/>
      <c r="W34" s="322"/>
      <c r="X34" s="106"/>
      <c r="Y34" s="106"/>
      <c r="Z34" s="106"/>
      <c r="AA34" s="106"/>
      <c r="AB34" s="106"/>
      <c r="AC34" s="106"/>
      <c r="AD34" s="106"/>
      <c r="AE34" s="106"/>
      <c r="AF34" s="106"/>
      <c r="AG34" s="106"/>
      <c r="AH34" s="106"/>
      <c r="AI34" s="106"/>
      <c r="AJ34" s="106"/>
    </row>
    <row r="35" spans="1:37" ht="14.25" customHeight="1" x14ac:dyDescent="0.4">
      <c r="B35" s="161" t="s">
        <v>187</v>
      </c>
      <c r="C35" s="323" t="s">
        <v>188</v>
      </c>
      <c r="D35" s="323"/>
      <c r="E35" s="323"/>
      <c r="F35" s="323"/>
      <c r="G35" s="323"/>
      <c r="H35" s="323"/>
      <c r="I35" s="323"/>
      <c r="J35" s="323"/>
      <c r="K35" s="323"/>
      <c r="L35" s="323"/>
      <c r="M35" s="323"/>
      <c r="N35" s="323"/>
      <c r="O35" s="323"/>
      <c r="P35" s="323"/>
      <c r="Q35" s="323"/>
      <c r="R35" s="323"/>
      <c r="S35" s="323"/>
      <c r="T35" s="323"/>
      <c r="U35" s="323"/>
      <c r="V35" s="323"/>
      <c r="W35" s="323"/>
    </row>
    <row r="36" spans="1:37" ht="14.25" customHeight="1" x14ac:dyDescent="0.4">
      <c r="B36" s="161"/>
      <c r="C36" s="323"/>
      <c r="D36" s="323"/>
      <c r="E36" s="323"/>
      <c r="F36" s="323"/>
      <c r="G36" s="323"/>
      <c r="H36" s="323"/>
      <c r="I36" s="323"/>
      <c r="J36" s="323"/>
      <c r="K36" s="323"/>
      <c r="L36" s="323"/>
      <c r="M36" s="323"/>
      <c r="N36" s="323"/>
      <c r="O36" s="323"/>
      <c r="P36" s="323"/>
      <c r="Q36" s="323"/>
      <c r="R36" s="323"/>
      <c r="S36" s="323"/>
      <c r="T36" s="323"/>
      <c r="U36" s="323"/>
      <c r="V36" s="323"/>
      <c r="W36" s="323"/>
    </row>
    <row r="37" spans="1:37" x14ac:dyDescent="0.4">
      <c r="C37" s="95" t="s">
        <v>189</v>
      </c>
    </row>
    <row r="38" spans="1:37" x14ac:dyDescent="0.4">
      <c r="C38" s="324" t="s">
        <v>190</v>
      </c>
      <c r="D38" s="324"/>
      <c r="E38" s="324"/>
      <c r="F38" s="324"/>
      <c r="G38" s="324"/>
      <c r="H38" s="324"/>
      <c r="I38" s="324"/>
      <c r="J38" s="324"/>
      <c r="K38" s="324"/>
      <c r="L38" s="324"/>
      <c r="M38" s="324"/>
      <c r="N38" s="324"/>
      <c r="O38" s="324"/>
      <c r="P38" s="324"/>
      <c r="Q38" s="324"/>
      <c r="R38" s="324"/>
      <c r="S38" s="324"/>
      <c r="T38" s="324"/>
      <c r="U38" s="324"/>
      <c r="V38" s="324"/>
      <c r="W38" s="324"/>
    </row>
    <row r="39" spans="1:37" x14ac:dyDescent="0.4">
      <c r="C39" s="324"/>
      <c r="D39" s="324"/>
      <c r="E39" s="324"/>
      <c r="F39" s="324"/>
      <c r="G39" s="324"/>
      <c r="H39" s="324"/>
      <c r="I39" s="324"/>
      <c r="J39" s="324"/>
      <c r="K39" s="324"/>
      <c r="L39" s="324"/>
      <c r="M39" s="324"/>
      <c r="N39" s="324"/>
      <c r="O39" s="324"/>
      <c r="P39" s="324"/>
      <c r="Q39" s="324"/>
      <c r="R39" s="324"/>
      <c r="S39" s="324"/>
      <c r="T39" s="324"/>
      <c r="U39" s="324"/>
      <c r="V39" s="324"/>
      <c r="W39" s="324"/>
    </row>
    <row r="41" spans="1:37" ht="14.25" customHeight="1" x14ac:dyDescent="0.4">
      <c r="B41" s="161" t="s">
        <v>191</v>
      </c>
      <c r="C41" s="325" t="s">
        <v>192</v>
      </c>
      <c r="D41" s="325"/>
      <c r="E41" s="325"/>
      <c r="F41" s="325"/>
      <c r="G41" s="325"/>
      <c r="H41" s="325"/>
      <c r="I41" s="325"/>
      <c r="J41" s="325"/>
      <c r="K41" s="325"/>
      <c r="L41" s="325"/>
      <c r="M41" s="325"/>
      <c r="N41" s="325"/>
      <c r="O41" s="325"/>
      <c r="P41" s="325"/>
      <c r="Q41" s="325"/>
      <c r="R41" s="325"/>
      <c r="S41" s="325"/>
      <c r="T41" s="325"/>
      <c r="U41" s="325"/>
      <c r="V41" s="325"/>
      <c r="W41" s="325"/>
      <c r="X41" s="106"/>
      <c r="Y41" s="106"/>
      <c r="Z41" s="106"/>
      <c r="AA41" s="106"/>
      <c r="AB41" s="106"/>
      <c r="AC41" s="106"/>
      <c r="AD41" s="106"/>
      <c r="AE41" s="106"/>
      <c r="AF41" s="106"/>
      <c r="AG41" s="106"/>
      <c r="AH41" s="106"/>
      <c r="AI41" s="106"/>
      <c r="AJ41" s="106"/>
      <c r="AK41" s="106"/>
    </row>
    <row r="42" spans="1:37" ht="14.25" customHeight="1" x14ac:dyDescent="0.4">
      <c r="B42" s="161"/>
      <c r="C42" s="325"/>
      <c r="D42" s="325"/>
      <c r="E42" s="325"/>
      <c r="F42" s="325"/>
      <c r="G42" s="325"/>
      <c r="H42" s="325"/>
      <c r="I42" s="325"/>
      <c r="J42" s="325"/>
      <c r="K42" s="325"/>
      <c r="L42" s="325"/>
      <c r="M42" s="325"/>
      <c r="N42" s="325"/>
      <c r="O42" s="325"/>
      <c r="P42" s="325"/>
      <c r="Q42" s="325"/>
      <c r="R42" s="325"/>
      <c r="S42" s="325"/>
      <c r="T42" s="325"/>
      <c r="U42" s="325"/>
      <c r="V42" s="325"/>
      <c r="W42" s="325"/>
      <c r="X42" s="106"/>
      <c r="Y42" s="106"/>
      <c r="Z42" s="106"/>
      <c r="AA42" s="106"/>
      <c r="AB42" s="106"/>
      <c r="AC42" s="106"/>
      <c r="AD42" s="106"/>
      <c r="AE42" s="106"/>
      <c r="AF42" s="106"/>
      <c r="AG42" s="106"/>
      <c r="AH42" s="106"/>
      <c r="AI42" s="106"/>
      <c r="AJ42" s="106"/>
      <c r="AK42" s="106"/>
    </row>
    <row r="43" spans="1:37" ht="15" customHeight="1" x14ac:dyDescent="0.4">
      <c r="C43" s="326" t="s">
        <v>193</v>
      </c>
      <c r="D43" s="326"/>
      <c r="E43" s="326"/>
      <c r="F43" s="326"/>
      <c r="G43" s="326"/>
      <c r="H43" s="326"/>
      <c r="I43" s="326"/>
      <c r="J43" s="326"/>
      <c r="K43" s="326"/>
      <c r="L43" s="326"/>
      <c r="M43" s="326"/>
      <c r="N43" s="326"/>
      <c r="O43" s="326"/>
      <c r="P43" s="326"/>
      <c r="Q43" s="326"/>
      <c r="R43" s="326"/>
      <c r="S43" s="326"/>
      <c r="T43" s="326"/>
      <c r="U43" s="326"/>
      <c r="V43" s="326"/>
      <c r="W43" s="326"/>
      <c r="X43" s="106"/>
      <c r="Y43" s="106"/>
      <c r="Z43" s="106"/>
      <c r="AA43" s="106"/>
      <c r="AB43" s="106"/>
      <c r="AC43" s="106"/>
      <c r="AD43" s="106"/>
      <c r="AE43" s="106"/>
      <c r="AF43" s="106"/>
      <c r="AG43" s="106"/>
      <c r="AH43" s="106"/>
      <c r="AI43" s="106"/>
      <c r="AJ43" s="106"/>
      <c r="AK43" s="106"/>
    </row>
    <row r="44" spans="1:37" ht="15" customHeight="1" x14ac:dyDescent="0.4">
      <c r="C44" s="326"/>
      <c r="D44" s="326"/>
      <c r="E44" s="326"/>
      <c r="F44" s="326"/>
      <c r="G44" s="326"/>
      <c r="H44" s="326"/>
      <c r="I44" s="326"/>
      <c r="J44" s="326"/>
      <c r="K44" s="326"/>
      <c r="L44" s="326"/>
      <c r="M44" s="326"/>
      <c r="N44" s="326"/>
      <c r="O44" s="326"/>
      <c r="P44" s="326"/>
      <c r="Q44" s="326"/>
      <c r="R44" s="326"/>
      <c r="S44" s="326"/>
      <c r="T44" s="326"/>
      <c r="U44" s="326"/>
      <c r="V44" s="326"/>
      <c r="W44" s="326"/>
    </row>
    <row r="46" spans="1:37" s="105" customFormat="1" ht="17.25" x14ac:dyDescent="0.4">
      <c r="A46" s="104" t="s">
        <v>194</v>
      </c>
    </row>
    <row r="47" spans="1:37" ht="9" customHeight="1" x14ac:dyDescent="0.4"/>
    <row r="48" spans="1:37" ht="16.5" customHeight="1" x14ac:dyDescent="0.4">
      <c r="B48" s="315" t="s">
        <v>195</v>
      </c>
      <c r="C48" s="315"/>
      <c r="D48" s="315"/>
      <c r="E48" s="315"/>
      <c r="F48" s="315"/>
      <c r="G48" s="315"/>
      <c r="H48" s="316" t="s">
        <v>303</v>
      </c>
      <c r="I48" s="316"/>
      <c r="J48" s="316"/>
      <c r="K48" s="316"/>
      <c r="L48" s="316"/>
      <c r="M48" s="316"/>
      <c r="N48" s="316"/>
      <c r="O48" s="316"/>
      <c r="P48" s="316"/>
      <c r="Q48" s="316"/>
      <c r="R48" s="316"/>
      <c r="S48" s="316"/>
    </row>
    <row r="49" spans="1:23" ht="16.5" customHeight="1" thickBot="1" x14ac:dyDescent="0.45">
      <c r="B49" s="315" t="s">
        <v>149</v>
      </c>
      <c r="C49" s="315"/>
      <c r="D49" s="315"/>
      <c r="E49" s="315"/>
      <c r="F49" s="315"/>
      <c r="G49" s="315"/>
      <c r="H49" s="316" t="s">
        <v>304</v>
      </c>
      <c r="I49" s="316"/>
      <c r="J49" s="316"/>
      <c r="K49" s="316"/>
      <c r="L49" s="316"/>
      <c r="M49" s="316"/>
      <c r="N49" s="316"/>
      <c r="O49" s="316"/>
      <c r="P49" s="316"/>
      <c r="Q49" s="316"/>
      <c r="R49" s="316"/>
      <c r="S49" s="316"/>
    </row>
    <row r="50" spans="1:23" ht="16.5" customHeight="1" thickTop="1" thickBot="1" x14ac:dyDescent="0.45">
      <c r="B50" s="315" t="s">
        <v>196</v>
      </c>
      <c r="C50" s="315"/>
      <c r="D50" s="315"/>
      <c r="E50" s="315"/>
      <c r="F50" s="315"/>
      <c r="G50" s="315"/>
      <c r="H50" s="317">
        <v>1970.35</v>
      </c>
      <c r="I50" s="318"/>
      <c r="J50" s="318"/>
      <c r="K50" s="318"/>
      <c r="L50" s="318"/>
      <c r="M50" s="318"/>
      <c r="N50" s="318"/>
      <c r="O50" s="318"/>
      <c r="P50" s="318"/>
      <c r="Q50" s="318"/>
      <c r="R50" s="318"/>
      <c r="S50" s="319"/>
      <c r="T50" s="95" t="s">
        <v>197</v>
      </c>
    </row>
    <row r="51" spans="1:23" ht="8.25" customHeight="1" thickTop="1" x14ac:dyDescent="0.4"/>
    <row r="52" spans="1:23" s="105" customFormat="1" ht="17.25" x14ac:dyDescent="0.4">
      <c r="A52" s="104" t="s">
        <v>198</v>
      </c>
    </row>
    <row r="53" spans="1:23" ht="12" customHeight="1" thickBot="1" x14ac:dyDescent="0.45">
      <c r="A53" s="162"/>
    </row>
    <row r="54" spans="1:23" ht="24" customHeight="1" thickTop="1" thickBot="1" x14ac:dyDescent="0.45">
      <c r="B54" s="163" t="s">
        <v>199</v>
      </c>
      <c r="D54" s="95" t="s">
        <v>200</v>
      </c>
      <c r="P54" s="320">
        <f>R33</f>
        <v>2608.085</v>
      </c>
      <c r="Q54" s="321"/>
    </row>
    <row r="55" spans="1:23" ht="13.5" customHeight="1" thickTop="1" thickBot="1" x14ac:dyDescent="0.45">
      <c r="L55" s="164"/>
      <c r="M55" s="164"/>
      <c r="N55" s="164"/>
      <c r="O55" s="164"/>
      <c r="P55" s="163"/>
      <c r="Q55" s="163"/>
    </row>
    <row r="56" spans="1:23" ht="24" customHeight="1" thickTop="1" thickBot="1" x14ac:dyDescent="0.45">
      <c r="B56" s="165" t="s">
        <v>201</v>
      </c>
      <c r="D56" s="95" t="s">
        <v>202</v>
      </c>
      <c r="E56" s="166"/>
      <c r="L56" s="163"/>
      <c r="M56" s="163"/>
      <c r="N56" s="163"/>
      <c r="O56" s="163"/>
      <c r="P56" s="320">
        <f>H50</f>
        <v>1970.35</v>
      </c>
      <c r="Q56" s="321"/>
    </row>
    <row r="57" spans="1:23" ht="15" thickTop="1" thickBot="1" x14ac:dyDescent="0.45">
      <c r="L57" s="167"/>
      <c r="M57" s="167"/>
      <c r="N57" s="167"/>
      <c r="O57" s="167"/>
      <c r="P57" s="167"/>
      <c r="Q57" s="167"/>
      <c r="R57" s="167"/>
      <c r="S57" s="167"/>
    </row>
    <row r="58" spans="1:23" ht="27.75" customHeight="1" thickBot="1" x14ac:dyDescent="0.45">
      <c r="B58" s="168" t="s">
        <v>203</v>
      </c>
      <c r="E58" s="169"/>
      <c r="L58" s="167"/>
      <c r="M58" s="167"/>
      <c r="N58" s="167"/>
      <c r="O58" s="167"/>
      <c r="P58" s="167"/>
      <c r="Q58" s="167"/>
      <c r="R58" s="311">
        <f>IF(P54=0,"",P54/P56)</f>
        <v>1.3236658461694624</v>
      </c>
      <c r="S58" s="312"/>
      <c r="T58" s="313"/>
      <c r="U58" s="314"/>
      <c r="V58" s="314"/>
      <c r="W58" s="314"/>
    </row>
  </sheetData>
  <mergeCells count="54">
    <mergeCell ref="T19:W19"/>
    <mergeCell ref="A4:W4"/>
    <mergeCell ref="A6:W6"/>
    <mergeCell ref="S8:T8"/>
    <mergeCell ref="A10:W10"/>
    <mergeCell ref="B15:O16"/>
    <mergeCell ref="Q15:Q16"/>
    <mergeCell ref="R15:R16"/>
    <mergeCell ref="S15:S16"/>
    <mergeCell ref="T15:U16"/>
    <mergeCell ref="V15:W16"/>
    <mergeCell ref="D21:O21"/>
    <mergeCell ref="D22:O22"/>
    <mergeCell ref="D23:O23"/>
    <mergeCell ref="D24:O24"/>
    <mergeCell ref="B17:C19"/>
    <mergeCell ref="D17:O17"/>
    <mergeCell ref="D18:H18"/>
    <mergeCell ref="I18:O18"/>
    <mergeCell ref="D19:O19"/>
    <mergeCell ref="T32:W32"/>
    <mergeCell ref="B33:O33"/>
    <mergeCell ref="T33:W33"/>
    <mergeCell ref="T24:W24"/>
    <mergeCell ref="B25:C32"/>
    <mergeCell ref="D25:H27"/>
    <mergeCell ref="I25:O25"/>
    <mergeCell ref="I26:O26"/>
    <mergeCell ref="I27:O27"/>
    <mergeCell ref="D28:O28"/>
    <mergeCell ref="T28:W28"/>
    <mergeCell ref="D29:H31"/>
    <mergeCell ref="I29:O29"/>
    <mergeCell ref="B20:C24"/>
    <mergeCell ref="D20:H20"/>
    <mergeCell ref="I20:O20"/>
    <mergeCell ref="B48:G48"/>
    <mergeCell ref="H48:S48"/>
    <mergeCell ref="I30:O30"/>
    <mergeCell ref="I31:O31"/>
    <mergeCell ref="D32:O32"/>
    <mergeCell ref="T34:W34"/>
    <mergeCell ref="C35:W36"/>
    <mergeCell ref="C38:W39"/>
    <mergeCell ref="C41:W42"/>
    <mergeCell ref="C43:W44"/>
    <mergeCell ref="R58:S58"/>
    <mergeCell ref="T58:W58"/>
    <mergeCell ref="B49:G49"/>
    <mergeCell ref="H49:S49"/>
    <mergeCell ref="B50:G50"/>
    <mergeCell ref="H50:S50"/>
    <mergeCell ref="P54:Q54"/>
    <mergeCell ref="P56:Q56"/>
  </mergeCells>
  <phoneticPr fontId="3"/>
  <pageMargins left="0.70866141732283472" right="0.70866141732283472" top="0.55118110236220474" bottom="0.74803149606299213" header="0.31496062992125984" footer="0.31496062992125984"/>
  <pageSetup paperSize="9" scale="83"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48"/>
  <sheetViews>
    <sheetView showGridLines="0" view="pageBreakPreview" topLeftCell="A19" zoomScaleNormal="100" zoomScaleSheetLayoutView="100" workbookViewId="0">
      <selection activeCell="Q40" sqref="Q40"/>
    </sheetView>
  </sheetViews>
  <sheetFormatPr defaultRowHeight="13.5" x14ac:dyDescent="0.4"/>
  <cols>
    <col min="1" max="1" width="2.125" style="95" customWidth="1"/>
    <col min="2" max="2" width="2.375" style="95" customWidth="1"/>
    <col min="3" max="7" width="2.125" style="95" customWidth="1"/>
    <col min="8" max="8" width="2.875" style="95" customWidth="1"/>
    <col min="9" max="11" width="3.75" style="95" customWidth="1"/>
    <col min="12" max="15" width="3.125" style="95" customWidth="1"/>
    <col min="16" max="16" width="6.75" style="95" customWidth="1"/>
    <col min="17" max="19" width="7.5" style="95" customWidth="1"/>
    <col min="20" max="20" width="5.375" style="95" customWidth="1"/>
    <col min="21" max="21" width="5.75" style="95" customWidth="1"/>
    <col min="22" max="22" width="5.875" style="95" customWidth="1"/>
    <col min="23" max="23" width="6.75" style="95" bestFit="1" customWidth="1"/>
    <col min="24" max="244" width="9" style="95"/>
    <col min="245" max="245" width="2.125" style="95" customWidth="1"/>
    <col min="246" max="246" width="2.375" style="95" customWidth="1"/>
    <col min="247" max="251" width="2.125" style="95" customWidth="1"/>
    <col min="252" max="252" width="2.875" style="95" customWidth="1"/>
    <col min="253" max="255" width="3.75" style="95" customWidth="1"/>
    <col min="256" max="259" width="3.125" style="95" customWidth="1"/>
    <col min="260" max="272" width="6.75" style="95" customWidth="1"/>
    <col min="273" max="275" width="7.5" style="95" customWidth="1"/>
    <col min="276" max="276" width="5.375" style="95" customWidth="1"/>
    <col min="277" max="277" width="5.75" style="95" customWidth="1"/>
    <col min="278" max="278" width="5.875" style="95" customWidth="1"/>
    <col min="279" max="279" width="6.75" style="95" bestFit="1" customWidth="1"/>
    <col min="280" max="500" width="9" style="95"/>
    <col min="501" max="501" width="2.125" style="95" customWidth="1"/>
    <col min="502" max="502" width="2.375" style="95" customWidth="1"/>
    <col min="503" max="507" width="2.125" style="95" customWidth="1"/>
    <col min="508" max="508" width="2.875" style="95" customWidth="1"/>
    <col min="509" max="511" width="3.75" style="95" customWidth="1"/>
    <col min="512" max="515" width="3.125" style="95" customWidth="1"/>
    <col min="516" max="528" width="6.75" style="95" customWidth="1"/>
    <col min="529" max="531" width="7.5" style="95" customWidth="1"/>
    <col min="532" max="532" width="5.375" style="95" customWidth="1"/>
    <col min="533" max="533" width="5.75" style="95" customWidth="1"/>
    <col min="534" max="534" width="5.875" style="95" customWidth="1"/>
    <col min="535" max="535" width="6.75" style="95" bestFit="1" customWidth="1"/>
    <col min="536" max="756" width="9" style="95"/>
    <col min="757" max="757" width="2.125" style="95" customWidth="1"/>
    <col min="758" max="758" width="2.375" style="95" customWidth="1"/>
    <col min="759" max="763" width="2.125" style="95" customWidth="1"/>
    <col min="764" max="764" width="2.875" style="95" customWidth="1"/>
    <col min="765" max="767" width="3.75" style="95" customWidth="1"/>
    <col min="768" max="771" width="3.125" style="95" customWidth="1"/>
    <col min="772" max="784" width="6.75" style="95" customWidth="1"/>
    <col min="785" max="787" width="7.5" style="95" customWidth="1"/>
    <col min="788" max="788" width="5.375" style="95" customWidth="1"/>
    <col min="789" max="789" width="5.75" style="95" customWidth="1"/>
    <col min="790" max="790" width="5.875" style="95" customWidth="1"/>
    <col min="791" max="791" width="6.75" style="95" bestFit="1" customWidth="1"/>
    <col min="792" max="1012" width="9" style="95"/>
    <col min="1013" max="1013" width="2.125" style="95" customWidth="1"/>
    <col min="1014" max="1014" width="2.375" style="95" customWidth="1"/>
    <col min="1015" max="1019" width="2.125" style="95" customWidth="1"/>
    <col min="1020" max="1020" width="2.875" style="95" customWidth="1"/>
    <col min="1021" max="1023" width="3.75" style="95" customWidth="1"/>
    <col min="1024" max="1027" width="3.125" style="95" customWidth="1"/>
    <col min="1028" max="1040" width="6.75" style="95" customWidth="1"/>
    <col min="1041" max="1043" width="7.5" style="95" customWidth="1"/>
    <col min="1044" max="1044" width="5.375" style="95" customWidth="1"/>
    <col min="1045" max="1045" width="5.75" style="95" customWidth="1"/>
    <col min="1046" max="1046" width="5.875" style="95" customWidth="1"/>
    <col min="1047" max="1047" width="6.75" style="95" bestFit="1" customWidth="1"/>
    <col min="1048" max="1268" width="9" style="95"/>
    <col min="1269" max="1269" width="2.125" style="95" customWidth="1"/>
    <col min="1270" max="1270" width="2.375" style="95" customWidth="1"/>
    <col min="1271" max="1275" width="2.125" style="95" customWidth="1"/>
    <col min="1276" max="1276" width="2.875" style="95" customWidth="1"/>
    <col min="1277" max="1279" width="3.75" style="95" customWidth="1"/>
    <col min="1280" max="1283" width="3.125" style="95" customWidth="1"/>
    <col min="1284" max="1296" width="6.75" style="95" customWidth="1"/>
    <col min="1297" max="1299" width="7.5" style="95" customWidth="1"/>
    <col min="1300" max="1300" width="5.375" style="95" customWidth="1"/>
    <col min="1301" max="1301" width="5.75" style="95" customWidth="1"/>
    <col min="1302" max="1302" width="5.875" style="95" customWidth="1"/>
    <col min="1303" max="1303" width="6.75" style="95" bestFit="1" customWidth="1"/>
    <col min="1304" max="1524" width="9" style="95"/>
    <col min="1525" max="1525" width="2.125" style="95" customWidth="1"/>
    <col min="1526" max="1526" width="2.375" style="95" customWidth="1"/>
    <col min="1527" max="1531" width="2.125" style="95" customWidth="1"/>
    <col min="1532" max="1532" width="2.875" style="95" customWidth="1"/>
    <col min="1533" max="1535" width="3.75" style="95" customWidth="1"/>
    <col min="1536" max="1539" width="3.125" style="95" customWidth="1"/>
    <col min="1540" max="1552" width="6.75" style="95" customWidth="1"/>
    <col min="1553" max="1555" width="7.5" style="95" customWidth="1"/>
    <col min="1556" max="1556" width="5.375" style="95" customWidth="1"/>
    <col min="1557" max="1557" width="5.75" style="95" customWidth="1"/>
    <col min="1558" max="1558" width="5.875" style="95" customWidth="1"/>
    <col min="1559" max="1559" width="6.75" style="95" bestFit="1" customWidth="1"/>
    <col min="1560" max="1780" width="9" style="95"/>
    <col min="1781" max="1781" width="2.125" style="95" customWidth="1"/>
    <col min="1782" max="1782" width="2.375" style="95" customWidth="1"/>
    <col min="1783" max="1787" width="2.125" style="95" customWidth="1"/>
    <col min="1788" max="1788" width="2.875" style="95" customWidth="1"/>
    <col min="1789" max="1791" width="3.75" style="95" customWidth="1"/>
    <col min="1792" max="1795" width="3.125" style="95" customWidth="1"/>
    <col min="1796" max="1808" width="6.75" style="95" customWidth="1"/>
    <col min="1809" max="1811" width="7.5" style="95" customWidth="1"/>
    <col min="1812" max="1812" width="5.375" style="95" customWidth="1"/>
    <col min="1813" max="1813" width="5.75" style="95" customWidth="1"/>
    <col min="1814" max="1814" width="5.875" style="95" customWidth="1"/>
    <col min="1815" max="1815" width="6.75" style="95" bestFit="1" customWidth="1"/>
    <col min="1816" max="2036" width="9" style="95"/>
    <col min="2037" max="2037" width="2.125" style="95" customWidth="1"/>
    <col min="2038" max="2038" width="2.375" style="95" customWidth="1"/>
    <col min="2039" max="2043" width="2.125" style="95" customWidth="1"/>
    <col min="2044" max="2044" width="2.875" style="95" customWidth="1"/>
    <col min="2045" max="2047" width="3.75" style="95" customWidth="1"/>
    <col min="2048" max="2051" width="3.125" style="95" customWidth="1"/>
    <col min="2052" max="2064" width="6.75" style="95" customWidth="1"/>
    <col min="2065" max="2067" width="7.5" style="95" customWidth="1"/>
    <col min="2068" max="2068" width="5.375" style="95" customWidth="1"/>
    <col min="2069" max="2069" width="5.75" style="95" customWidth="1"/>
    <col min="2070" max="2070" width="5.875" style="95" customWidth="1"/>
    <col min="2071" max="2071" width="6.75" style="95" bestFit="1" customWidth="1"/>
    <col min="2072" max="2292" width="9" style="95"/>
    <col min="2293" max="2293" width="2.125" style="95" customWidth="1"/>
    <col min="2294" max="2294" width="2.375" style="95" customWidth="1"/>
    <col min="2295" max="2299" width="2.125" style="95" customWidth="1"/>
    <col min="2300" max="2300" width="2.875" style="95" customWidth="1"/>
    <col min="2301" max="2303" width="3.75" style="95" customWidth="1"/>
    <col min="2304" max="2307" width="3.125" style="95" customWidth="1"/>
    <col min="2308" max="2320" width="6.75" style="95" customWidth="1"/>
    <col min="2321" max="2323" width="7.5" style="95" customWidth="1"/>
    <col min="2324" max="2324" width="5.375" style="95" customWidth="1"/>
    <col min="2325" max="2325" width="5.75" style="95" customWidth="1"/>
    <col min="2326" max="2326" width="5.875" style="95" customWidth="1"/>
    <col min="2327" max="2327" width="6.75" style="95" bestFit="1" customWidth="1"/>
    <col min="2328" max="2548" width="9" style="95"/>
    <col min="2549" max="2549" width="2.125" style="95" customWidth="1"/>
    <col min="2550" max="2550" width="2.375" style="95" customWidth="1"/>
    <col min="2551" max="2555" width="2.125" style="95" customWidth="1"/>
    <col min="2556" max="2556" width="2.875" style="95" customWidth="1"/>
    <col min="2557" max="2559" width="3.75" style="95" customWidth="1"/>
    <col min="2560" max="2563" width="3.125" style="95" customWidth="1"/>
    <col min="2564" max="2576" width="6.75" style="95" customWidth="1"/>
    <col min="2577" max="2579" width="7.5" style="95" customWidth="1"/>
    <col min="2580" max="2580" width="5.375" style="95" customWidth="1"/>
    <col min="2581" max="2581" width="5.75" style="95" customWidth="1"/>
    <col min="2582" max="2582" width="5.875" style="95" customWidth="1"/>
    <col min="2583" max="2583" width="6.75" style="95" bestFit="1" customWidth="1"/>
    <col min="2584" max="2804" width="9" style="95"/>
    <col min="2805" max="2805" width="2.125" style="95" customWidth="1"/>
    <col min="2806" max="2806" width="2.375" style="95" customWidth="1"/>
    <col min="2807" max="2811" width="2.125" style="95" customWidth="1"/>
    <col min="2812" max="2812" width="2.875" style="95" customWidth="1"/>
    <col min="2813" max="2815" width="3.75" style="95" customWidth="1"/>
    <col min="2816" max="2819" width="3.125" style="95" customWidth="1"/>
    <col min="2820" max="2832" width="6.75" style="95" customWidth="1"/>
    <col min="2833" max="2835" width="7.5" style="95" customWidth="1"/>
    <col min="2836" max="2836" width="5.375" style="95" customWidth="1"/>
    <col min="2837" max="2837" width="5.75" style="95" customWidth="1"/>
    <col min="2838" max="2838" width="5.875" style="95" customWidth="1"/>
    <col min="2839" max="2839" width="6.75" style="95" bestFit="1" customWidth="1"/>
    <col min="2840" max="3060" width="9" style="95"/>
    <col min="3061" max="3061" width="2.125" style="95" customWidth="1"/>
    <col min="3062" max="3062" width="2.375" style="95" customWidth="1"/>
    <col min="3063" max="3067" width="2.125" style="95" customWidth="1"/>
    <col min="3068" max="3068" width="2.875" style="95" customWidth="1"/>
    <col min="3069" max="3071" width="3.75" style="95" customWidth="1"/>
    <col min="3072" max="3075" width="3.125" style="95" customWidth="1"/>
    <col min="3076" max="3088" width="6.75" style="95" customWidth="1"/>
    <col min="3089" max="3091" width="7.5" style="95" customWidth="1"/>
    <col min="3092" max="3092" width="5.375" style="95" customWidth="1"/>
    <col min="3093" max="3093" width="5.75" style="95" customWidth="1"/>
    <col min="3094" max="3094" width="5.875" style="95" customWidth="1"/>
    <col min="3095" max="3095" width="6.75" style="95" bestFit="1" customWidth="1"/>
    <col min="3096" max="3316" width="9" style="95"/>
    <col min="3317" max="3317" width="2.125" style="95" customWidth="1"/>
    <col min="3318" max="3318" width="2.375" style="95" customWidth="1"/>
    <col min="3319" max="3323" width="2.125" style="95" customWidth="1"/>
    <col min="3324" max="3324" width="2.875" style="95" customWidth="1"/>
    <col min="3325" max="3327" width="3.75" style="95" customWidth="1"/>
    <col min="3328" max="3331" width="3.125" style="95" customWidth="1"/>
    <col min="3332" max="3344" width="6.75" style="95" customWidth="1"/>
    <col min="3345" max="3347" width="7.5" style="95" customWidth="1"/>
    <col min="3348" max="3348" width="5.375" style="95" customWidth="1"/>
    <col min="3349" max="3349" width="5.75" style="95" customWidth="1"/>
    <col min="3350" max="3350" width="5.875" style="95" customWidth="1"/>
    <col min="3351" max="3351" width="6.75" style="95" bestFit="1" customWidth="1"/>
    <col min="3352" max="3572" width="9" style="95"/>
    <col min="3573" max="3573" width="2.125" style="95" customWidth="1"/>
    <col min="3574" max="3574" width="2.375" style="95" customWidth="1"/>
    <col min="3575" max="3579" width="2.125" style="95" customWidth="1"/>
    <col min="3580" max="3580" width="2.875" style="95" customWidth="1"/>
    <col min="3581" max="3583" width="3.75" style="95" customWidth="1"/>
    <col min="3584" max="3587" width="3.125" style="95" customWidth="1"/>
    <col min="3588" max="3600" width="6.75" style="95" customWidth="1"/>
    <col min="3601" max="3603" width="7.5" style="95" customWidth="1"/>
    <col min="3604" max="3604" width="5.375" style="95" customWidth="1"/>
    <col min="3605" max="3605" width="5.75" style="95" customWidth="1"/>
    <col min="3606" max="3606" width="5.875" style="95" customWidth="1"/>
    <col min="3607" max="3607" width="6.75" style="95" bestFit="1" customWidth="1"/>
    <col min="3608" max="3828" width="9" style="95"/>
    <col min="3829" max="3829" width="2.125" style="95" customWidth="1"/>
    <col min="3830" max="3830" width="2.375" style="95" customWidth="1"/>
    <col min="3831" max="3835" width="2.125" style="95" customWidth="1"/>
    <col min="3836" max="3836" width="2.875" style="95" customWidth="1"/>
    <col min="3837" max="3839" width="3.75" style="95" customWidth="1"/>
    <col min="3840" max="3843" width="3.125" style="95" customWidth="1"/>
    <col min="3844" max="3856" width="6.75" style="95" customWidth="1"/>
    <col min="3857" max="3859" width="7.5" style="95" customWidth="1"/>
    <col min="3860" max="3860" width="5.375" style="95" customWidth="1"/>
    <col min="3861" max="3861" width="5.75" style="95" customWidth="1"/>
    <col min="3862" max="3862" width="5.875" style="95" customWidth="1"/>
    <col min="3863" max="3863" width="6.75" style="95" bestFit="1" customWidth="1"/>
    <col min="3864" max="4084" width="9" style="95"/>
    <col min="4085" max="4085" width="2.125" style="95" customWidth="1"/>
    <col min="4086" max="4086" width="2.375" style="95" customWidth="1"/>
    <col min="4087" max="4091" width="2.125" style="95" customWidth="1"/>
    <col min="4092" max="4092" width="2.875" style="95" customWidth="1"/>
    <col min="4093" max="4095" width="3.75" style="95" customWidth="1"/>
    <col min="4096" max="4099" width="3.125" style="95" customWidth="1"/>
    <col min="4100" max="4112" width="6.75" style="95" customWidth="1"/>
    <col min="4113" max="4115" width="7.5" style="95" customWidth="1"/>
    <col min="4116" max="4116" width="5.375" style="95" customWidth="1"/>
    <col min="4117" max="4117" width="5.75" style="95" customWidth="1"/>
    <col min="4118" max="4118" width="5.875" style="95" customWidth="1"/>
    <col min="4119" max="4119" width="6.75" style="95" bestFit="1" customWidth="1"/>
    <col min="4120" max="4340" width="9" style="95"/>
    <col min="4341" max="4341" width="2.125" style="95" customWidth="1"/>
    <col min="4342" max="4342" width="2.375" style="95" customWidth="1"/>
    <col min="4343" max="4347" width="2.125" style="95" customWidth="1"/>
    <col min="4348" max="4348" width="2.875" style="95" customWidth="1"/>
    <col min="4349" max="4351" width="3.75" style="95" customWidth="1"/>
    <col min="4352" max="4355" width="3.125" style="95" customWidth="1"/>
    <col min="4356" max="4368" width="6.75" style="95" customWidth="1"/>
    <col min="4369" max="4371" width="7.5" style="95" customWidth="1"/>
    <col min="4372" max="4372" width="5.375" style="95" customWidth="1"/>
    <col min="4373" max="4373" width="5.75" style="95" customWidth="1"/>
    <col min="4374" max="4374" width="5.875" style="95" customWidth="1"/>
    <col min="4375" max="4375" width="6.75" style="95" bestFit="1" customWidth="1"/>
    <col min="4376" max="4596" width="9" style="95"/>
    <col min="4597" max="4597" width="2.125" style="95" customWidth="1"/>
    <col min="4598" max="4598" width="2.375" style="95" customWidth="1"/>
    <col min="4599" max="4603" width="2.125" style="95" customWidth="1"/>
    <col min="4604" max="4604" width="2.875" style="95" customWidth="1"/>
    <col min="4605" max="4607" width="3.75" style="95" customWidth="1"/>
    <col min="4608" max="4611" width="3.125" style="95" customWidth="1"/>
    <col min="4612" max="4624" width="6.75" style="95" customWidth="1"/>
    <col min="4625" max="4627" width="7.5" style="95" customWidth="1"/>
    <col min="4628" max="4628" width="5.375" style="95" customWidth="1"/>
    <col min="4629" max="4629" width="5.75" style="95" customWidth="1"/>
    <col min="4630" max="4630" width="5.875" style="95" customWidth="1"/>
    <col min="4631" max="4631" width="6.75" style="95" bestFit="1" customWidth="1"/>
    <col min="4632" max="4852" width="9" style="95"/>
    <col min="4853" max="4853" width="2.125" style="95" customWidth="1"/>
    <col min="4854" max="4854" width="2.375" style="95" customWidth="1"/>
    <col min="4855" max="4859" width="2.125" style="95" customWidth="1"/>
    <col min="4860" max="4860" width="2.875" style="95" customWidth="1"/>
    <col min="4861" max="4863" width="3.75" style="95" customWidth="1"/>
    <col min="4864" max="4867" width="3.125" style="95" customWidth="1"/>
    <col min="4868" max="4880" width="6.75" style="95" customWidth="1"/>
    <col min="4881" max="4883" width="7.5" style="95" customWidth="1"/>
    <col min="4884" max="4884" width="5.375" style="95" customWidth="1"/>
    <col min="4885" max="4885" width="5.75" style="95" customWidth="1"/>
    <col min="4886" max="4886" width="5.875" style="95" customWidth="1"/>
    <col min="4887" max="4887" width="6.75" style="95" bestFit="1" customWidth="1"/>
    <col min="4888" max="5108" width="9" style="95"/>
    <col min="5109" max="5109" width="2.125" style="95" customWidth="1"/>
    <col min="5110" max="5110" width="2.375" style="95" customWidth="1"/>
    <col min="5111" max="5115" width="2.125" style="95" customWidth="1"/>
    <col min="5116" max="5116" width="2.875" style="95" customWidth="1"/>
    <col min="5117" max="5119" width="3.75" style="95" customWidth="1"/>
    <col min="5120" max="5123" width="3.125" style="95" customWidth="1"/>
    <col min="5124" max="5136" width="6.75" style="95" customWidth="1"/>
    <col min="5137" max="5139" width="7.5" style="95" customWidth="1"/>
    <col min="5140" max="5140" width="5.375" style="95" customWidth="1"/>
    <col min="5141" max="5141" width="5.75" style="95" customWidth="1"/>
    <col min="5142" max="5142" width="5.875" style="95" customWidth="1"/>
    <col min="5143" max="5143" width="6.75" style="95" bestFit="1" customWidth="1"/>
    <col min="5144" max="5364" width="9" style="95"/>
    <col min="5365" max="5365" width="2.125" style="95" customWidth="1"/>
    <col min="5366" max="5366" width="2.375" style="95" customWidth="1"/>
    <col min="5367" max="5371" width="2.125" style="95" customWidth="1"/>
    <col min="5372" max="5372" width="2.875" style="95" customWidth="1"/>
    <col min="5373" max="5375" width="3.75" style="95" customWidth="1"/>
    <col min="5376" max="5379" width="3.125" style="95" customWidth="1"/>
    <col min="5380" max="5392" width="6.75" style="95" customWidth="1"/>
    <col min="5393" max="5395" width="7.5" style="95" customWidth="1"/>
    <col min="5396" max="5396" width="5.375" style="95" customWidth="1"/>
    <col min="5397" max="5397" width="5.75" style="95" customWidth="1"/>
    <col min="5398" max="5398" width="5.875" style="95" customWidth="1"/>
    <col min="5399" max="5399" width="6.75" style="95" bestFit="1" customWidth="1"/>
    <col min="5400" max="5620" width="9" style="95"/>
    <col min="5621" max="5621" width="2.125" style="95" customWidth="1"/>
    <col min="5622" max="5622" width="2.375" style="95" customWidth="1"/>
    <col min="5623" max="5627" width="2.125" style="95" customWidth="1"/>
    <col min="5628" max="5628" width="2.875" style="95" customWidth="1"/>
    <col min="5629" max="5631" width="3.75" style="95" customWidth="1"/>
    <col min="5632" max="5635" width="3.125" style="95" customWidth="1"/>
    <col min="5636" max="5648" width="6.75" style="95" customWidth="1"/>
    <col min="5649" max="5651" width="7.5" style="95" customWidth="1"/>
    <col min="5652" max="5652" width="5.375" style="95" customWidth="1"/>
    <col min="5653" max="5653" width="5.75" style="95" customWidth="1"/>
    <col min="5654" max="5654" width="5.875" style="95" customWidth="1"/>
    <col min="5655" max="5655" width="6.75" style="95" bestFit="1" customWidth="1"/>
    <col min="5656" max="5876" width="9" style="95"/>
    <col min="5877" max="5877" width="2.125" style="95" customWidth="1"/>
    <col min="5878" max="5878" width="2.375" style="95" customWidth="1"/>
    <col min="5879" max="5883" width="2.125" style="95" customWidth="1"/>
    <col min="5884" max="5884" width="2.875" style="95" customWidth="1"/>
    <col min="5885" max="5887" width="3.75" style="95" customWidth="1"/>
    <col min="5888" max="5891" width="3.125" style="95" customWidth="1"/>
    <col min="5892" max="5904" width="6.75" style="95" customWidth="1"/>
    <col min="5905" max="5907" width="7.5" style="95" customWidth="1"/>
    <col min="5908" max="5908" width="5.375" style="95" customWidth="1"/>
    <col min="5909" max="5909" width="5.75" style="95" customWidth="1"/>
    <col min="5910" max="5910" width="5.875" style="95" customWidth="1"/>
    <col min="5911" max="5911" width="6.75" style="95" bestFit="1" customWidth="1"/>
    <col min="5912" max="6132" width="9" style="95"/>
    <col min="6133" max="6133" width="2.125" style="95" customWidth="1"/>
    <col min="6134" max="6134" width="2.375" style="95" customWidth="1"/>
    <col min="6135" max="6139" width="2.125" style="95" customWidth="1"/>
    <col min="6140" max="6140" width="2.875" style="95" customWidth="1"/>
    <col min="6141" max="6143" width="3.75" style="95" customWidth="1"/>
    <col min="6144" max="6147" width="3.125" style="95" customWidth="1"/>
    <col min="6148" max="6160" width="6.75" style="95" customWidth="1"/>
    <col min="6161" max="6163" width="7.5" style="95" customWidth="1"/>
    <col min="6164" max="6164" width="5.375" style="95" customWidth="1"/>
    <col min="6165" max="6165" width="5.75" style="95" customWidth="1"/>
    <col min="6166" max="6166" width="5.875" style="95" customWidth="1"/>
    <col min="6167" max="6167" width="6.75" style="95" bestFit="1" customWidth="1"/>
    <col min="6168" max="6388" width="9" style="95"/>
    <col min="6389" max="6389" width="2.125" style="95" customWidth="1"/>
    <col min="6390" max="6390" width="2.375" style="95" customWidth="1"/>
    <col min="6391" max="6395" width="2.125" style="95" customWidth="1"/>
    <col min="6396" max="6396" width="2.875" style="95" customWidth="1"/>
    <col min="6397" max="6399" width="3.75" style="95" customWidth="1"/>
    <col min="6400" max="6403" width="3.125" style="95" customWidth="1"/>
    <col min="6404" max="6416" width="6.75" style="95" customWidth="1"/>
    <col min="6417" max="6419" width="7.5" style="95" customWidth="1"/>
    <col min="6420" max="6420" width="5.375" style="95" customWidth="1"/>
    <col min="6421" max="6421" width="5.75" style="95" customWidth="1"/>
    <col min="6422" max="6422" width="5.875" style="95" customWidth="1"/>
    <col min="6423" max="6423" width="6.75" style="95" bestFit="1" customWidth="1"/>
    <col min="6424" max="6644" width="9" style="95"/>
    <col min="6645" max="6645" width="2.125" style="95" customWidth="1"/>
    <col min="6646" max="6646" width="2.375" style="95" customWidth="1"/>
    <col min="6647" max="6651" width="2.125" style="95" customWidth="1"/>
    <col min="6652" max="6652" width="2.875" style="95" customWidth="1"/>
    <col min="6653" max="6655" width="3.75" style="95" customWidth="1"/>
    <col min="6656" max="6659" width="3.125" style="95" customWidth="1"/>
    <col min="6660" max="6672" width="6.75" style="95" customWidth="1"/>
    <col min="6673" max="6675" width="7.5" style="95" customWidth="1"/>
    <col min="6676" max="6676" width="5.375" style="95" customWidth="1"/>
    <col min="6677" max="6677" width="5.75" style="95" customWidth="1"/>
    <col min="6678" max="6678" width="5.875" style="95" customWidth="1"/>
    <col min="6679" max="6679" width="6.75" style="95" bestFit="1" customWidth="1"/>
    <col min="6680" max="6900" width="9" style="95"/>
    <col min="6901" max="6901" width="2.125" style="95" customWidth="1"/>
    <col min="6902" max="6902" width="2.375" style="95" customWidth="1"/>
    <col min="6903" max="6907" width="2.125" style="95" customWidth="1"/>
    <col min="6908" max="6908" width="2.875" style="95" customWidth="1"/>
    <col min="6909" max="6911" width="3.75" style="95" customWidth="1"/>
    <col min="6912" max="6915" width="3.125" style="95" customWidth="1"/>
    <col min="6916" max="6928" width="6.75" style="95" customWidth="1"/>
    <col min="6929" max="6931" width="7.5" style="95" customWidth="1"/>
    <col min="6932" max="6932" width="5.375" style="95" customWidth="1"/>
    <col min="6933" max="6933" width="5.75" style="95" customWidth="1"/>
    <col min="6934" max="6934" width="5.875" style="95" customWidth="1"/>
    <col min="6935" max="6935" width="6.75" style="95" bestFit="1" customWidth="1"/>
    <col min="6936" max="7156" width="9" style="95"/>
    <col min="7157" max="7157" width="2.125" style="95" customWidth="1"/>
    <col min="7158" max="7158" width="2.375" style="95" customWidth="1"/>
    <col min="7159" max="7163" width="2.125" style="95" customWidth="1"/>
    <col min="7164" max="7164" width="2.875" style="95" customWidth="1"/>
    <col min="7165" max="7167" width="3.75" style="95" customWidth="1"/>
    <col min="7168" max="7171" width="3.125" style="95" customWidth="1"/>
    <col min="7172" max="7184" width="6.75" style="95" customWidth="1"/>
    <col min="7185" max="7187" width="7.5" style="95" customWidth="1"/>
    <col min="7188" max="7188" width="5.375" style="95" customWidth="1"/>
    <col min="7189" max="7189" width="5.75" style="95" customWidth="1"/>
    <col min="7190" max="7190" width="5.875" style="95" customWidth="1"/>
    <col min="7191" max="7191" width="6.75" style="95" bestFit="1" customWidth="1"/>
    <col min="7192" max="7412" width="9" style="95"/>
    <col min="7413" max="7413" width="2.125" style="95" customWidth="1"/>
    <col min="7414" max="7414" width="2.375" style="95" customWidth="1"/>
    <col min="7415" max="7419" width="2.125" style="95" customWidth="1"/>
    <col min="7420" max="7420" width="2.875" style="95" customWidth="1"/>
    <col min="7421" max="7423" width="3.75" style="95" customWidth="1"/>
    <col min="7424" max="7427" width="3.125" style="95" customWidth="1"/>
    <col min="7428" max="7440" width="6.75" style="95" customWidth="1"/>
    <col min="7441" max="7443" width="7.5" style="95" customWidth="1"/>
    <col min="7444" max="7444" width="5.375" style="95" customWidth="1"/>
    <col min="7445" max="7445" width="5.75" style="95" customWidth="1"/>
    <col min="7446" max="7446" width="5.875" style="95" customWidth="1"/>
    <col min="7447" max="7447" width="6.75" style="95" bestFit="1" customWidth="1"/>
    <col min="7448" max="7668" width="9" style="95"/>
    <col min="7669" max="7669" width="2.125" style="95" customWidth="1"/>
    <col min="7670" max="7670" width="2.375" style="95" customWidth="1"/>
    <col min="7671" max="7675" width="2.125" style="95" customWidth="1"/>
    <col min="7676" max="7676" width="2.875" style="95" customWidth="1"/>
    <col min="7677" max="7679" width="3.75" style="95" customWidth="1"/>
    <col min="7680" max="7683" width="3.125" style="95" customWidth="1"/>
    <col min="7684" max="7696" width="6.75" style="95" customWidth="1"/>
    <col min="7697" max="7699" width="7.5" style="95" customWidth="1"/>
    <col min="7700" max="7700" width="5.375" style="95" customWidth="1"/>
    <col min="7701" max="7701" width="5.75" style="95" customWidth="1"/>
    <col min="7702" max="7702" width="5.875" style="95" customWidth="1"/>
    <col min="7703" max="7703" width="6.75" style="95" bestFit="1" customWidth="1"/>
    <col min="7704" max="7924" width="9" style="95"/>
    <col min="7925" max="7925" width="2.125" style="95" customWidth="1"/>
    <col min="7926" max="7926" width="2.375" style="95" customWidth="1"/>
    <col min="7927" max="7931" width="2.125" style="95" customWidth="1"/>
    <col min="7932" max="7932" width="2.875" style="95" customWidth="1"/>
    <col min="7933" max="7935" width="3.75" style="95" customWidth="1"/>
    <col min="7936" max="7939" width="3.125" style="95" customWidth="1"/>
    <col min="7940" max="7952" width="6.75" style="95" customWidth="1"/>
    <col min="7953" max="7955" width="7.5" style="95" customWidth="1"/>
    <col min="7956" max="7956" width="5.375" style="95" customWidth="1"/>
    <col min="7957" max="7957" width="5.75" style="95" customWidth="1"/>
    <col min="7958" max="7958" width="5.875" style="95" customWidth="1"/>
    <col min="7959" max="7959" width="6.75" style="95" bestFit="1" customWidth="1"/>
    <col min="7960" max="8180" width="9" style="95"/>
    <col min="8181" max="8181" width="2.125" style="95" customWidth="1"/>
    <col min="8182" max="8182" width="2.375" style="95" customWidth="1"/>
    <col min="8183" max="8187" width="2.125" style="95" customWidth="1"/>
    <col min="8188" max="8188" width="2.875" style="95" customWidth="1"/>
    <col min="8189" max="8191" width="3.75" style="95" customWidth="1"/>
    <col min="8192" max="8195" width="3.125" style="95" customWidth="1"/>
    <col min="8196" max="8208" width="6.75" style="95" customWidth="1"/>
    <col min="8209" max="8211" width="7.5" style="95" customWidth="1"/>
    <col min="8212" max="8212" width="5.375" style="95" customWidth="1"/>
    <col min="8213" max="8213" width="5.75" style="95" customWidth="1"/>
    <col min="8214" max="8214" width="5.875" style="95" customWidth="1"/>
    <col min="8215" max="8215" width="6.75" style="95" bestFit="1" customWidth="1"/>
    <col min="8216" max="8436" width="9" style="95"/>
    <col min="8437" max="8437" width="2.125" style="95" customWidth="1"/>
    <col min="8438" max="8438" width="2.375" style="95" customWidth="1"/>
    <col min="8439" max="8443" width="2.125" style="95" customWidth="1"/>
    <col min="8444" max="8444" width="2.875" style="95" customWidth="1"/>
    <col min="8445" max="8447" width="3.75" style="95" customWidth="1"/>
    <col min="8448" max="8451" width="3.125" style="95" customWidth="1"/>
    <col min="8452" max="8464" width="6.75" style="95" customWidth="1"/>
    <col min="8465" max="8467" width="7.5" style="95" customWidth="1"/>
    <col min="8468" max="8468" width="5.375" style="95" customWidth="1"/>
    <col min="8469" max="8469" width="5.75" style="95" customWidth="1"/>
    <col min="8470" max="8470" width="5.875" style="95" customWidth="1"/>
    <col min="8471" max="8471" width="6.75" style="95" bestFit="1" customWidth="1"/>
    <col min="8472" max="8692" width="9" style="95"/>
    <col min="8693" max="8693" width="2.125" style="95" customWidth="1"/>
    <col min="8694" max="8694" width="2.375" style="95" customWidth="1"/>
    <col min="8695" max="8699" width="2.125" style="95" customWidth="1"/>
    <col min="8700" max="8700" width="2.875" style="95" customWidth="1"/>
    <col min="8701" max="8703" width="3.75" style="95" customWidth="1"/>
    <col min="8704" max="8707" width="3.125" style="95" customWidth="1"/>
    <col min="8708" max="8720" width="6.75" style="95" customWidth="1"/>
    <col min="8721" max="8723" width="7.5" style="95" customWidth="1"/>
    <col min="8724" max="8724" width="5.375" style="95" customWidth="1"/>
    <col min="8725" max="8725" width="5.75" style="95" customWidth="1"/>
    <col min="8726" max="8726" width="5.875" style="95" customWidth="1"/>
    <col min="8727" max="8727" width="6.75" style="95" bestFit="1" customWidth="1"/>
    <col min="8728" max="8948" width="9" style="95"/>
    <col min="8949" max="8949" width="2.125" style="95" customWidth="1"/>
    <col min="8950" max="8950" width="2.375" style="95" customWidth="1"/>
    <col min="8951" max="8955" width="2.125" style="95" customWidth="1"/>
    <col min="8956" max="8956" width="2.875" style="95" customWidth="1"/>
    <col min="8957" max="8959" width="3.75" style="95" customWidth="1"/>
    <col min="8960" max="8963" width="3.125" style="95" customWidth="1"/>
    <col min="8964" max="8976" width="6.75" style="95" customWidth="1"/>
    <col min="8977" max="8979" width="7.5" style="95" customWidth="1"/>
    <col min="8980" max="8980" width="5.375" style="95" customWidth="1"/>
    <col min="8981" max="8981" width="5.75" style="95" customWidth="1"/>
    <col min="8982" max="8982" width="5.875" style="95" customWidth="1"/>
    <col min="8983" max="8983" width="6.75" style="95" bestFit="1" customWidth="1"/>
    <col min="8984" max="9204" width="9" style="95"/>
    <col min="9205" max="9205" width="2.125" style="95" customWidth="1"/>
    <col min="9206" max="9206" width="2.375" style="95" customWidth="1"/>
    <col min="9207" max="9211" width="2.125" style="95" customWidth="1"/>
    <col min="9212" max="9212" width="2.875" style="95" customWidth="1"/>
    <col min="9213" max="9215" width="3.75" style="95" customWidth="1"/>
    <col min="9216" max="9219" width="3.125" style="95" customWidth="1"/>
    <col min="9220" max="9232" width="6.75" style="95" customWidth="1"/>
    <col min="9233" max="9235" width="7.5" style="95" customWidth="1"/>
    <col min="9236" max="9236" width="5.375" style="95" customWidth="1"/>
    <col min="9237" max="9237" width="5.75" style="95" customWidth="1"/>
    <col min="9238" max="9238" width="5.875" style="95" customWidth="1"/>
    <col min="9239" max="9239" width="6.75" style="95" bestFit="1" customWidth="1"/>
    <col min="9240" max="9460" width="9" style="95"/>
    <col min="9461" max="9461" width="2.125" style="95" customWidth="1"/>
    <col min="9462" max="9462" width="2.375" style="95" customWidth="1"/>
    <col min="9463" max="9467" width="2.125" style="95" customWidth="1"/>
    <col min="9468" max="9468" width="2.875" style="95" customWidth="1"/>
    <col min="9469" max="9471" width="3.75" style="95" customWidth="1"/>
    <col min="9472" max="9475" width="3.125" style="95" customWidth="1"/>
    <col min="9476" max="9488" width="6.75" style="95" customWidth="1"/>
    <col min="9489" max="9491" width="7.5" style="95" customWidth="1"/>
    <col min="9492" max="9492" width="5.375" style="95" customWidth="1"/>
    <col min="9493" max="9493" width="5.75" style="95" customWidth="1"/>
    <col min="9494" max="9494" width="5.875" style="95" customWidth="1"/>
    <col min="9495" max="9495" width="6.75" style="95" bestFit="1" customWidth="1"/>
    <col min="9496" max="9716" width="9" style="95"/>
    <col min="9717" max="9717" width="2.125" style="95" customWidth="1"/>
    <col min="9718" max="9718" width="2.375" style="95" customWidth="1"/>
    <col min="9719" max="9723" width="2.125" style="95" customWidth="1"/>
    <col min="9724" max="9724" width="2.875" style="95" customWidth="1"/>
    <col min="9725" max="9727" width="3.75" style="95" customWidth="1"/>
    <col min="9728" max="9731" width="3.125" style="95" customWidth="1"/>
    <col min="9732" max="9744" width="6.75" style="95" customWidth="1"/>
    <col min="9745" max="9747" width="7.5" style="95" customWidth="1"/>
    <col min="9748" max="9748" width="5.375" style="95" customWidth="1"/>
    <col min="9749" max="9749" width="5.75" style="95" customWidth="1"/>
    <col min="9750" max="9750" width="5.875" style="95" customWidth="1"/>
    <col min="9751" max="9751" width="6.75" style="95" bestFit="1" customWidth="1"/>
    <col min="9752" max="9972" width="9" style="95"/>
    <col min="9973" max="9973" width="2.125" style="95" customWidth="1"/>
    <col min="9974" max="9974" width="2.375" style="95" customWidth="1"/>
    <col min="9975" max="9979" width="2.125" style="95" customWidth="1"/>
    <col min="9980" max="9980" width="2.875" style="95" customWidth="1"/>
    <col min="9981" max="9983" width="3.75" style="95" customWidth="1"/>
    <col min="9984" max="9987" width="3.125" style="95" customWidth="1"/>
    <col min="9988" max="10000" width="6.75" style="95" customWidth="1"/>
    <col min="10001" max="10003" width="7.5" style="95" customWidth="1"/>
    <col min="10004" max="10004" width="5.375" style="95" customWidth="1"/>
    <col min="10005" max="10005" width="5.75" style="95" customWidth="1"/>
    <col min="10006" max="10006" width="5.875" style="95" customWidth="1"/>
    <col min="10007" max="10007" width="6.75" style="95" bestFit="1" customWidth="1"/>
    <col min="10008" max="10228" width="9" style="95"/>
    <col min="10229" max="10229" width="2.125" style="95" customWidth="1"/>
    <col min="10230" max="10230" width="2.375" style="95" customWidth="1"/>
    <col min="10231" max="10235" width="2.125" style="95" customWidth="1"/>
    <col min="10236" max="10236" width="2.875" style="95" customWidth="1"/>
    <col min="10237" max="10239" width="3.75" style="95" customWidth="1"/>
    <col min="10240" max="10243" width="3.125" style="95" customWidth="1"/>
    <col min="10244" max="10256" width="6.75" style="95" customWidth="1"/>
    <col min="10257" max="10259" width="7.5" style="95" customWidth="1"/>
    <col min="10260" max="10260" width="5.375" style="95" customWidth="1"/>
    <col min="10261" max="10261" width="5.75" style="95" customWidth="1"/>
    <col min="10262" max="10262" width="5.875" style="95" customWidth="1"/>
    <col min="10263" max="10263" width="6.75" style="95" bestFit="1" customWidth="1"/>
    <col min="10264" max="10484" width="9" style="95"/>
    <col min="10485" max="10485" width="2.125" style="95" customWidth="1"/>
    <col min="10486" max="10486" width="2.375" style="95" customWidth="1"/>
    <col min="10487" max="10491" width="2.125" style="95" customWidth="1"/>
    <col min="10492" max="10492" width="2.875" style="95" customWidth="1"/>
    <col min="10493" max="10495" width="3.75" style="95" customWidth="1"/>
    <col min="10496" max="10499" width="3.125" style="95" customWidth="1"/>
    <col min="10500" max="10512" width="6.75" style="95" customWidth="1"/>
    <col min="10513" max="10515" width="7.5" style="95" customWidth="1"/>
    <col min="10516" max="10516" width="5.375" style="95" customWidth="1"/>
    <col min="10517" max="10517" width="5.75" style="95" customWidth="1"/>
    <col min="10518" max="10518" width="5.875" style="95" customWidth="1"/>
    <col min="10519" max="10519" width="6.75" style="95" bestFit="1" customWidth="1"/>
    <col min="10520" max="10740" width="9" style="95"/>
    <col min="10741" max="10741" width="2.125" style="95" customWidth="1"/>
    <col min="10742" max="10742" width="2.375" style="95" customWidth="1"/>
    <col min="10743" max="10747" width="2.125" style="95" customWidth="1"/>
    <col min="10748" max="10748" width="2.875" style="95" customWidth="1"/>
    <col min="10749" max="10751" width="3.75" style="95" customWidth="1"/>
    <col min="10752" max="10755" width="3.125" style="95" customWidth="1"/>
    <col min="10756" max="10768" width="6.75" style="95" customWidth="1"/>
    <col min="10769" max="10771" width="7.5" style="95" customWidth="1"/>
    <col min="10772" max="10772" width="5.375" style="95" customWidth="1"/>
    <col min="10773" max="10773" width="5.75" style="95" customWidth="1"/>
    <col min="10774" max="10774" width="5.875" style="95" customWidth="1"/>
    <col min="10775" max="10775" width="6.75" style="95" bestFit="1" customWidth="1"/>
    <col min="10776" max="10996" width="9" style="95"/>
    <col min="10997" max="10997" width="2.125" style="95" customWidth="1"/>
    <col min="10998" max="10998" width="2.375" style="95" customWidth="1"/>
    <col min="10999" max="11003" width="2.125" style="95" customWidth="1"/>
    <col min="11004" max="11004" width="2.875" style="95" customWidth="1"/>
    <col min="11005" max="11007" width="3.75" style="95" customWidth="1"/>
    <col min="11008" max="11011" width="3.125" style="95" customWidth="1"/>
    <col min="11012" max="11024" width="6.75" style="95" customWidth="1"/>
    <col min="11025" max="11027" width="7.5" style="95" customWidth="1"/>
    <col min="11028" max="11028" width="5.375" style="95" customWidth="1"/>
    <col min="11029" max="11029" width="5.75" style="95" customWidth="1"/>
    <col min="11030" max="11030" width="5.875" style="95" customWidth="1"/>
    <col min="11031" max="11031" width="6.75" style="95" bestFit="1" customWidth="1"/>
    <col min="11032" max="11252" width="9" style="95"/>
    <col min="11253" max="11253" width="2.125" style="95" customWidth="1"/>
    <col min="11254" max="11254" width="2.375" style="95" customWidth="1"/>
    <col min="11255" max="11259" width="2.125" style="95" customWidth="1"/>
    <col min="11260" max="11260" width="2.875" style="95" customWidth="1"/>
    <col min="11261" max="11263" width="3.75" style="95" customWidth="1"/>
    <col min="11264" max="11267" width="3.125" style="95" customWidth="1"/>
    <col min="11268" max="11280" width="6.75" style="95" customWidth="1"/>
    <col min="11281" max="11283" width="7.5" style="95" customWidth="1"/>
    <col min="11284" max="11284" width="5.375" style="95" customWidth="1"/>
    <col min="11285" max="11285" width="5.75" style="95" customWidth="1"/>
    <col min="11286" max="11286" width="5.875" style="95" customWidth="1"/>
    <col min="11287" max="11287" width="6.75" style="95" bestFit="1" customWidth="1"/>
    <col min="11288" max="11508" width="9" style="95"/>
    <col min="11509" max="11509" width="2.125" style="95" customWidth="1"/>
    <col min="11510" max="11510" width="2.375" style="95" customWidth="1"/>
    <col min="11511" max="11515" width="2.125" style="95" customWidth="1"/>
    <col min="11516" max="11516" width="2.875" style="95" customWidth="1"/>
    <col min="11517" max="11519" width="3.75" style="95" customWidth="1"/>
    <col min="11520" max="11523" width="3.125" style="95" customWidth="1"/>
    <col min="11524" max="11536" width="6.75" style="95" customWidth="1"/>
    <col min="11537" max="11539" width="7.5" style="95" customWidth="1"/>
    <col min="11540" max="11540" width="5.375" style="95" customWidth="1"/>
    <col min="11541" max="11541" width="5.75" style="95" customWidth="1"/>
    <col min="11542" max="11542" width="5.875" style="95" customWidth="1"/>
    <col min="11543" max="11543" width="6.75" style="95" bestFit="1" customWidth="1"/>
    <col min="11544" max="11764" width="9" style="95"/>
    <col min="11765" max="11765" width="2.125" style="95" customWidth="1"/>
    <col min="11766" max="11766" width="2.375" style="95" customWidth="1"/>
    <col min="11767" max="11771" width="2.125" style="95" customWidth="1"/>
    <col min="11772" max="11772" width="2.875" style="95" customWidth="1"/>
    <col min="11773" max="11775" width="3.75" style="95" customWidth="1"/>
    <col min="11776" max="11779" width="3.125" style="95" customWidth="1"/>
    <col min="11780" max="11792" width="6.75" style="95" customWidth="1"/>
    <col min="11793" max="11795" width="7.5" style="95" customWidth="1"/>
    <col min="11796" max="11796" width="5.375" style="95" customWidth="1"/>
    <col min="11797" max="11797" width="5.75" style="95" customWidth="1"/>
    <col min="11798" max="11798" width="5.875" style="95" customWidth="1"/>
    <col min="11799" max="11799" width="6.75" style="95" bestFit="1" customWidth="1"/>
    <col min="11800" max="12020" width="9" style="95"/>
    <col min="12021" max="12021" width="2.125" style="95" customWidth="1"/>
    <col min="12022" max="12022" width="2.375" style="95" customWidth="1"/>
    <col min="12023" max="12027" width="2.125" style="95" customWidth="1"/>
    <col min="12028" max="12028" width="2.875" style="95" customWidth="1"/>
    <col min="12029" max="12031" width="3.75" style="95" customWidth="1"/>
    <col min="12032" max="12035" width="3.125" style="95" customWidth="1"/>
    <col min="12036" max="12048" width="6.75" style="95" customWidth="1"/>
    <col min="12049" max="12051" width="7.5" style="95" customWidth="1"/>
    <col min="12052" max="12052" width="5.375" style="95" customWidth="1"/>
    <col min="12053" max="12053" width="5.75" style="95" customWidth="1"/>
    <col min="12054" max="12054" width="5.875" style="95" customWidth="1"/>
    <col min="12055" max="12055" width="6.75" style="95" bestFit="1" customWidth="1"/>
    <col min="12056" max="12276" width="9" style="95"/>
    <col min="12277" max="12277" width="2.125" style="95" customWidth="1"/>
    <col min="12278" max="12278" width="2.375" style="95" customWidth="1"/>
    <col min="12279" max="12283" width="2.125" style="95" customWidth="1"/>
    <col min="12284" max="12284" width="2.875" style="95" customWidth="1"/>
    <col min="12285" max="12287" width="3.75" style="95" customWidth="1"/>
    <col min="12288" max="12291" width="3.125" style="95" customWidth="1"/>
    <col min="12292" max="12304" width="6.75" style="95" customWidth="1"/>
    <col min="12305" max="12307" width="7.5" style="95" customWidth="1"/>
    <col min="12308" max="12308" width="5.375" style="95" customWidth="1"/>
    <col min="12309" max="12309" width="5.75" style="95" customWidth="1"/>
    <col min="12310" max="12310" width="5.875" style="95" customWidth="1"/>
    <col min="12311" max="12311" width="6.75" style="95" bestFit="1" customWidth="1"/>
    <col min="12312" max="12532" width="9" style="95"/>
    <col min="12533" max="12533" width="2.125" style="95" customWidth="1"/>
    <col min="12534" max="12534" width="2.375" style="95" customWidth="1"/>
    <col min="12535" max="12539" width="2.125" style="95" customWidth="1"/>
    <col min="12540" max="12540" width="2.875" style="95" customWidth="1"/>
    <col min="12541" max="12543" width="3.75" style="95" customWidth="1"/>
    <col min="12544" max="12547" width="3.125" style="95" customWidth="1"/>
    <col min="12548" max="12560" width="6.75" style="95" customWidth="1"/>
    <col min="12561" max="12563" width="7.5" style="95" customWidth="1"/>
    <col min="12564" max="12564" width="5.375" style="95" customWidth="1"/>
    <col min="12565" max="12565" width="5.75" style="95" customWidth="1"/>
    <col min="12566" max="12566" width="5.875" style="95" customWidth="1"/>
    <col min="12567" max="12567" width="6.75" style="95" bestFit="1" customWidth="1"/>
    <col min="12568" max="12788" width="9" style="95"/>
    <col min="12789" max="12789" width="2.125" style="95" customWidth="1"/>
    <col min="12790" max="12790" width="2.375" style="95" customWidth="1"/>
    <col min="12791" max="12795" width="2.125" style="95" customWidth="1"/>
    <col min="12796" max="12796" width="2.875" style="95" customWidth="1"/>
    <col min="12797" max="12799" width="3.75" style="95" customWidth="1"/>
    <col min="12800" max="12803" width="3.125" style="95" customWidth="1"/>
    <col min="12804" max="12816" width="6.75" style="95" customWidth="1"/>
    <col min="12817" max="12819" width="7.5" style="95" customWidth="1"/>
    <col min="12820" max="12820" width="5.375" style="95" customWidth="1"/>
    <col min="12821" max="12821" width="5.75" style="95" customWidth="1"/>
    <col min="12822" max="12822" width="5.875" style="95" customWidth="1"/>
    <col min="12823" max="12823" width="6.75" style="95" bestFit="1" customWidth="1"/>
    <col min="12824" max="13044" width="9" style="95"/>
    <col min="13045" max="13045" width="2.125" style="95" customWidth="1"/>
    <col min="13046" max="13046" width="2.375" style="95" customWidth="1"/>
    <col min="13047" max="13051" width="2.125" style="95" customWidth="1"/>
    <col min="13052" max="13052" width="2.875" style="95" customWidth="1"/>
    <col min="13053" max="13055" width="3.75" style="95" customWidth="1"/>
    <col min="13056" max="13059" width="3.125" style="95" customWidth="1"/>
    <col min="13060" max="13072" width="6.75" style="95" customWidth="1"/>
    <col min="13073" max="13075" width="7.5" style="95" customWidth="1"/>
    <col min="13076" max="13076" width="5.375" style="95" customWidth="1"/>
    <col min="13077" max="13077" width="5.75" style="95" customWidth="1"/>
    <col min="13078" max="13078" width="5.875" style="95" customWidth="1"/>
    <col min="13079" max="13079" width="6.75" style="95" bestFit="1" customWidth="1"/>
    <col min="13080" max="13300" width="9" style="95"/>
    <col min="13301" max="13301" width="2.125" style="95" customWidth="1"/>
    <col min="13302" max="13302" width="2.375" style="95" customWidth="1"/>
    <col min="13303" max="13307" width="2.125" style="95" customWidth="1"/>
    <col min="13308" max="13308" width="2.875" style="95" customWidth="1"/>
    <col min="13309" max="13311" width="3.75" style="95" customWidth="1"/>
    <col min="13312" max="13315" width="3.125" style="95" customWidth="1"/>
    <col min="13316" max="13328" width="6.75" style="95" customWidth="1"/>
    <col min="13329" max="13331" width="7.5" style="95" customWidth="1"/>
    <col min="13332" max="13332" width="5.375" style="95" customWidth="1"/>
    <col min="13333" max="13333" width="5.75" style="95" customWidth="1"/>
    <col min="13334" max="13334" width="5.875" style="95" customWidth="1"/>
    <col min="13335" max="13335" width="6.75" style="95" bestFit="1" customWidth="1"/>
    <col min="13336" max="13556" width="9" style="95"/>
    <col min="13557" max="13557" width="2.125" style="95" customWidth="1"/>
    <col min="13558" max="13558" width="2.375" style="95" customWidth="1"/>
    <col min="13559" max="13563" width="2.125" style="95" customWidth="1"/>
    <col min="13564" max="13564" width="2.875" style="95" customWidth="1"/>
    <col min="13565" max="13567" width="3.75" style="95" customWidth="1"/>
    <col min="13568" max="13571" width="3.125" style="95" customWidth="1"/>
    <col min="13572" max="13584" width="6.75" style="95" customWidth="1"/>
    <col min="13585" max="13587" width="7.5" style="95" customWidth="1"/>
    <col min="13588" max="13588" width="5.375" style="95" customWidth="1"/>
    <col min="13589" max="13589" width="5.75" style="95" customWidth="1"/>
    <col min="13590" max="13590" width="5.875" style="95" customWidth="1"/>
    <col min="13591" max="13591" width="6.75" style="95" bestFit="1" customWidth="1"/>
    <col min="13592" max="13812" width="9" style="95"/>
    <col min="13813" max="13813" width="2.125" style="95" customWidth="1"/>
    <col min="13814" max="13814" width="2.375" style="95" customWidth="1"/>
    <col min="13815" max="13819" width="2.125" style="95" customWidth="1"/>
    <col min="13820" max="13820" width="2.875" style="95" customWidth="1"/>
    <col min="13821" max="13823" width="3.75" style="95" customWidth="1"/>
    <col min="13824" max="13827" width="3.125" style="95" customWidth="1"/>
    <col min="13828" max="13840" width="6.75" style="95" customWidth="1"/>
    <col min="13841" max="13843" width="7.5" style="95" customWidth="1"/>
    <col min="13844" max="13844" width="5.375" style="95" customWidth="1"/>
    <col min="13845" max="13845" width="5.75" style="95" customWidth="1"/>
    <col min="13846" max="13846" width="5.875" style="95" customWidth="1"/>
    <col min="13847" max="13847" width="6.75" style="95" bestFit="1" customWidth="1"/>
    <col min="13848" max="14068" width="9" style="95"/>
    <col min="14069" max="14069" width="2.125" style="95" customWidth="1"/>
    <col min="14070" max="14070" width="2.375" style="95" customWidth="1"/>
    <col min="14071" max="14075" width="2.125" style="95" customWidth="1"/>
    <col min="14076" max="14076" width="2.875" style="95" customWidth="1"/>
    <col min="14077" max="14079" width="3.75" style="95" customWidth="1"/>
    <col min="14080" max="14083" width="3.125" style="95" customWidth="1"/>
    <col min="14084" max="14096" width="6.75" style="95" customWidth="1"/>
    <col min="14097" max="14099" width="7.5" style="95" customWidth="1"/>
    <col min="14100" max="14100" width="5.375" style="95" customWidth="1"/>
    <col min="14101" max="14101" width="5.75" style="95" customWidth="1"/>
    <col min="14102" max="14102" width="5.875" style="95" customWidth="1"/>
    <col min="14103" max="14103" width="6.75" style="95" bestFit="1" customWidth="1"/>
    <col min="14104" max="14324" width="9" style="95"/>
    <col min="14325" max="14325" width="2.125" style="95" customWidth="1"/>
    <col min="14326" max="14326" width="2.375" style="95" customWidth="1"/>
    <col min="14327" max="14331" width="2.125" style="95" customWidth="1"/>
    <col min="14332" max="14332" width="2.875" style="95" customWidth="1"/>
    <col min="14333" max="14335" width="3.75" style="95" customWidth="1"/>
    <col min="14336" max="14339" width="3.125" style="95" customWidth="1"/>
    <col min="14340" max="14352" width="6.75" style="95" customWidth="1"/>
    <col min="14353" max="14355" width="7.5" style="95" customWidth="1"/>
    <col min="14356" max="14356" width="5.375" style="95" customWidth="1"/>
    <col min="14357" max="14357" width="5.75" style="95" customWidth="1"/>
    <col min="14358" max="14358" width="5.875" style="95" customWidth="1"/>
    <col min="14359" max="14359" width="6.75" style="95" bestFit="1" customWidth="1"/>
    <col min="14360" max="14580" width="9" style="95"/>
    <col min="14581" max="14581" width="2.125" style="95" customWidth="1"/>
    <col min="14582" max="14582" width="2.375" style="95" customWidth="1"/>
    <col min="14583" max="14587" width="2.125" style="95" customWidth="1"/>
    <col min="14588" max="14588" width="2.875" style="95" customWidth="1"/>
    <col min="14589" max="14591" width="3.75" style="95" customWidth="1"/>
    <col min="14592" max="14595" width="3.125" style="95" customWidth="1"/>
    <col min="14596" max="14608" width="6.75" style="95" customWidth="1"/>
    <col min="14609" max="14611" width="7.5" style="95" customWidth="1"/>
    <col min="14612" max="14612" width="5.375" style="95" customWidth="1"/>
    <col min="14613" max="14613" width="5.75" style="95" customWidth="1"/>
    <col min="14614" max="14614" width="5.875" style="95" customWidth="1"/>
    <col min="14615" max="14615" width="6.75" style="95" bestFit="1" customWidth="1"/>
    <col min="14616" max="14836" width="9" style="95"/>
    <col min="14837" max="14837" width="2.125" style="95" customWidth="1"/>
    <col min="14838" max="14838" width="2.375" style="95" customWidth="1"/>
    <col min="14839" max="14843" width="2.125" style="95" customWidth="1"/>
    <col min="14844" max="14844" width="2.875" style="95" customWidth="1"/>
    <col min="14845" max="14847" width="3.75" style="95" customWidth="1"/>
    <col min="14848" max="14851" width="3.125" style="95" customWidth="1"/>
    <col min="14852" max="14864" width="6.75" style="95" customWidth="1"/>
    <col min="14865" max="14867" width="7.5" style="95" customWidth="1"/>
    <col min="14868" max="14868" width="5.375" style="95" customWidth="1"/>
    <col min="14869" max="14869" width="5.75" style="95" customWidth="1"/>
    <col min="14870" max="14870" width="5.875" style="95" customWidth="1"/>
    <col min="14871" max="14871" width="6.75" style="95" bestFit="1" customWidth="1"/>
    <col min="14872" max="15092" width="9" style="95"/>
    <col min="15093" max="15093" width="2.125" style="95" customWidth="1"/>
    <col min="15094" max="15094" width="2.375" style="95" customWidth="1"/>
    <col min="15095" max="15099" width="2.125" style="95" customWidth="1"/>
    <col min="15100" max="15100" width="2.875" style="95" customWidth="1"/>
    <col min="15101" max="15103" width="3.75" style="95" customWidth="1"/>
    <col min="15104" max="15107" width="3.125" style="95" customWidth="1"/>
    <col min="15108" max="15120" width="6.75" style="95" customWidth="1"/>
    <col min="15121" max="15123" width="7.5" style="95" customWidth="1"/>
    <col min="15124" max="15124" width="5.375" style="95" customWidth="1"/>
    <col min="15125" max="15125" width="5.75" style="95" customWidth="1"/>
    <col min="15126" max="15126" width="5.875" style="95" customWidth="1"/>
    <col min="15127" max="15127" width="6.75" style="95" bestFit="1" customWidth="1"/>
    <col min="15128" max="15348" width="9" style="95"/>
    <col min="15349" max="15349" width="2.125" style="95" customWidth="1"/>
    <col min="15350" max="15350" width="2.375" style="95" customWidth="1"/>
    <col min="15351" max="15355" width="2.125" style="95" customWidth="1"/>
    <col min="15356" max="15356" width="2.875" style="95" customWidth="1"/>
    <col min="15357" max="15359" width="3.75" style="95" customWidth="1"/>
    <col min="15360" max="15363" width="3.125" style="95" customWidth="1"/>
    <col min="15364" max="15376" width="6.75" style="95" customWidth="1"/>
    <col min="15377" max="15379" width="7.5" style="95" customWidth="1"/>
    <col min="15380" max="15380" width="5.375" style="95" customWidth="1"/>
    <col min="15381" max="15381" width="5.75" style="95" customWidth="1"/>
    <col min="15382" max="15382" width="5.875" style="95" customWidth="1"/>
    <col min="15383" max="15383" width="6.75" style="95" bestFit="1" customWidth="1"/>
    <col min="15384" max="15604" width="9" style="95"/>
    <col min="15605" max="15605" width="2.125" style="95" customWidth="1"/>
    <col min="15606" max="15606" width="2.375" style="95" customWidth="1"/>
    <col min="15607" max="15611" width="2.125" style="95" customWidth="1"/>
    <col min="15612" max="15612" width="2.875" style="95" customWidth="1"/>
    <col min="15613" max="15615" width="3.75" style="95" customWidth="1"/>
    <col min="15616" max="15619" width="3.125" style="95" customWidth="1"/>
    <col min="15620" max="15632" width="6.75" style="95" customWidth="1"/>
    <col min="15633" max="15635" width="7.5" style="95" customWidth="1"/>
    <col min="15636" max="15636" width="5.375" style="95" customWidth="1"/>
    <col min="15637" max="15637" width="5.75" style="95" customWidth="1"/>
    <col min="15638" max="15638" width="5.875" style="95" customWidth="1"/>
    <col min="15639" max="15639" width="6.75" style="95" bestFit="1" customWidth="1"/>
    <col min="15640" max="15860" width="9" style="95"/>
    <col min="15861" max="15861" width="2.125" style="95" customWidth="1"/>
    <col min="15862" max="15862" width="2.375" style="95" customWidth="1"/>
    <col min="15863" max="15867" width="2.125" style="95" customWidth="1"/>
    <col min="15868" max="15868" width="2.875" style="95" customWidth="1"/>
    <col min="15869" max="15871" width="3.75" style="95" customWidth="1"/>
    <col min="15872" max="15875" width="3.125" style="95" customWidth="1"/>
    <col min="15876" max="15888" width="6.75" style="95" customWidth="1"/>
    <col min="15889" max="15891" width="7.5" style="95" customWidth="1"/>
    <col min="15892" max="15892" width="5.375" style="95" customWidth="1"/>
    <col min="15893" max="15893" width="5.75" style="95" customWidth="1"/>
    <col min="15894" max="15894" width="5.875" style="95" customWidth="1"/>
    <col min="15895" max="15895" width="6.75" style="95" bestFit="1" customWidth="1"/>
    <col min="15896" max="16116" width="9" style="95"/>
    <col min="16117" max="16117" width="2.125" style="95" customWidth="1"/>
    <col min="16118" max="16118" width="2.375" style="95" customWidth="1"/>
    <col min="16119" max="16123" width="2.125" style="95" customWidth="1"/>
    <col min="16124" max="16124" width="2.875" style="95" customWidth="1"/>
    <col min="16125" max="16127" width="3.75" style="95" customWidth="1"/>
    <col min="16128" max="16131" width="3.125" style="95" customWidth="1"/>
    <col min="16132" max="16144" width="6.75" style="95" customWidth="1"/>
    <col min="16145" max="16147" width="7.5" style="95" customWidth="1"/>
    <col min="16148" max="16148" width="5.375" style="95" customWidth="1"/>
    <col min="16149" max="16149" width="5.75" style="95" customWidth="1"/>
    <col min="16150" max="16150" width="5.875" style="95" customWidth="1"/>
    <col min="16151" max="16151" width="6.75" style="95" bestFit="1" customWidth="1"/>
    <col min="16152" max="16384" width="9" style="95"/>
  </cols>
  <sheetData>
    <row r="1" spans="1:37" x14ac:dyDescent="0.4">
      <c r="W1" s="96" t="str">
        <f>IF(様式取組計画書!D8="","",様式取組計画書!D8)</f>
        <v>株式会社ちば</v>
      </c>
    </row>
    <row r="3" spans="1:37" x14ac:dyDescent="0.4">
      <c r="W3" s="96" t="s">
        <v>18</v>
      </c>
    </row>
    <row r="4" spans="1:37" s="97" customFormat="1" ht="34.5" customHeight="1" x14ac:dyDescent="0.4">
      <c r="A4" s="410" t="s">
        <v>204</v>
      </c>
      <c r="B4" s="410"/>
      <c r="C4" s="410"/>
      <c r="D4" s="410"/>
      <c r="E4" s="410"/>
      <c r="F4" s="410"/>
      <c r="G4" s="410"/>
      <c r="H4" s="410"/>
      <c r="I4" s="410"/>
      <c r="J4" s="410"/>
      <c r="K4" s="410"/>
      <c r="L4" s="410"/>
      <c r="M4" s="410"/>
      <c r="N4" s="410"/>
      <c r="O4" s="410"/>
      <c r="P4" s="410"/>
      <c r="Q4" s="410"/>
      <c r="R4" s="410"/>
      <c r="S4" s="410"/>
      <c r="T4" s="410"/>
      <c r="U4" s="410"/>
      <c r="V4" s="410"/>
      <c r="W4" s="410"/>
    </row>
    <row r="5" spans="1:37" s="97" customFormat="1" ht="10.5" customHeight="1" x14ac:dyDescent="0.4"/>
    <row r="6" spans="1:37" s="97" customFormat="1" ht="10.5" customHeight="1" x14ac:dyDescent="0.4">
      <c r="A6" s="411" t="s">
        <v>138</v>
      </c>
      <c r="B6" s="411"/>
      <c r="C6" s="411"/>
      <c r="D6" s="411"/>
      <c r="E6" s="411"/>
      <c r="F6" s="411"/>
      <c r="G6" s="411"/>
      <c r="H6" s="411"/>
      <c r="I6" s="411"/>
      <c r="J6" s="411"/>
      <c r="K6" s="411"/>
      <c r="L6" s="411"/>
      <c r="M6" s="411"/>
      <c r="N6" s="411"/>
      <c r="O6" s="411"/>
      <c r="P6" s="411"/>
      <c r="Q6" s="411"/>
      <c r="R6" s="411"/>
      <c r="S6" s="411"/>
      <c r="T6" s="411"/>
      <c r="U6" s="411"/>
      <c r="V6" s="411"/>
      <c r="W6" s="411"/>
    </row>
    <row r="7" spans="1:37" ht="10.5" customHeight="1" thickBot="1" x14ac:dyDescent="0.45">
      <c r="A7" s="98"/>
      <c r="B7" s="98"/>
      <c r="C7" s="98"/>
      <c r="D7" s="98"/>
      <c r="E7" s="98"/>
      <c r="F7" s="98"/>
      <c r="G7" s="98"/>
      <c r="H7" s="98"/>
      <c r="I7" s="98"/>
      <c r="J7" s="98"/>
      <c r="K7" s="98"/>
      <c r="L7" s="98"/>
      <c r="M7" s="98"/>
      <c r="N7" s="98"/>
      <c r="O7" s="98"/>
      <c r="P7" s="98"/>
      <c r="S7" s="99"/>
      <c r="T7" s="99"/>
      <c r="U7" s="99"/>
      <c r="V7" s="99"/>
      <c r="W7" s="99"/>
    </row>
    <row r="8" spans="1:37" ht="26.25" customHeight="1" thickTop="1" thickBot="1" x14ac:dyDescent="0.45">
      <c r="A8" s="98"/>
      <c r="B8" s="98"/>
      <c r="C8" s="98"/>
      <c r="D8" s="98"/>
      <c r="E8" s="98"/>
      <c r="F8" s="98"/>
      <c r="G8" s="98"/>
      <c r="H8" s="98"/>
      <c r="I8" s="98"/>
      <c r="J8" s="98"/>
      <c r="K8" s="98"/>
      <c r="L8" s="98"/>
      <c r="M8" s="98"/>
      <c r="N8" s="98"/>
      <c r="O8" s="98"/>
      <c r="P8" s="98"/>
      <c r="R8" s="101" t="s">
        <v>139</v>
      </c>
      <c r="S8" s="412" t="str">
        <f>IF(様式取組計画書!F28="","",様式取組計画書!F28)</f>
        <v>平成25</v>
      </c>
      <c r="T8" s="413"/>
      <c r="U8" s="99" t="s">
        <v>140</v>
      </c>
      <c r="V8" s="99"/>
      <c r="W8" s="99"/>
    </row>
    <row r="9" spans="1:37" ht="6" customHeight="1" thickTop="1" x14ac:dyDescent="0.4">
      <c r="A9" s="98"/>
      <c r="B9" s="98"/>
      <c r="C9" s="98"/>
      <c r="D9" s="98"/>
      <c r="E9" s="98"/>
      <c r="F9" s="98"/>
      <c r="G9" s="98"/>
      <c r="H9" s="98"/>
      <c r="I9" s="98"/>
      <c r="J9" s="98"/>
      <c r="K9" s="98"/>
      <c r="L9" s="98"/>
      <c r="M9" s="98"/>
      <c r="N9" s="98"/>
      <c r="O9" s="98"/>
      <c r="P9" s="98"/>
      <c r="Q9" s="98"/>
      <c r="R9" s="98"/>
      <c r="S9" s="98"/>
      <c r="T9" s="98"/>
      <c r="U9" s="98"/>
      <c r="V9" s="98"/>
      <c r="W9" s="98"/>
    </row>
    <row r="10" spans="1:37" ht="17.25" customHeight="1" x14ac:dyDescent="0.4">
      <c r="A10" s="414" t="s">
        <v>141</v>
      </c>
      <c r="B10" s="414"/>
      <c r="C10" s="414"/>
      <c r="D10" s="414"/>
      <c r="E10" s="414"/>
      <c r="F10" s="414"/>
      <c r="G10" s="414"/>
      <c r="H10" s="414"/>
      <c r="I10" s="414"/>
      <c r="J10" s="414"/>
      <c r="K10" s="414"/>
      <c r="L10" s="414"/>
      <c r="M10" s="414"/>
      <c r="N10" s="414"/>
      <c r="O10" s="414"/>
      <c r="P10" s="414"/>
      <c r="Q10" s="414"/>
      <c r="R10" s="414"/>
      <c r="S10" s="414"/>
      <c r="T10" s="414"/>
      <c r="U10" s="414"/>
      <c r="V10" s="414"/>
      <c r="W10" s="414"/>
    </row>
    <row r="11" spans="1:37" ht="8.25" customHeight="1" x14ac:dyDescent="0.4">
      <c r="A11" s="103"/>
      <c r="B11" s="98"/>
      <c r="C11" s="98"/>
      <c r="D11" s="98"/>
      <c r="E11" s="98"/>
      <c r="F11" s="98"/>
      <c r="G11" s="98"/>
      <c r="H11" s="98"/>
      <c r="I11" s="98"/>
      <c r="J11" s="98"/>
      <c r="K11" s="98"/>
      <c r="L11" s="98"/>
      <c r="M11" s="98"/>
      <c r="N11" s="98"/>
      <c r="O11" s="98"/>
      <c r="P11" s="98"/>
    </row>
    <row r="12" spans="1:37" ht="6.75" customHeight="1" x14ac:dyDescent="0.4"/>
    <row r="13" spans="1:37" s="105" customFormat="1" ht="17.25" x14ac:dyDescent="0.4">
      <c r="A13" s="104" t="s">
        <v>205</v>
      </c>
    </row>
    <row r="14" spans="1:37" ht="19.5" thickBot="1" x14ac:dyDescent="0.45">
      <c r="A14" s="106"/>
      <c r="B14" s="106"/>
      <c r="C14" s="106"/>
      <c r="D14" s="106"/>
      <c r="E14" s="106"/>
      <c r="F14" s="106"/>
      <c r="G14" s="106"/>
      <c r="H14" s="106"/>
      <c r="I14" s="106"/>
      <c r="J14" s="106"/>
      <c r="K14" s="106"/>
      <c r="L14" s="106"/>
      <c r="M14" s="106"/>
      <c r="N14" s="106"/>
      <c r="O14" s="106"/>
      <c r="P14" s="106"/>
      <c r="Q14" s="107"/>
      <c r="R14" s="107"/>
      <c r="S14" s="108"/>
      <c r="T14" s="109"/>
      <c r="U14" s="110"/>
      <c r="V14" s="106"/>
      <c r="W14" s="106"/>
      <c r="X14" s="106"/>
      <c r="Y14" s="106"/>
      <c r="Z14" s="106"/>
      <c r="AA14" s="106"/>
      <c r="AB14" s="106"/>
      <c r="AC14" s="106"/>
      <c r="AD14" s="106"/>
      <c r="AE14" s="106"/>
      <c r="AF14" s="106"/>
      <c r="AG14" s="106"/>
      <c r="AH14" s="106"/>
      <c r="AI14" s="106"/>
      <c r="AJ14" s="106"/>
      <c r="AK14" s="106"/>
    </row>
    <row r="15" spans="1:37" ht="18.75" customHeight="1" x14ac:dyDescent="0.4">
      <c r="A15" s="106"/>
      <c r="B15" s="415" t="s">
        <v>143</v>
      </c>
      <c r="C15" s="416"/>
      <c r="D15" s="416"/>
      <c r="E15" s="416"/>
      <c r="F15" s="416"/>
      <c r="G15" s="416"/>
      <c r="H15" s="416"/>
      <c r="I15" s="416"/>
      <c r="J15" s="416"/>
      <c r="K15" s="416"/>
      <c r="L15" s="416"/>
      <c r="M15" s="416"/>
      <c r="N15" s="416"/>
      <c r="O15" s="417"/>
      <c r="P15" s="111"/>
      <c r="Q15" s="461" t="s">
        <v>206</v>
      </c>
      <c r="R15" s="423" t="s">
        <v>145</v>
      </c>
      <c r="S15" s="425" t="s">
        <v>146</v>
      </c>
      <c r="T15" s="427" t="s">
        <v>147</v>
      </c>
      <c r="U15" s="428"/>
      <c r="V15" s="431" t="s">
        <v>148</v>
      </c>
      <c r="W15" s="432"/>
      <c r="X15" s="106"/>
      <c r="Y15" s="106"/>
      <c r="Z15" s="106"/>
      <c r="AA15" s="106"/>
      <c r="AB15" s="106"/>
      <c r="AC15" s="106"/>
      <c r="AD15" s="106"/>
      <c r="AE15" s="106"/>
      <c r="AF15" s="106"/>
      <c r="AG15" s="106"/>
      <c r="AH15" s="106"/>
      <c r="AI15" s="106"/>
      <c r="AJ15" s="106"/>
      <c r="AK15" s="106"/>
    </row>
    <row r="16" spans="1:37" ht="24.75" customHeight="1" thickBot="1" x14ac:dyDescent="0.45">
      <c r="A16" s="106"/>
      <c r="B16" s="418"/>
      <c r="C16" s="419"/>
      <c r="D16" s="419"/>
      <c r="E16" s="419"/>
      <c r="F16" s="419"/>
      <c r="G16" s="419"/>
      <c r="H16" s="419"/>
      <c r="I16" s="419"/>
      <c r="J16" s="419"/>
      <c r="K16" s="419"/>
      <c r="L16" s="419"/>
      <c r="M16" s="419"/>
      <c r="N16" s="419"/>
      <c r="O16" s="420"/>
      <c r="P16" s="112" t="s">
        <v>149</v>
      </c>
      <c r="Q16" s="424"/>
      <c r="R16" s="424"/>
      <c r="S16" s="426"/>
      <c r="T16" s="429"/>
      <c r="U16" s="430"/>
      <c r="V16" s="433"/>
      <c r="W16" s="434"/>
      <c r="X16" s="106"/>
      <c r="Y16" s="106"/>
      <c r="Z16" s="106"/>
      <c r="AA16" s="106"/>
      <c r="AB16" s="106"/>
      <c r="AC16" s="106"/>
      <c r="AD16" s="106"/>
      <c r="AE16" s="106"/>
      <c r="AF16" s="106"/>
      <c r="AG16" s="106"/>
      <c r="AH16" s="106"/>
      <c r="AI16" s="106"/>
      <c r="AJ16" s="106"/>
      <c r="AK16" s="106"/>
    </row>
    <row r="17" spans="1:37" ht="15.75" customHeight="1" x14ac:dyDescent="0.4">
      <c r="A17" s="106"/>
      <c r="B17" s="381" t="s">
        <v>172</v>
      </c>
      <c r="C17" s="382"/>
      <c r="D17" s="387" t="s">
        <v>207</v>
      </c>
      <c r="E17" s="388"/>
      <c r="F17" s="388"/>
      <c r="G17" s="388"/>
      <c r="H17" s="388"/>
      <c r="I17" s="388"/>
      <c r="J17" s="388"/>
      <c r="K17" s="388"/>
      <c r="L17" s="388"/>
      <c r="M17" s="388"/>
      <c r="N17" s="388"/>
      <c r="O17" s="457"/>
      <c r="P17" s="139" t="s">
        <v>167</v>
      </c>
      <c r="Q17" s="130">
        <v>14</v>
      </c>
      <c r="R17" s="131">
        <f>IF($Q17="","",$Q17*$T17)</f>
        <v>484.40000000000003</v>
      </c>
      <c r="S17" s="116">
        <f>IF(Q17="","",Q17*V17)</f>
        <v>32.479999999999997</v>
      </c>
      <c r="T17" s="151">
        <v>34.6</v>
      </c>
      <c r="U17" s="133" t="s">
        <v>168</v>
      </c>
      <c r="V17" s="133">
        <v>2.3199999999999998</v>
      </c>
      <c r="W17" s="170" t="s">
        <v>169</v>
      </c>
      <c r="X17" s="106"/>
      <c r="Y17" s="106"/>
      <c r="Z17" s="106"/>
      <c r="AA17" s="106"/>
      <c r="AB17" s="106"/>
      <c r="AC17" s="106"/>
      <c r="AD17" s="106"/>
      <c r="AE17" s="106"/>
      <c r="AF17" s="106"/>
      <c r="AG17" s="106"/>
      <c r="AH17" s="106"/>
      <c r="AI17" s="106"/>
      <c r="AJ17" s="106"/>
      <c r="AK17" s="106"/>
    </row>
    <row r="18" spans="1:37" ht="15.75" customHeight="1" x14ac:dyDescent="0.4">
      <c r="A18" s="106"/>
      <c r="B18" s="383"/>
      <c r="C18" s="384"/>
      <c r="D18" s="363" t="s">
        <v>208</v>
      </c>
      <c r="E18" s="364"/>
      <c r="F18" s="364"/>
      <c r="G18" s="364"/>
      <c r="H18" s="364"/>
      <c r="I18" s="364"/>
      <c r="J18" s="364"/>
      <c r="K18" s="364"/>
      <c r="L18" s="364"/>
      <c r="M18" s="364"/>
      <c r="N18" s="364"/>
      <c r="O18" s="365"/>
      <c r="P18" s="113" t="s">
        <v>167</v>
      </c>
      <c r="Q18" s="135">
        <v>25</v>
      </c>
      <c r="R18" s="115">
        <f>IF($Q18="","",$Q18*$T18)</f>
        <v>942.50000000000011</v>
      </c>
      <c r="S18" s="116">
        <f>IF(Q18="","",Q18*V18)</f>
        <v>64.5</v>
      </c>
      <c r="T18" s="122">
        <v>37.700000000000003</v>
      </c>
      <c r="U18" s="137" t="s">
        <v>168</v>
      </c>
      <c r="V18" s="137">
        <v>2.58</v>
      </c>
      <c r="W18" s="171" t="s">
        <v>169</v>
      </c>
      <c r="X18" s="106"/>
      <c r="Y18" s="106"/>
      <c r="Z18" s="106"/>
      <c r="AA18" s="106"/>
      <c r="AB18" s="106"/>
      <c r="AC18" s="106"/>
      <c r="AD18" s="106"/>
      <c r="AE18" s="106"/>
      <c r="AF18" s="106"/>
      <c r="AG18" s="106"/>
      <c r="AH18" s="106"/>
      <c r="AI18" s="106"/>
      <c r="AJ18" s="106"/>
      <c r="AK18" s="106"/>
    </row>
    <row r="19" spans="1:37" ht="15.75" customHeight="1" x14ac:dyDescent="0.4">
      <c r="A19" s="106"/>
      <c r="B19" s="383"/>
      <c r="C19" s="384"/>
      <c r="D19" s="458" t="s">
        <v>209</v>
      </c>
      <c r="E19" s="459"/>
      <c r="F19" s="459"/>
      <c r="G19" s="459"/>
      <c r="H19" s="460"/>
      <c r="I19" s="363" t="s">
        <v>176</v>
      </c>
      <c r="J19" s="364"/>
      <c r="K19" s="364"/>
      <c r="L19" s="364"/>
      <c r="M19" s="364"/>
      <c r="N19" s="364"/>
      <c r="O19" s="364"/>
      <c r="P19" s="113" t="s">
        <v>163</v>
      </c>
      <c r="Q19" s="114"/>
      <c r="R19" s="131" t="str">
        <f>IF($Q19="","",$Q19*$T19)</f>
        <v/>
      </c>
      <c r="S19" s="116" t="str">
        <f>IF(Q19="","",Q19*V19)</f>
        <v/>
      </c>
      <c r="T19" s="122">
        <v>54.6</v>
      </c>
      <c r="U19" s="137" t="s">
        <v>164</v>
      </c>
      <c r="V19" s="137">
        <v>2.7</v>
      </c>
      <c r="W19" s="171" t="s">
        <v>177</v>
      </c>
      <c r="X19" s="106"/>
      <c r="Y19" s="106"/>
      <c r="Z19" s="106"/>
      <c r="AA19" s="106"/>
      <c r="AB19" s="106"/>
      <c r="AC19" s="106"/>
      <c r="AD19" s="106"/>
      <c r="AE19" s="106"/>
      <c r="AF19" s="106"/>
      <c r="AG19" s="106"/>
      <c r="AH19" s="106"/>
      <c r="AI19" s="106"/>
      <c r="AJ19" s="106"/>
      <c r="AK19" s="106"/>
    </row>
    <row r="20" spans="1:37" ht="15.75" customHeight="1" thickBot="1" x14ac:dyDescent="0.45">
      <c r="A20" s="106"/>
      <c r="B20" s="383"/>
      <c r="C20" s="384"/>
      <c r="D20" s="448"/>
      <c r="E20" s="449"/>
      <c r="F20" s="449"/>
      <c r="G20" s="449"/>
      <c r="H20" s="450"/>
      <c r="I20" s="363" t="s">
        <v>210</v>
      </c>
      <c r="J20" s="364"/>
      <c r="K20" s="364"/>
      <c r="L20" s="364"/>
      <c r="M20" s="364"/>
      <c r="N20" s="364"/>
      <c r="O20" s="364"/>
      <c r="P20" s="113" t="s">
        <v>211</v>
      </c>
      <c r="Q20" s="135"/>
      <c r="R20" s="115" t="str">
        <f>IF($Q20="","",$Q20*$T20)</f>
        <v/>
      </c>
      <c r="S20" s="116" t="str">
        <f>IF(Q20="","",Q20*V20)</f>
        <v/>
      </c>
      <c r="T20" s="122">
        <v>4.3499999999999997E-2</v>
      </c>
      <c r="U20" s="137" t="s">
        <v>212</v>
      </c>
      <c r="V20" s="137">
        <v>2.2200000000000002E-3</v>
      </c>
      <c r="W20" s="171" t="s">
        <v>161</v>
      </c>
      <c r="X20" s="106"/>
      <c r="Y20" s="106"/>
      <c r="Z20" s="106"/>
      <c r="AA20" s="106"/>
      <c r="AB20" s="106"/>
      <c r="AC20" s="106"/>
      <c r="AD20" s="106"/>
      <c r="AE20" s="106"/>
      <c r="AF20" s="106"/>
      <c r="AG20" s="106"/>
      <c r="AH20" s="106"/>
      <c r="AI20" s="106"/>
      <c r="AJ20" s="106"/>
      <c r="AK20" s="106"/>
    </row>
    <row r="21" spans="1:37" ht="15.75" customHeight="1" thickBot="1" x14ac:dyDescent="0.45">
      <c r="A21" s="106"/>
      <c r="B21" s="385"/>
      <c r="C21" s="386"/>
      <c r="D21" s="333" t="s">
        <v>156</v>
      </c>
      <c r="E21" s="334"/>
      <c r="F21" s="334"/>
      <c r="G21" s="334"/>
      <c r="H21" s="334"/>
      <c r="I21" s="334"/>
      <c r="J21" s="334"/>
      <c r="K21" s="334"/>
      <c r="L21" s="334"/>
      <c r="M21" s="334"/>
      <c r="N21" s="334"/>
      <c r="O21" s="334"/>
      <c r="P21" s="126"/>
      <c r="Q21" s="127">
        <f>SUM(Q17:Q20)</f>
        <v>39</v>
      </c>
      <c r="R21" s="128">
        <f>SUM(R17:R20)</f>
        <v>1426.9</v>
      </c>
      <c r="S21" s="128">
        <f>SUM(S17:S20)</f>
        <v>96.97999999999999</v>
      </c>
      <c r="T21" s="345"/>
      <c r="U21" s="346"/>
      <c r="V21" s="346"/>
      <c r="W21" s="347"/>
      <c r="X21" s="106"/>
      <c r="Y21" s="106"/>
      <c r="Z21" s="106"/>
      <c r="AA21" s="106"/>
      <c r="AB21" s="106"/>
      <c r="AC21" s="106"/>
      <c r="AD21" s="106"/>
      <c r="AE21" s="106"/>
      <c r="AF21" s="106"/>
      <c r="AG21" s="106"/>
      <c r="AH21" s="106"/>
      <c r="AI21" s="106"/>
      <c r="AJ21" s="106"/>
      <c r="AK21" s="106"/>
    </row>
    <row r="22" spans="1:37" ht="15.75" customHeight="1" x14ac:dyDescent="0.4">
      <c r="A22" s="106"/>
      <c r="B22" s="397" t="s">
        <v>213</v>
      </c>
      <c r="C22" s="398"/>
      <c r="D22" s="354" t="s">
        <v>214</v>
      </c>
      <c r="E22" s="355"/>
      <c r="F22" s="355"/>
      <c r="G22" s="355"/>
      <c r="H22" s="356"/>
      <c r="I22" s="379" t="s">
        <v>215</v>
      </c>
      <c r="J22" s="379"/>
      <c r="K22" s="379"/>
      <c r="L22" s="379"/>
      <c r="M22" s="379"/>
      <c r="N22" s="379"/>
      <c r="O22" s="380"/>
      <c r="P22" s="113" t="s">
        <v>152</v>
      </c>
      <c r="Q22" s="114"/>
      <c r="R22" s="115" t="str">
        <f>IF($Q22="","",$Q22*$T22)</f>
        <v/>
      </c>
      <c r="S22" s="116" t="str">
        <f>IF(Q22="","",Q22*V22)</f>
        <v/>
      </c>
      <c r="T22" s="172">
        <v>9.9699999999999997E-3</v>
      </c>
      <c r="U22" s="118" t="s">
        <v>153</v>
      </c>
      <c r="V22" s="119"/>
      <c r="W22" s="120" t="s">
        <v>154</v>
      </c>
      <c r="X22" s="106"/>
      <c r="Y22" s="106"/>
      <c r="Z22" s="106"/>
      <c r="AA22" s="106"/>
      <c r="AB22" s="106"/>
      <c r="AC22" s="106"/>
      <c r="AD22" s="106"/>
      <c r="AE22" s="106"/>
      <c r="AF22" s="106"/>
      <c r="AG22" s="106"/>
      <c r="AH22" s="106"/>
      <c r="AI22" s="106"/>
      <c r="AJ22" s="106"/>
      <c r="AK22" s="106"/>
    </row>
    <row r="23" spans="1:37" ht="15.75" customHeight="1" x14ac:dyDescent="0.4">
      <c r="A23" s="106"/>
      <c r="B23" s="399"/>
      <c r="C23" s="400"/>
      <c r="D23" s="448"/>
      <c r="E23" s="449"/>
      <c r="F23" s="449"/>
      <c r="G23" s="449"/>
      <c r="H23" s="450"/>
      <c r="I23" s="365" t="s">
        <v>216</v>
      </c>
      <c r="J23" s="451"/>
      <c r="K23" s="451"/>
      <c r="L23" s="452"/>
      <c r="M23" s="452"/>
      <c r="N23" s="452"/>
      <c r="O23" s="453"/>
      <c r="P23" s="121" t="s">
        <v>152</v>
      </c>
      <c r="Q23" s="114"/>
      <c r="R23" s="115" t="str">
        <f>IF($Q23="","",$Q23*$T23)</f>
        <v/>
      </c>
      <c r="S23" s="116" t="str">
        <f>IF(Q23="","",Q23*V23)</f>
        <v/>
      </c>
      <c r="T23" s="173">
        <v>9.7599999999999996E-3</v>
      </c>
      <c r="U23" s="174" t="s">
        <v>153</v>
      </c>
      <c r="V23" s="175"/>
      <c r="W23" s="176" t="s">
        <v>154</v>
      </c>
      <c r="X23" s="106"/>
      <c r="Y23" s="106"/>
      <c r="Z23" s="106"/>
      <c r="AA23" s="106"/>
      <c r="AB23" s="106"/>
      <c r="AC23" s="106"/>
      <c r="AD23" s="106"/>
      <c r="AE23" s="106"/>
      <c r="AF23" s="106"/>
      <c r="AG23" s="106"/>
      <c r="AH23" s="106"/>
      <c r="AI23" s="106"/>
      <c r="AJ23" s="106"/>
      <c r="AK23" s="106"/>
    </row>
    <row r="24" spans="1:37" ht="15.75" customHeight="1" thickBot="1" x14ac:dyDescent="0.45">
      <c r="A24" s="106"/>
      <c r="B24" s="399"/>
      <c r="C24" s="400"/>
      <c r="D24" s="454" t="s">
        <v>217</v>
      </c>
      <c r="E24" s="455"/>
      <c r="F24" s="455"/>
      <c r="G24" s="455"/>
      <c r="H24" s="455"/>
      <c r="I24" s="455"/>
      <c r="J24" s="455"/>
      <c r="K24" s="455"/>
      <c r="L24" s="455"/>
      <c r="M24" s="455"/>
      <c r="N24" s="455"/>
      <c r="O24" s="456"/>
      <c r="P24" s="121" t="s">
        <v>152</v>
      </c>
      <c r="Q24" s="114"/>
      <c r="R24" s="131" t="str">
        <f>IF($Q24="","",$Q24*$T24)</f>
        <v/>
      </c>
      <c r="S24" s="177" t="str">
        <f>IF(Q24="","",Q24*V24)</f>
        <v/>
      </c>
      <c r="T24" s="178">
        <v>9.7599999999999996E-3</v>
      </c>
      <c r="U24" s="123" t="s">
        <v>218</v>
      </c>
      <c r="V24" s="179">
        <v>4.5300000000000001E-4</v>
      </c>
      <c r="W24" s="180" t="s">
        <v>154</v>
      </c>
      <c r="X24" s="106"/>
      <c r="Y24" s="106"/>
      <c r="Z24" s="106"/>
      <c r="AA24" s="106"/>
      <c r="AB24" s="106"/>
      <c r="AC24" s="106"/>
      <c r="AD24" s="106"/>
      <c r="AE24" s="106"/>
      <c r="AF24" s="106"/>
      <c r="AG24" s="106"/>
      <c r="AH24" s="106"/>
      <c r="AI24" s="106"/>
      <c r="AJ24" s="106"/>
      <c r="AK24" s="106"/>
    </row>
    <row r="25" spans="1:37" ht="15.75" customHeight="1" thickBot="1" x14ac:dyDescent="0.45">
      <c r="A25" s="106"/>
      <c r="B25" s="401"/>
      <c r="C25" s="402"/>
      <c r="D25" s="333" t="s">
        <v>156</v>
      </c>
      <c r="E25" s="334"/>
      <c r="F25" s="334"/>
      <c r="G25" s="334"/>
      <c r="H25" s="334"/>
      <c r="I25" s="334"/>
      <c r="J25" s="334"/>
      <c r="K25" s="334"/>
      <c r="L25" s="334"/>
      <c r="M25" s="334"/>
      <c r="N25" s="334"/>
      <c r="O25" s="335"/>
      <c r="P25" s="126"/>
      <c r="Q25" s="128">
        <f>SUM(Q22:Q24)</f>
        <v>0</v>
      </c>
      <c r="R25" s="128">
        <f>SUM(R22:R24)</f>
        <v>0</v>
      </c>
      <c r="S25" s="128">
        <f>SUM(S22:S24)</f>
        <v>0</v>
      </c>
      <c r="T25" s="345"/>
      <c r="U25" s="346"/>
      <c r="V25" s="346"/>
      <c r="W25" s="347"/>
      <c r="X25" s="106"/>
      <c r="Y25" s="106"/>
      <c r="Z25" s="106"/>
      <c r="AA25" s="106"/>
      <c r="AB25" s="106"/>
      <c r="AC25" s="106"/>
      <c r="AD25" s="106"/>
      <c r="AE25" s="106"/>
      <c r="AF25" s="106"/>
      <c r="AG25" s="106"/>
      <c r="AH25" s="106"/>
      <c r="AI25" s="106"/>
      <c r="AJ25" s="106"/>
      <c r="AK25" s="106"/>
    </row>
    <row r="26" spans="1:37" ht="15.75" customHeight="1" thickTop="1" thickBot="1" x14ac:dyDescent="0.45">
      <c r="A26" s="106"/>
      <c r="B26" s="339" t="s">
        <v>219</v>
      </c>
      <c r="C26" s="340"/>
      <c r="D26" s="340"/>
      <c r="E26" s="340"/>
      <c r="F26" s="340"/>
      <c r="G26" s="340"/>
      <c r="H26" s="340"/>
      <c r="I26" s="340"/>
      <c r="J26" s="340"/>
      <c r="K26" s="340"/>
      <c r="L26" s="340"/>
      <c r="M26" s="340"/>
      <c r="N26" s="340"/>
      <c r="O26" s="341"/>
      <c r="P26" s="155"/>
      <c r="Q26" s="156"/>
      <c r="R26" s="157">
        <f>R21+R25</f>
        <v>1426.9</v>
      </c>
      <c r="S26" s="158">
        <f>S21+S25</f>
        <v>96.97999999999999</v>
      </c>
      <c r="T26" s="342"/>
      <c r="U26" s="343"/>
      <c r="V26" s="343"/>
      <c r="W26" s="344"/>
      <c r="X26" s="106"/>
      <c r="Y26" s="106"/>
      <c r="Z26" s="106"/>
      <c r="AA26" s="106"/>
      <c r="AB26" s="106"/>
      <c r="AC26" s="106"/>
      <c r="AD26" s="106"/>
      <c r="AE26" s="106"/>
      <c r="AF26" s="106"/>
      <c r="AG26" s="106"/>
      <c r="AH26" s="106"/>
      <c r="AI26" s="106"/>
      <c r="AJ26" s="106"/>
      <c r="AK26" s="106"/>
    </row>
    <row r="27" spans="1:37" ht="23.25" customHeight="1" thickTop="1" x14ac:dyDescent="0.4">
      <c r="A27" s="106"/>
      <c r="B27" s="106"/>
      <c r="C27" s="106"/>
      <c r="D27" s="106"/>
      <c r="E27" s="106"/>
      <c r="F27" s="106"/>
      <c r="G27" s="106"/>
      <c r="H27" s="106"/>
      <c r="I27" s="106"/>
      <c r="J27" s="106"/>
      <c r="K27" s="106"/>
      <c r="L27" s="106"/>
      <c r="M27" s="106"/>
      <c r="N27" s="106"/>
      <c r="O27" s="106"/>
      <c r="P27" s="106"/>
      <c r="Q27" s="107"/>
      <c r="R27" s="159" t="s">
        <v>186</v>
      </c>
      <c r="S27" s="160"/>
      <c r="T27" s="322"/>
      <c r="U27" s="322"/>
      <c r="V27" s="322"/>
      <c r="W27" s="322"/>
      <c r="X27" s="106"/>
      <c r="Y27" s="106"/>
      <c r="Z27" s="106"/>
      <c r="AA27" s="106"/>
      <c r="AB27" s="106"/>
      <c r="AC27" s="106"/>
      <c r="AD27" s="106"/>
      <c r="AE27" s="106"/>
      <c r="AF27" s="106"/>
      <c r="AG27" s="106"/>
      <c r="AH27" s="106"/>
      <c r="AI27" s="106"/>
      <c r="AJ27" s="106"/>
      <c r="AK27" s="106"/>
    </row>
    <row r="28" spans="1:37" ht="15" customHeight="1" x14ac:dyDescent="0.4">
      <c r="A28" s="106"/>
      <c r="B28" s="181"/>
      <c r="C28" s="181"/>
      <c r="D28" s="181"/>
      <c r="E28" s="181"/>
      <c r="F28" s="181"/>
      <c r="G28" s="181"/>
      <c r="H28" s="181"/>
      <c r="I28" s="181"/>
      <c r="J28" s="181"/>
      <c r="K28" s="181"/>
      <c r="L28" s="181"/>
      <c r="M28" s="181"/>
      <c r="N28" s="181"/>
      <c r="O28" s="181"/>
      <c r="P28" s="181"/>
      <c r="Q28" s="106"/>
      <c r="R28" s="106"/>
      <c r="S28" s="106"/>
      <c r="T28" s="106"/>
      <c r="U28" s="106"/>
      <c r="V28" s="106"/>
      <c r="W28" s="106"/>
      <c r="X28" s="106"/>
      <c r="Y28" s="106"/>
    </row>
    <row r="29" spans="1:37" ht="15" customHeight="1" x14ac:dyDescent="0.4">
      <c r="A29" s="106"/>
      <c r="B29" s="182" t="s">
        <v>220</v>
      </c>
      <c r="C29" s="446" t="s">
        <v>221</v>
      </c>
      <c r="D29" s="446"/>
      <c r="E29" s="446"/>
      <c r="F29" s="446"/>
      <c r="G29" s="446"/>
      <c r="H29" s="446"/>
      <c r="I29" s="446"/>
      <c r="J29" s="446"/>
      <c r="K29" s="446"/>
      <c r="L29" s="446"/>
      <c r="M29" s="446"/>
      <c r="N29" s="446"/>
      <c r="O29" s="446"/>
      <c r="P29" s="446"/>
      <c r="Q29" s="446"/>
      <c r="R29" s="446"/>
      <c r="S29" s="446"/>
      <c r="T29" s="446"/>
      <c r="U29" s="446"/>
      <c r="V29" s="446"/>
      <c r="W29" s="446"/>
      <c r="X29" s="106"/>
      <c r="Y29" s="106"/>
    </row>
    <row r="30" spans="1:37" ht="15" customHeight="1" x14ac:dyDescent="0.4">
      <c r="A30" s="106"/>
      <c r="B30" s="182"/>
      <c r="C30" s="446"/>
      <c r="D30" s="446"/>
      <c r="E30" s="446"/>
      <c r="F30" s="446"/>
      <c r="G30" s="446"/>
      <c r="H30" s="446"/>
      <c r="I30" s="446"/>
      <c r="J30" s="446"/>
      <c r="K30" s="446"/>
      <c r="L30" s="446"/>
      <c r="M30" s="446"/>
      <c r="N30" s="446"/>
      <c r="O30" s="446"/>
      <c r="P30" s="446"/>
      <c r="Q30" s="446"/>
      <c r="R30" s="446"/>
      <c r="S30" s="446"/>
      <c r="T30" s="446"/>
      <c r="U30" s="446"/>
      <c r="V30" s="446"/>
      <c r="W30" s="446"/>
      <c r="X30" s="106"/>
      <c r="Y30" s="106"/>
    </row>
    <row r="31" spans="1:37" ht="15" customHeight="1" x14ac:dyDescent="0.4">
      <c r="A31" s="106"/>
      <c r="B31" s="181"/>
      <c r="C31" s="236" t="s">
        <v>222</v>
      </c>
      <c r="D31" s="181"/>
      <c r="E31" s="181"/>
      <c r="F31" s="181"/>
      <c r="G31" s="181"/>
      <c r="H31" s="181"/>
      <c r="I31" s="181"/>
      <c r="J31" s="181"/>
      <c r="K31" s="181"/>
      <c r="L31" s="181"/>
      <c r="M31" s="181"/>
      <c r="N31" s="181"/>
      <c r="O31" s="181"/>
      <c r="P31" s="181"/>
      <c r="Q31" s="106"/>
      <c r="R31" s="106"/>
      <c r="S31" s="106"/>
      <c r="T31" s="106"/>
      <c r="U31" s="106"/>
      <c r="V31" s="106"/>
      <c r="W31" s="106"/>
      <c r="X31" s="106"/>
      <c r="Y31" s="106"/>
    </row>
    <row r="32" spans="1:37" ht="15" customHeight="1" x14ac:dyDescent="0.4">
      <c r="A32" s="106"/>
      <c r="B32" s="181"/>
      <c r="C32" s="237" t="s">
        <v>223</v>
      </c>
      <c r="E32" s="181"/>
      <c r="F32" s="181"/>
      <c r="G32" s="181"/>
      <c r="H32" s="181"/>
      <c r="I32" s="181"/>
      <c r="J32" s="181"/>
      <c r="K32" s="181"/>
      <c r="L32" s="181"/>
      <c r="M32" s="181"/>
      <c r="N32" s="181"/>
      <c r="O32" s="181"/>
      <c r="P32" s="181"/>
      <c r="Q32" s="106"/>
      <c r="R32" s="106"/>
      <c r="S32" s="106"/>
      <c r="T32" s="106"/>
      <c r="U32" s="106"/>
      <c r="V32" s="106"/>
      <c r="W32" s="106"/>
      <c r="X32" s="106"/>
      <c r="Y32" s="106"/>
    </row>
    <row r="33" spans="1:24" ht="15" customHeight="1" x14ac:dyDescent="0.4">
      <c r="C33" s="183" t="s">
        <v>224</v>
      </c>
    </row>
    <row r="34" spans="1:24" ht="15" customHeight="1" x14ac:dyDescent="0.4">
      <c r="E34" s="447" t="s">
        <v>189</v>
      </c>
      <c r="F34" s="447"/>
      <c r="G34" s="447"/>
      <c r="H34" s="447"/>
      <c r="I34" s="447"/>
      <c r="J34" s="447"/>
      <c r="K34" s="447"/>
      <c r="L34" s="447"/>
      <c r="M34" s="447"/>
      <c r="N34" s="447"/>
      <c r="O34" s="447"/>
      <c r="P34" s="447"/>
      <c r="Q34" s="447"/>
      <c r="R34" s="447"/>
      <c r="S34" s="447"/>
      <c r="T34" s="447"/>
      <c r="U34" s="447"/>
      <c r="V34" s="447"/>
      <c r="W34" s="447"/>
    </row>
    <row r="35" spans="1:24" ht="15" customHeight="1" x14ac:dyDescent="0.4">
      <c r="E35" s="324" t="s">
        <v>225</v>
      </c>
      <c r="F35" s="324"/>
      <c r="G35" s="324"/>
      <c r="H35" s="324"/>
      <c r="I35" s="324"/>
      <c r="J35" s="324"/>
      <c r="K35" s="324"/>
      <c r="L35" s="324"/>
      <c r="M35" s="324"/>
      <c r="N35" s="324"/>
      <c r="O35" s="324"/>
      <c r="P35" s="324"/>
      <c r="Q35" s="324"/>
      <c r="R35" s="324"/>
      <c r="S35" s="324"/>
      <c r="T35" s="324"/>
      <c r="U35" s="324"/>
      <c r="V35" s="324"/>
      <c r="W35" s="324"/>
    </row>
    <row r="36" spans="1:24" ht="15" customHeight="1" x14ac:dyDescent="0.4">
      <c r="E36" s="324"/>
      <c r="F36" s="324"/>
      <c r="G36" s="324"/>
      <c r="H36" s="324"/>
      <c r="I36" s="324"/>
      <c r="J36" s="324"/>
      <c r="K36" s="324"/>
      <c r="L36" s="324"/>
      <c r="M36" s="324"/>
      <c r="N36" s="324"/>
      <c r="O36" s="324"/>
      <c r="P36" s="324"/>
      <c r="Q36" s="324"/>
      <c r="R36" s="324"/>
      <c r="S36" s="324"/>
      <c r="T36" s="324"/>
      <c r="U36" s="324"/>
      <c r="V36" s="324"/>
      <c r="W36" s="324"/>
    </row>
    <row r="38" spans="1:24" s="105" customFormat="1" ht="17.25" x14ac:dyDescent="0.4">
      <c r="A38" s="104" t="s">
        <v>290</v>
      </c>
    </row>
    <row r="39" spans="1:24" ht="9" customHeight="1" thickBot="1" x14ac:dyDescent="0.45"/>
    <row r="40" spans="1:24" ht="16.5" customHeight="1" thickTop="1" thickBot="1" x14ac:dyDescent="0.45">
      <c r="C40" s="435">
        <v>13</v>
      </c>
      <c r="D40" s="436"/>
      <c r="E40" s="436"/>
      <c r="F40" s="436"/>
      <c r="G40" s="436"/>
      <c r="H40" s="436"/>
      <c r="I40" s="436"/>
      <c r="J40" s="436"/>
      <c r="K40" s="436"/>
      <c r="L40" s="436"/>
      <c r="M40" s="437"/>
      <c r="N40" s="95" t="s">
        <v>226</v>
      </c>
      <c r="P40" s="95" t="s">
        <v>197</v>
      </c>
    </row>
    <row r="41" spans="1:24" ht="8.25" customHeight="1" thickTop="1" x14ac:dyDescent="0.4"/>
    <row r="42" spans="1:24" s="105" customFormat="1" ht="17.25" x14ac:dyDescent="0.4">
      <c r="A42" s="104" t="s">
        <v>227</v>
      </c>
    </row>
    <row r="43" spans="1:24" ht="10.5" customHeight="1" thickBot="1" x14ac:dyDescent="0.45">
      <c r="A43" s="162"/>
    </row>
    <row r="44" spans="1:24" ht="21.75" customHeight="1" thickTop="1" thickBot="1" x14ac:dyDescent="0.45">
      <c r="B44" s="95" t="s">
        <v>199</v>
      </c>
      <c r="D44" s="95" t="s">
        <v>228</v>
      </c>
      <c r="L44" s="438">
        <f>R26</f>
        <v>1426.9</v>
      </c>
      <c r="M44" s="439"/>
      <c r="N44" s="439"/>
      <c r="O44" s="440"/>
      <c r="S44" s="184"/>
    </row>
    <row r="45" spans="1:24" ht="13.5" customHeight="1" thickTop="1" thickBot="1" x14ac:dyDescent="0.45">
      <c r="L45" s="185"/>
      <c r="M45" s="185"/>
      <c r="N45" s="185"/>
      <c r="O45" s="185"/>
      <c r="S45" s="184"/>
    </row>
    <row r="46" spans="1:24" ht="24" customHeight="1" thickTop="1" thickBot="1" x14ac:dyDescent="0.45">
      <c r="B46" s="184" t="s">
        <v>229</v>
      </c>
      <c r="D46" s="95" t="s">
        <v>230</v>
      </c>
      <c r="L46" s="441">
        <f>C40</f>
        <v>13</v>
      </c>
      <c r="M46" s="442"/>
      <c r="N46" s="442"/>
      <c r="O46" s="443"/>
    </row>
    <row r="47" spans="1:24" ht="15.75" thickTop="1" thickBot="1" x14ac:dyDescent="0.45">
      <c r="A47" s="166"/>
      <c r="H47" s="186"/>
      <c r="I47" s="184"/>
    </row>
    <row r="48" spans="1:24" ht="28.5" customHeight="1" thickBot="1" x14ac:dyDescent="0.45">
      <c r="B48" s="168" t="s">
        <v>231</v>
      </c>
      <c r="E48" s="169"/>
      <c r="F48" s="169"/>
      <c r="G48" s="169"/>
      <c r="R48" s="444">
        <f>IF(L44=0,"",L44/L46)</f>
        <v>109.76153846153846</v>
      </c>
      <c r="S48" s="445"/>
      <c r="T48" s="313"/>
      <c r="U48" s="314"/>
      <c r="V48" s="314"/>
      <c r="W48" s="314"/>
      <c r="X48" s="187"/>
    </row>
  </sheetData>
  <mergeCells count="37">
    <mergeCell ref="D21:O21"/>
    <mergeCell ref="A4:W4"/>
    <mergeCell ref="A6:W6"/>
    <mergeCell ref="S8:T8"/>
    <mergeCell ref="A10:W10"/>
    <mergeCell ref="B15:O16"/>
    <mergeCell ref="Q15:Q16"/>
    <mergeCell ref="R15:R16"/>
    <mergeCell ref="S15:S16"/>
    <mergeCell ref="T15:U16"/>
    <mergeCell ref="V15:W16"/>
    <mergeCell ref="E35:W36"/>
    <mergeCell ref="T21:W21"/>
    <mergeCell ref="B22:C25"/>
    <mergeCell ref="D22:H23"/>
    <mergeCell ref="I22:O22"/>
    <mergeCell ref="I23:K23"/>
    <mergeCell ref="L23:O23"/>
    <mergeCell ref="D24:O24"/>
    <mergeCell ref="D25:O25"/>
    <mergeCell ref="T25:W25"/>
    <mergeCell ref="B17:C21"/>
    <mergeCell ref="D17:O17"/>
    <mergeCell ref="D18:O18"/>
    <mergeCell ref="D19:H20"/>
    <mergeCell ref="I19:O19"/>
    <mergeCell ref="I20:O20"/>
    <mergeCell ref="B26:O26"/>
    <mergeCell ref="T26:W26"/>
    <mergeCell ref="T27:W27"/>
    <mergeCell ref="C29:W30"/>
    <mergeCell ref="E34:W34"/>
    <mergeCell ref="C40:M40"/>
    <mergeCell ref="L44:O44"/>
    <mergeCell ref="L46:O46"/>
    <mergeCell ref="R48:S48"/>
    <mergeCell ref="T48:W48"/>
  </mergeCells>
  <phoneticPr fontId="3"/>
  <pageMargins left="0.70866141732283472" right="0.70866141732283472" top="0.55118110236220474" bottom="0.74803149606299213" header="0.31496062992125984" footer="0.31496062992125984"/>
  <pageSetup paperSize="9" scale="85"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33"/>
  <sheetViews>
    <sheetView showGridLines="0" view="pageBreakPreview" topLeftCell="A19" zoomScaleNormal="100" zoomScaleSheetLayoutView="100" workbookViewId="0">
      <selection activeCell="T25" sqref="T25"/>
    </sheetView>
  </sheetViews>
  <sheetFormatPr defaultRowHeight="13.5" x14ac:dyDescent="0.4"/>
  <cols>
    <col min="1" max="1" width="2.125" style="95" customWidth="1"/>
    <col min="2" max="2" width="2.375" style="95" customWidth="1"/>
    <col min="3" max="15" width="2.125" style="95" customWidth="1"/>
    <col min="16" max="16" width="6.75" style="95" customWidth="1"/>
    <col min="17" max="17" width="13.625" style="95" customWidth="1"/>
    <col min="18" max="19" width="7.5" style="95" customWidth="1"/>
    <col min="20" max="20" width="5.375" style="95" customWidth="1"/>
    <col min="21" max="21" width="5.75" style="95" customWidth="1"/>
    <col min="22" max="22" width="5.875" style="95" customWidth="1"/>
    <col min="23" max="23" width="6.75" style="95" bestFit="1" customWidth="1"/>
    <col min="24" max="243" width="9" style="95"/>
    <col min="244" max="244" width="2.125" style="95" customWidth="1"/>
    <col min="245" max="245" width="2.375" style="95" customWidth="1"/>
    <col min="246" max="258" width="2.125" style="95" customWidth="1"/>
    <col min="259" max="271" width="6.75" style="95" customWidth="1"/>
    <col min="272" max="274" width="7.5" style="95" customWidth="1"/>
    <col min="275" max="275" width="5.375" style="95" customWidth="1"/>
    <col min="276" max="276" width="5.75" style="95" customWidth="1"/>
    <col min="277" max="277" width="5.875" style="95" customWidth="1"/>
    <col min="278" max="278" width="6.75" style="95" bestFit="1" customWidth="1"/>
    <col min="279" max="499" width="9" style="95"/>
    <col min="500" max="500" width="2.125" style="95" customWidth="1"/>
    <col min="501" max="501" width="2.375" style="95" customWidth="1"/>
    <col min="502" max="514" width="2.125" style="95" customWidth="1"/>
    <col min="515" max="527" width="6.75" style="95" customWidth="1"/>
    <col min="528" max="530" width="7.5" style="95" customWidth="1"/>
    <col min="531" max="531" width="5.375" style="95" customWidth="1"/>
    <col min="532" max="532" width="5.75" style="95" customWidth="1"/>
    <col min="533" max="533" width="5.875" style="95" customWidth="1"/>
    <col min="534" max="534" width="6.75" style="95" bestFit="1" customWidth="1"/>
    <col min="535" max="755" width="9" style="95"/>
    <col min="756" max="756" width="2.125" style="95" customWidth="1"/>
    <col min="757" max="757" width="2.375" style="95" customWidth="1"/>
    <col min="758" max="770" width="2.125" style="95" customWidth="1"/>
    <col min="771" max="783" width="6.75" style="95" customWidth="1"/>
    <col min="784" max="786" width="7.5" style="95" customWidth="1"/>
    <col min="787" max="787" width="5.375" style="95" customWidth="1"/>
    <col min="788" max="788" width="5.75" style="95" customWidth="1"/>
    <col min="789" max="789" width="5.875" style="95" customWidth="1"/>
    <col min="790" max="790" width="6.75" style="95" bestFit="1" customWidth="1"/>
    <col min="791" max="1011" width="9" style="95"/>
    <col min="1012" max="1012" width="2.125" style="95" customWidth="1"/>
    <col min="1013" max="1013" width="2.375" style="95" customWidth="1"/>
    <col min="1014" max="1026" width="2.125" style="95" customWidth="1"/>
    <col min="1027" max="1039" width="6.75" style="95" customWidth="1"/>
    <col min="1040" max="1042" width="7.5" style="95" customWidth="1"/>
    <col min="1043" max="1043" width="5.375" style="95" customWidth="1"/>
    <col min="1044" max="1044" width="5.75" style="95" customWidth="1"/>
    <col min="1045" max="1045" width="5.875" style="95" customWidth="1"/>
    <col min="1046" max="1046" width="6.75" style="95" bestFit="1" customWidth="1"/>
    <col min="1047" max="1267" width="9" style="95"/>
    <col min="1268" max="1268" width="2.125" style="95" customWidth="1"/>
    <col min="1269" max="1269" width="2.375" style="95" customWidth="1"/>
    <col min="1270" max="1282" width="2.125" style="95" customWidth="1"/>
    <col min="1283" max="1295" width="6.75" style="95" customWidth="1"/>
    <col min="1296" max="1298" width="7.5" style="95" customWidth="1"/>
    <col min="1299" max="1299" width="5.375" style="95" customWidth="1"/>
    <col min="1300" max="1300" width="5.75" style="95" customWidth="1"/>
    <col min="1301" max="1301" width="5.875" style="95" customWidth="1"/>
    <col min="1302" max="1302" width="6.75" style="95" bestFit="1" customWidth="1"/>
    <col min="1303" max="1523" width="9" style="95"/>
    <col min="1524" max="1524" width="2.125" style="95" customWidth="1"/>
    <col min="1525" max="1525" width="2.375" style="95" customWidth="1"/>
    <col min="1526" max="1538" width="2.125" style="95" customWidth="1"/>
    <col min="1539" max="1551" width="6.75" style="95" customWidth="1"/>
    <col min="1552" max="1554" width="7.5" style="95" customWidth="1"/>
    <col min="1555" max="1555" width="5.375" style="95" customWidth="1"/>
    <col min="1556" max="1556" width="5.75" style="95" customWidth="1"/>
    <col min="1557" max="1557" width="5.875" style="95" customWidth="1"/>
    <col min="1558" max="1558" width="6.75" style="95" bestFit="1" customWidth="1"/>
    <col min="1559" max="1779" width="9" style="95"/>
    <col min="1780" max="1780" width="2.125" style="95" customWidth="1"/>
    <col min="1781" max="1781" width="2.375" style="95" customWidth="1"/>
    <col min="1782" max="1794" width="2.125" style="95" customWidth="1"/>
    <col min="1795" max="1807" width="6.75" style="95" customWidth="1"/>
    <col min="1808" max="1810" width="7.5" style="95" customWidth="1"/>
    <col min="1811" max="1811" width="5.375" style="95" customWidth="1"/>
    <col min="1812" max="1812" width="5.75" style="95" customWidth="1"/>
    <col min="1813" max="1813" width="5.875" style="95" customWidth="1"/>
    <col min="1814" max="1814" width="6.75" style="95" bestFit="1" customWidth="1"/>
    <col min="1815" max="2035" width="9" style="95"/>
    <col min="2036" max="2036" width="2.125" style="95" customWidth="1"/>
    <col min="2037" max="2037" width="2.375" style="95" customWidth="1"/>
    <col min="2038" max="2050" width="2.125" style="95" customWidth="1"/>
    <col min="2051" max="2063" width="6.75" style="95" customWidth="1"/>
    <col min="2064" max="2066" width="7.5" style="95" customWidth="1"/>
    <col min="2067" max="2067" width="5.375" style="95" customWidth="1"/>
    <col min="2068" max="2068" width="5.75" style="95" customWidth="1"/>
    <col min="2069" max="2069" width="5.875" style="95" customWidth="1"/>
    <col min="2070" max="2070" width="6.75" style="95" bestFit="1" customWidth="1"/>
    <col min="2071" max="2291" width="9" style="95"/>
    <col min="2292" max="2292" width="2.125" style="95" customWidth="1"/>
    <col min="2293" max="2293" width="2.375" style="95" customWidth="1"/>
    <col min="2294" max="2306" width="2.125" style="95" customWidth="1"/>
    <col min="2307" max="2319" width="6.75" style="95" customWidth="1"/>
    <col min="2320" max="2322" width="7.5" style="95" customWidth="1"/>
    <col min="2323" max="2323" width="5.375" style="95" customWidth="1"/>
    <col min="2324" max="2324" width="5.75" style="95" customWidth="1"/>
    <col min="2325" max="2325" width="5.875" style="95" customWidth="1"/>
    <col min="2326" max="2326" width="6.75" style="95" bestFit="1" customWidth="1"/>
    <col min="2327" max="2547" width="9" style="95"/>
    <col min="2548" max="2548" width="2.125" style="95" customWidth="1"/>
    <col min="2549" max="2549" width="2.375" style="95" customWidth="1"/>
    <col min="2550" max="2562" width="2.125" style="95" customWidth="1"/>
    <col min="2563" max="2575" width="6.75" style="95" customWidth="1"/>
    <col min="2576" max="2578" width="7.5" style="95" customWidth="1"/>
    <col min="2579" max="2579" width="5.375" style="95" customWidth="1"/>
    <col min="2580" max="2580" width="5.75" style="95" customWidth="1"/>
    <col min="2581" max="2581" width="5.875" style="95" customWidth="1"/>
    <col min="2582" max="2582" width="6.75" style="95" bestFit="1" customWidth="1"/>
    <col min="2583" max="2803" width="9" style="95"/>
    <col min="2804" max="2804" width="2.125" style="95" customWidth="1"/>
    <col min="2805" max="2805" width="2.375" style="95" customWidth="1"/>
    <col min="2806" max="2818" width="2.125" style="95" customWidth="1"/>
    <col min="2819" max="2831" width="6.75" style="95" customWidth="1"/>
    <col min="2832" max="2834" width="7.5" style="95" customWidth="1"/>
    <col min="2835" max="2835" width="5.375" style="95" customWidth="1"/>
    <col min="2836" max="2836" width="5.75" style="95" customWidth="1"/>
    <col min="2837" max="2837" width="5.875" style="95" customWidth="1"/>
    <col min="2838" max="2838" width="6.75" style="95" bestFit="1" customWidth="1"/>
    <col min="2839" max="3059" width="9" style="95"/>
    <col min="3060" max="3060" width="2.125" style="95" customWidth="1"/>
    <col min="3061" max="3061" width="2.375" style="95" customWidth="1"/>
    <col min="3062" max="3074" width="2.125" style="95" customWidth="1"/>
    <col min="3075" max="3087" width="6.75" style="95" customWidth="1"/>
    <col min="3088" max="3090" width="7.5" style="95" customWidth="1"/>
    <col min="3091" max="3091" width="5.375" style="95" customWidth="1"/>
    <col min="3092" max="3092" width="5.75" style="95" customWidth="1"/>
    <col min="3093" max="3093" width="5.875" style="95" customWidth="1"/>
    <col min="3094" max="3094" width="6.75" style="95" bestFit="1" customWidth="1"/>
    <col min="3095" max="3315" width="9" style="95"/>
    <col min="3316" max="3316" width="2.125" style="95" customWidth="1"/>
    <col min="3317" max="3317" width="2.375" style="95" customWidth="1"/>
    <col min="3318" max="3330" width="2.125" style="95" customWidth="1"/>
    <col min="3331" max="3343" width="6.75" style="95" customWidth="1"/>
    <col min="3344" max="3346" width="7.5" style="95" customWidth="1"/>
    <col min="3347" max="3347" width="5.375" style="95" customWidth="1"/>
    <col min="3348" max="3348" width="5.75" style="95" customWidth="1"/>
    <col min="3349" max="3349" width="5.875" style="95" customWidth="1"/>
    <col min="3350" max="3350" width="6.75" style="95" bestFit="1" customWidth="1"/>
    <col min="3351" max="3571" width="9" style="95"/>
    <col min="3572" max="3572" width="2.125" style="95" customWidth="1"/>
    <col min="3573" max="3573" width="2.375" style="95" customWidth="1"/>
    <col min="3574" max="3586" width="2.125" style="95" customWidth="1"/>
    <col min="3587" max="3599" width="6.75" style="95" customWidth="1"/>
    <col min="3600" max="3602" width="7.5" style="95" customWidth="1"/>
    <col min="3603" max="3603" width="5.375" style="95" customWidth="1"/>
    <col min="3604" max="3604" width="5.75" style="95" customWidth="1"/>
    <col min="3605" max="3605" width="5.875" style="95" customWidth="1"/>
    <col min="3606" max="3606" width="6.75" style="95" bestFit="1" customWidth="1"/>
    <col min="3607" max="3827" width="9" style="95"/>
    <col min="3828" max="3828" width="2.125" style="95" customWidth="1"/>
    <col min="3829" max="3829" width="2.375" style="95" customWidth="1"/>
    <col min="3830" max="3842" width="2.125" style="95" customWidth="1"/>
    <col min="3843" max="3855" width="6.75" style="95" customWidth="1"/>
    <col min="3856" max="3858" width="7.5" style="95" customWidth="1"/>
    <col min="3859" max="3859" width="5.375" style="95" customWidth="1"/>
    <col min="3860" max="3860" width="5.75" style="95" customWidth="1"/>
    <col min="3861" max="3861" width="5.875" style="95" customWidth="1"/>
    <col min="3862" max="3862" width="6.75" style="95" bestFit="1" customWidth="1"/>
    <col min="3863" max="4083" width="9" style="95"/>
    <col min="4084" max="4084" width="2.125" style="95" customWidth="1"/>
    <col min="4085" max="4085" width="2.375" style="95" customWidth="1"/>
    <col min="4086" max="4098" width="2.125" style="95" customWidth="1"/>
    <col min="4099" max="4111" width="6.75" style="95" customWidth="1"/>
    <col min="4112" max="4114" width="7.5" style="95" customWidth="1"/>
    <col min="4115" max="4115" width="5.375" style="95" customWidth="1"/>
    <col min="4116" max="4116" width="5.75" style="95" customWidth="1"/>
    <col min="4117" max="4117" width="5.875" style="95" customWidth="1"/>
    <col min="4118" max="4118" width="6.75" style="95" bestFit="1" customWidth="1"/>
    <col min="4119" max="4339" width="9" style="95"/>
    <col min="4340" max="4340" width="2.125" style="95" customWidth="1"/>
    <col min="4341" max="4341" width="2.375" style="95" customWidth="1"/>
    <col min="4342" max="4354" width="2.125" style="95" customWidth="1"/>
    <col min="4355" max="4367" width="6.75" style="95" customWidth="1"/>
    <col min="4368" max="4370" width="7.5" style="95" customWidth="1"/>
    <col min="4371" max="4371" width="5.375" style="95" customWidth="1"/>
    <col min="4372" max="4372" width="5.75" style="95" customWidth="1"/>
    <col min="4373" max="4373" width="5.875" style="95" customWidth="1"/>
    <col min="4374" max="4374" width="6.75" style="95" bestFit="1" customWidth="1"/>
    <col min="4375" max="4595" width="9" style="95"/>
    <col min="4596" max="4596" width="2.125" style="95" customWidth="1"/>
    <col min="4597" max="4597" width="2.375" style="95" customWidth="1"/>
    <col min="4598" max="4610" width="2.125" style="95" customWidth="1"/>
    <col min="4611" max="4623" width="6.75" style="95" customWidth="1"/>
    <col min="4624" max="4626" width="7.5" style="95" customWidth="1"/>
    <col min="4627" max="4627" width="5.375" style="95" customWidth="1"/>
    <col min="4628" max="4628" width="5.75" style="95" customWidth="1"/>
    <col min="4629" max="4629" width="5.875" style="95" customWidth="1"/>
    <col min="4630" max="4630" width="6.75" style="95" bestFit="1" customWidth="1"/>
    <col min="4631" max="4851" width="9" style="95"/>
    <col min="4852" max="4852" width="2.125" style="95" customWidth="1"/>
    <col min="4853" max="4853" width="2.375" style="95" customWidth="1"/>
    <col min="4854" max="4866" width="2.125" style="95" customWidth="1"/>
    <col min="4867" max="4879" width="6.75" style="95" customWidth="1"/>
    <col min="4880" max="4882" width="7.5" style="95" customWidth="1"/>
    <col min="4883" max="4883" width="5.375" style="95" customWidth="1"/>
    <col min="4884" max="4884" width="5.75" style="95" customWidth="1"/>
    <col min="4885" max="4885" width="5.875" style="95" customWidth="1"/>
    <col min="4886" max="4886" width="6.75" style="95" bestFit="1" customWidth="1"/>
    <col min="4887" max="5107" width="9" style="95"/>
    <col min="5108" max="5108" width="2.125" style="95" customWidth="1"/>
    <col min="5109" max="5109" width="2.375" style="95" customWidth="1"/>
    <col min="5110" max="5122" width="2.125" style="95" customWidth="1"/>
    <col min="5123" max="5135" width="6.75" style="95" customWidth="1"/>
    <col min="5136" max="5138" width="7.5" style="95" customWidth="1"/>
    <col min="5139" max="5139" width="5.375" style="95" customWidth="1"/>
    <col min="5140" max="5140" width="5.75" style="95" customWidth="1"/>
    <col min="5141" max="5141" width="5.875" style="95" customWidth="1"/>
    <col min="5142" max="5142" width="6.75" style="95" bestFit="1" customWidth="1"/>
    <col min="5143" max="5363" width="9" style="95"/>
    <col min="5364" max="5364" width="2.125" style="95" customWidth="1"/>
    <col min="5365" max="5365" width="2.375" style="95" customWidth="1"/>
    <col min="5366" max="5378" width="2.125" style="95" customWidth="1"/>
    <col min="5379" max="5391" width="6.75" style="95" customWidth="1"/>
    <col min="5392" max="5394" width="7.5" style="95" customWidth="1"/>
    <col min="5395" max="5395" width="5.375" style="95" customWidth="1"/>
    <col min="5396" max="5396" width="5.75" style="95" customWidth="1"/>
    <col min="5397" max="5397" width="5.875" style="95" customWidth="1"/>
    <col min="5398" max="5398" width="6.75" style="95" bestFit="1" customWidth="1"/>
    <col min="5399" max="5619" width="9" style="95"/>
    <col min="5620" max="5620" width="2.125" style="95" customWidth="1"/>
    <col min="5621" max="5621" width="2.375" style="95" customWidth="1"/>
    <col min="5622" max="5634" width="2.125" style="95" customWidth="1"/>
    <col min="5635" max="5647" width="6.75" style="95" customWidth="1"/>
    <col min="5648" max="5650" width="7.5" style="95" customWidth="1"/>
    <col min="5651" max="5651" width="5.375" style="95" customWidth="1"/>
    <col min="5652" max="5652" width="5.75" style="95" customWidth="1"/>
    <col min="5653" max="5653" width="5.875" style="95" customWidth="1"/>
    <col min="5654" max="5654" width="6.75" style="95" bestFit="1" customWidth="1"/>
    <col min="5655" max="5875" width="9" style="95"/>
    <col min="5876" max="5876" width="2.125" style="95" customWidth="1"/>
    <col min="5877" max="5877" width="2.375" style="95" customWidth="1"/>
    <col min="5878" max="5890" width="2.125" style="95" customWidth="1"/>
    <col min="5891" max="5903" width="6.75" style="95" customWidth="1"/>
    <col min="5904" max="5906" width="7.5" style="95" customWidth="1"/>
    <col min="5907" max="5907" width="5.375" style="95" customWidth="1"/>
    <col min="5908" max="5908" width="5.75" style="95" customWidth="1"/>
    <col min="5909" max="5909" width="5.875" style="95" customWidth="1"/>
    <col min="5910" max="5910" width="6.75" style="95" bestFit="1" customWidth="1"/>
    <col min="5911" max="6131" width="9" style="95"/>
    <col min="6132" max="6132" width="2.125" style="95" customWidth="1"/>
    <col min="6133" max="6133" width="2.375" style="95" customWidth="1"/>
    <col min="6134" max="6146" width="2.125" style="95" customWidth="1"/>
    <col min="6147" max="6159" width="6.75" style="95" customWidth="1"/>
    <col min="6160" max="6162" width="7.5" style="95" customWidth="1"/>
    <col min="6163" max="6163" width="5.375" style="95" customWidth="1"/>
    <col min="6164" max="6164" width="5.75" style="95" customWidth="1"/>
    <col min="6165" max="6165" width="5.875" style="95" customWidth="1"/>
    <col min="6166" max="6166" width="6.75" style="95" bestFit="1" customWidth="1"/>
    <col min="6167" max="6387" width="9" style="95"/>
    <col min="6388" max="6388" width="2.125" style="95" customWidth="1"/>
    <col min="6389" max="6389" width="2.375" style="95" customWidth="1"/>
    <col min="6390" max="6402" width="2.125" style="95" customWidth="1"/>
    <col min="6403" max="6415" width="6.75" style="95" customWidth="1"/>
    <col min="6416" max="6418" width="7.5" style="95" customWidth="1"/>
    <col min="6419" max="6419" width="5.375" style="95" customWidth="1"/>
    <col min="6420" max="6420" width="5.75" style="95" customWidth="1"/>
    <col min="6421" max="6421" width="5.875" style="95" customWidth="1"/>
    <col min="6422" max="6422" width="6.75" style="95" bestFit="1" customWidth="1"/>
    <col min="6423" max="6643" width="9" style="95"/>
    <col min="6644" max="6644" width="2.125" style="95" customWidth="1"/>
    <col min="6645" max="6645" width="2.375" style="95" customWidth="1"/>
    <col min="6646" max="6658" width="2.125" style="95" customWidth="1"/>
    <col min="6659" max="6671" width="6.75" style="95" customWidth="1"/>
    <col min="6672" max="6674" width="7.5" style="95" customWidth="1"/>
    <col min="6675" max="6675" width="5.375" style="95" customWidth="1"/>
    <col min="6676" max="6676" width="5.75" style="95" customWidth="1"/>
    <col min="6677" max="6677" width="5.875" style="95" customWidth="1"/>
    <col min="6678" max="6678" width="6.75" style="95" bestFit="1" customWidth="1"/>
    <col min="6679" max="6899" width="9" style="95"/>
    <col min="6900" max="6900" width="2.125" style="95" customWidth="1"/>
    <col min="6901" max="6901" width="2.375" style="95" customWidth="1"/>
    <col min="6902" max="6914" width="2.125" style="95" customWidth="1"/>
    <col min="6915" max="6927" width="6.75" style="95" customWidth="1"/>
    <col min="6928" max="6930" width="7.5" style="95" customWidth="1"/>
    <col min="6931" max="6931" width="5.375" style="95" customWidth="1"/>
    <col min="6932" max="6932" width="5.75" style="95" customWidth="1"/>
    <col min="6933" max="6933" width="5.875" style="95" customWidth="1"/>
    <col min="6934" max="6934" width="6.75" style="95" bestFit="1" customWidth="1"/>
    <col min="6935" max="7155" width="9" style="95"/>
    <col min="7156" max="7156" width="2.125" style="95" customWidth="1"/>
    <col min="7157" max="7157" width="2.375" style="95" customWidth="1"/>
    <col min="7158" max="7170" width="2.125" style="95" customWidth="1"/>
    <col min="7171" max="7183" width="6.75" style="95" customWidth="1"/>
    <col min="7184" max="7186" width="7.5" style="95" customWidth="1"/>
    <col min="7187" max="7187" width="5.375" style="95" customWidth="1"/>
    <col min="7188" max="7188" width="5.75" style="95" customWidth="1"/>
    <col min="7189" max="7189" width="5.875" style="95" customWidth="1"/>
    <col min="7190" max="7190" width="6.75" style="95" bestFit="1" customWidth="1"/>
    <col min="7191" max="7411" width="9" style="95"/>
    <col min="7412" max="7412" width="2.125" style="95" customWidth="1"/>
    <col min="7413" max="7413" width="2.375" style="95" customWidth="1"/>
    <col min="7414" max="7426" width="2.125" style="95" customWidth="1"/>
    <col min="7427" max="7439" width="6.75" style="95" customWidth="1"/>
    <col min="7440" max="7442" width="7.5" style="95" customWidth="1"/>
    <col min="7443" max="7443" width="5.375" style="95" customWidth="1"/>
    <col min="7444" max="7444" width="5.75" style="95" customWidth="1"/>
    <col min="7445" max="7445" width="5.875" style="95" customWidth="1"/>
    <col min="7446" max="7446" width="6.75" style="95" bestFit="1" customWidth="1"/>
    <col min="7447" max="7667" width="9" style="95"/>
    <col min="7668" max="7668" width="2.125" style="95" customWidth="1"/>
    <col min="7669" max="7669" width="2.375" style="95" customWidth="1"/>
    <col min="7670" max="7682" width="2.125" style="95" customWidth="1"/>
    <col min="7683" max="7695" width="6.75" style="95" customWidth="1"/>
    <col min="7696" max="7698" width="7.5" style="95" customWidth="1"/>
    <col min="7699" max="7699" width="5.375" style="95" customWidth="1"/>
    <col min="7700" max="7700" width="5.75" style="95" customWidth="1"/>
    <col min="7701" max="7701" width="5.875" style="95" customWidth="1"/>
    <col min="7702" max="7702" width="6.75" style="95" bestFit="1" customWidth="1"/>
    <col min="7703" max="7923" width="9" style="95"/>
    <col min="7924" max="7924" width="2.125" style="95" customWidth="1"/>
    <col min="7925" max="7925" width="2.375" style="95" customWidth="1"/>
    <col min="7926" max="7938" width="2.125" style="95" customWidth="1"/>
    <col min="7939" max="7951" width="6.75" style="95" customWidth="1"/>
    <col min="7952" max="7954" width="7.5" style="95" customWidth="1"/>
    <col min="7955" max="7955" width="5.375" style="95" customWidth="1"/>
    <col min="7956" max="7956" width="5.75" style="95" customWidth="1"/>
    <col min="7957" max="7957" width="5.875" style="95" customWidth="1"/>
    <col min="7958" max="7958" width="6.75" style="95" bestFit="1" customWidth="1"/>
    <col min="7959" max="8179" width="9" style="95"/>
    <col min="8180" max="8180" width="2.125" style="95" customWidth="1"/>
    <col min="8181" max="8181" width="2.375" style="95" customWidth="1"/>
    <col min="8182" max="8194" width="2.125" style="95" customWidth="1"/>
    <col min="8195" max="8207" width="6.75" style="95" customWidth="1"/>
    <col min="8208" max="8210" width="7.5" style="95" customWidth="1"/>
    <col min="8211" max="8211" width="5.375" style="95" customWidth="1"/>
    <col min="8212" max="8212" width="5.75" style="95" customWidth="1"/>
    <col min="8213" max="8213" width="5.875" style="95" customWidth="1"/>
    <col min="8214" max="8214" width="6.75" style="95" bestFit="1" customWidth="1"/>
    <col min="8215" max="8435" width="9" style="95"/>
    <col min="8436" max="8436" width="2.125" style="95" customWidth="1"/>
    <col min="8437" max="8437" width="2.375" style="95" customWidth="1"/>
    <col min="8438" max="8450" width="2.125" style="95" customWidth="1"/>
    <col min="8451" max="8463" width="6.75" style="95" customWidth="1"/>
    <col min="8464" max="8466" width="7.5" style="95" customWidth="1"/>
    <col min="8467" max="8467" width="5.375" style="95" customWidth="1"/>
    <col min="8468" max="8468" width="5.75" style="95" customWidth="1"/>
    <col min="8469" max="8469" width="5.875" style="95" customWidth="1"/>
    <col min="8470" max="8470" width="6.75" style="95" bestFit="1" customWidth="1"/>
    <col min="8471" max="8691" width="9" style="95"/>
    <col min="8692" max="8692" width="2.125" style="95" customWidth="1"/>
    <col min="8693" max="8693" width="2.375" style="95" customWidth="1"/>
    <col min="8694" max="8706" width="2.125" style="95" customWidth="1"/>
    <col min="8707" max="8719" width="6.75" style="95" customWidth="1"/>
    <col min="8720" max="8722" width="7.5" style="95" customWidth="1"/>
    <col min="8723" max="8723" width="5.375" style="95" customWidth="1"/>
    <col min="8724" max="8724" width="5.75" style="95" customWidth="1"/>
    <col min="8725" max="8725" width="5.875" style="95" customWidth="1"/>
    <col min="8726" max="8726" width="6.75" style="95" bestFit="1" customWidth="1"/>
    <col min="8727" max="8947" width="9" style="95"/>
    <col min="8948" max="8948" width="2.125" style="95" customWidth="1"/>
    <col min="8949" max="8949" width="2.375" style="95" customWidth="1"/>
    <col min="8950" max="8962" width="2.125" style="95" customWidth="1"/>
    <col min="8963" max="8975" width="6.75" style="95" customWidth="1"/>
    <col min="8976" max="8978" width="7.5" style="95" customWidth="1"/>
    <col min="8979" max="8979" width="5.375" style="95" customWidth="1"/>
    <col min="8980" max="8980" width="5.75" style="95" customWidth="1"/>
    <col min="8981" max="8981" width="5.875" style="95" customWidth="1"/>
    <col min="8982" max="8982" width="6.75" style="95" bestFit="1" customWidth="1"/>
    <col min="8983" max="9203" width="9" style="95"/>
    <col min="9204" max="9204" width="2.125" style="95" customWidth="1"/>
    <col min="9205" max="9205" width="2.375" style="95" customWidth="1"/>
    <col min="9206" max="9218" width="2.125" style="95" customWidth="1"/>
    <col min="9219" max="9231" width="6.75" style="95" customWidth="1"/>
    <col min="9232" max="9234" width="7.5" style="95" customWidth="1"/>
    <col min="9235" max="9235" width="5.375" style="95" customWidth="1"/>
    <col min="9236" max="9236" width="5.75" style="95" customWidth="1"/>
    <col min="9237" max="9237" width="5.875" style="95" customWidth="1"/>
    <col min="9238" max="9238" width="6.75" style="95" bestFit="1" customWidth="1"/>
    <col min="9239" max="9459" width="9" style="95"/>
    <col min="9460" max="9460" width="2.125" style="95" customWidth="1"/>
    <col min="9461" max="9461" width="2.375" style="95" customWidth="1"/>
    <col min="9462" max="9474" width="2.125" style="95" customWidth="1"/>
    <col min="9475" max="9487" width="6.75" style="95" customWidth="1"/>
    <col min="9488" max="9490" width="7.5" style="95" customWidth="1"/>
    <col min="9491" max="9491" width="5.375" style="95" customWidth="1"/>
    <col min="9492" max="9492" width="5.75" style="95" customWidth="1"/>
    <col min="9493" max="9493" width="5.875" style="95" customWidth="1"/>
    <col min="9494" max="9494" width="6.75" style="95" bestFit="1" customWidth="1"/>
    <col min="9495" max="9715" width="9" style="95"/>
    <col min="9716" max="9716" width="2.125" style="95" customWidth="1"/>
    <col min="9717" max="9717" width="2.375" style="95" customWidth="1"/>
    <col min="9718" max="9730" width="2.125" style="95" customWidth="1"/>
    <col min="9731" max="9743" width="6.75" style="95" customWidth="1"/>
    <col min="9744" max="9746" width="7.5" style="95" customWidth="1"/>
    <col min="9747" max="9747" width="5.375" style="95" customWidth="1"/>
    <col min="9748" max="9748" width="5.75" style="95" customWidth="1"/>
    <col min="9749" max="9749" width="5.875" style="95" customWidth="1"/>
    <col min="9750" max="9750" width="6.75" style="95" bestFit="1" customWidth="1"/>
    <col min="9751" max="9971" width="9" style="95"/>
    <col min="9972" max="9972" width="2.125" style="95" customWidth="1"/>
    <col min="9973" max="9973" width="2.375" style="95" customWidth="1"/>
    <col min="9974" max="9986" width="2.125" style="95" customWidth="1"/>
    <col min="9987" max="9999" width="6.75" style="95" customWidth="1"/>
    <col min="10000" max="10002" width="7.5" style="95" customWidth="1"/>
    <col min="10003" max="10003" width="5.375" style="95" customWidth="1"/>
    <col min="10004" max="10004" width="5.75" style="95" customWidth="1"/>
    <col min="10005" max="10005" width="5.875" style="95" customWidth="1"/>
    <col min="10006" max="10006" width="6.75" style="95" bestFit="1" customWidth="1"/>
    <col min="10007" max="10227" width="9" style="95"/>
    <col min="10228" max="10228" width="2.125" style="95" customWidth="1"/>
    <col min="10229" max="10229" width="2.375" style="95" customWidth="1"/>
    <col min="10230" max="10242" width="2.125" style="95" customWidth="1"/>
    <col min="10243" max="10255" width="6.75" style="95" customWidth="1"/>
    <col min="10256" max="10258" width="7.5" style="95" customWidth="1"/>
    <col min="10259" max="10259" width="5.375" style="95" customWidth="1"/>
    <col min="10260" max="10260" width="5.75" style="95" customWidth="1"/>
    <col min="10261" max="10261" width="5.875" style="95" customWidth="1"/>
    <col min="10262" max="10262" width="6.75" style="95" bestFit="1" customWidth="1"/>
    <col min="10263" max="10483" width="9" style="95"/>
    <col min="10484" max="10484" width="2.125" style="95" customWidth="1"/>
    <col min="10485" max="10485" width="2.375" style="95" customWidth="1"/>
    <col min="10486" max="10498" width="2.125" style="95" customWidth="1"/>
    <col min="10499" max="10511" width="6.75" style="95" customWidth="1"/>
    <col min="10512" max="10514" width="7.5" style="95" customWidth="1"/>
    <col min="10515" max="10515" width="5.375" style="95" customWidth="1"/>
    <col min="10516" max="10516" width="5.75" style="95" customWidth="1"/>
    <col min="10517" max="10517" width="5.875" style="95" customWidth="1"/>
    <col min="10518" max="10518" width="6.75" style="95" bestFit="1" customWidth="1"/>
    <col min="10519" max="10739" width="9" style="95"/>
    <col min="10740" max="10740" width="2.125" style="95" customWidth="1"/>
    <col min="10741" max="10741" width="2.375" style="95" customWidth="1"/>
    <col min="10742" max="10754" width="2.125" style="95" customWidth="1"/>
    <col min="10755" max="10767" width="6.75" style="95" customWidth="1"/>
    <col min="10768" max="10770" width="7.5" style="95" customWidth="1"/>
    <col min="10771" max="10771" width="5.375" style="95" customWidth="1"/>
    <col min="10772" max="10772" width="5.75" style="95" customWidth="1"/>
    <col min="10773" max="10773" width="5.875" style="95" customWidth="1"/>
    <col min="10774" max="10774" width="6.75" style="95" bestFit="1" customWidth="1"/>
    <col min="10775" max="10995" width="9" style="95"/>
    <col min="10996" max="10996" width="2.125" style="95" customWidth="1"/>
    <col min="10997" max="10997" width="2.375" style="95" customWidth="1"/>
    <col min="10998" max="11010" width="2.125" style="95" customWidth="1"/>
    <col min="11011" max="11023" width="6.75" style="95" customWidth="1"/>
    <col min="11024" max="11026" width="7.5" style="95" customWidth="1"/>
    <col min="11027" max="11027" width="5.375" style="95" customWidth="1"/>
    <col min="11028" max="11028" width="5.75" style="95" customWidth="1"/>
    <col min="11029" max="11029" width="5.875" style="95" customWidth="1"/>
    <col min="11030" max="11030" width="6.75" style="95" bestFit="1" customWidth="1"/>
    <col min="11031" max="11251" width="9" style="95"/>
    <col min="11252" max="11252" width="2.125" style="95" customWidth="1"/>
    <col min="11253" max="11253" width="2.375" style="95" customWidth="1"/>
    <col min="11254" max="11266" width="2.125" style="95" customWidth="1"/>
    <col min="11267" max="11279" width="6.75" style="95" customWidth="1"/>
    <col min="11280" max="11282" width="7.5" style="95" customWidth="1"/>
    <col min="11283" max="11283" width="5.375" style="95" customWidth="1"/>
    <col min="11284" max="11284" width="5.75" style="95" customWidth="1"/>
    <col min="11285" max="11285" width="5.875" style="95" customWidth="1"/>
    <col min="11286" max="11286" width="6.75" style="95" bestFit="1" customWidth="1"/>
    <col min="11287" max="11507" width="9" style="95"/>
    <col min="11508" max="11508" width="2.125" style="95" customWidth="1"/>
    <col min="11509" max="11509" width="2.375" style="95" customWidth="1"/>
    <col min="11510" max="11522" width="2.125" style="95" customWidth="1"/>
    <col min="11523" max="11535" width="6.75" style="95" customWidth="1"/>
    <col min="11536" max="11538" width="7.5" style="95" customWidth="1"/>
    <col min="11539" max="11539" width="5.375" style="95" customWidth="1"/>
    <col min="11540" max="11540" width="5.75" style="95" customWidth="1"/>
    <col min="11541" max="11541" width="5.875" style="95" customWidth="1"/>
    <col min="11542" max="11542" width="6.75" style="95" bestFit="1" customWidth="1"/>
    <col min="11543" max="11763" width="9" style="95"/>
    <col min="11764" max="11764" width="2.125" style="95" customWidth="1"/>
    <col min="11765" max="11765" width="2.375" style="95" customWidth="1"/>
    <col min="11766" max="11778" width="2.125" style="95" customWidth="1"/>
    <col min="11779" max="11791" width="6.75" style="95" customWidth="1"/>
    <col min="11792" max="11794" width="7.5" style="95" customWidth="1"/>
    <col min="11795" max="11795" width="5.375" style="95" customWidth="1"/>
    <col min="11796" max="11796" width="5.75" style="95" customWidth="1"/>
    <col min="11797" max="11797" width="5.875" style="95" customWidth="1"/>
    <col min="11798" max="11798" width="6.75" style="95" bestFit="1" customWidth="1"/>
    <col min="11799" max="12019" width="9" style="95"/>
    <col min="12020" max="12020" width="2.125" style="95" customWidth="1"/>
    <col min="12021" max="12021" width="2.375" style="95" customWidth="1"/>
    <col min="12022" max="12034" width="2.125" style="95" customWidth="1"/>
    <col min="12035" max="12047" width="6.75" style="95" customWidth="1"/>
    <col min="12048" max="12050" width="7.5" style="95" customWidth="1"/>
    <col min="12051" max="12051" width="5.375" style="95" customWidth="1"/>
    <col min="12052" max="12052" width="5.75" style="95" customWidth="1"/>
    <col min="12053" max="12053" width="5.875" style="95" customWidth="1"/>
    <col min="12054" max="12054" width="6.75" style="95" bestFit="1" customWidth="1"/>
    <col min="12055" max="12275" width="9" style="95"/>
    <col min="12276" max="12276" width="2.125" style="95" customWidth="1"/>
    <col min="12277" max="12277" width="2.375" style="95" customWidth="1"/>
    <col min="12278" max="12290" width="2.125" style="95" customWidth="1"/>
    <col min="12291" max="12303" width="6.75" style="95" customWidth="1"/>
    <col min="12304" max="12306" width="7.5" style="95" customWidth="1"/>
    <col min="12307" max="12307" width="5.375" style="95" customWidth="1"/>
    <col min="12308" max="12308" width="5.75" style="95" customWidth="1"/>
    <col min="12309" max="12309" width="5.875" style="95" customWidth="1"/>
    <col min="12310" max="12310" width="6.75" style="95" bestFit="1" customWidth="1"/>
    <col min="12311" max="12531" width="9" style="95"/>
    <col min="12532" max="12532" width="2.125" style="95" customWidth="1"/>
    <col min="12533" max="12533" width="2.375" style="95" customWidth="1"/>
    <col min="12534" max="12546" width="2.125" style="95" customWidth="1"/>
    <col min="12547" max="12559" width="6.75" style="95" customWidth="1"/>
    <col min="12560" max="12562" width="7.5" style="95" customWidth="1"/>
    <col min="12563" max="12563" width="5.375" style="95" customWidth="1"/>
    <col min="12564" max="12564" width="5.75" style="95" customWidth="1"/>
    <col min="12565" max="12565" width="5.875" style="95" customWidth="1"/>
    <col min="12566" max="12566" width="6.75" style="95" bestFit="1" customWidth="1"/>
    <col min="12567" max="12787" width="9" style="95"/>
    <col min="12788" max="12788" width="2.125" style="95" customWidth="1"/>
    <col min="12789" max="12789" width="2.375" style="95" customWidth="1"/>
    <col min="12790" max="12802" width="2.125" style="95" customWidth="1"/>
    <col min="12803" max="12815" width="6.75" style="95" customWidth="1"/>
    <col min="12816" max="12818" width="7.5" style="95" customWidth="1"/>
    <col min="12819" max="12819" width="5.375" style="95" customWidth="1"/>
    <col min="12820" max="12820" width="5.75" style="95" customWidth="1"/>
    <col min="12821" max="12821" width="5.875" style="95" customWidth="1"/>
    <col min="12822" max="12822" width="6.75" style="95" bestFit="1" customWidth="1"/>
    <col min="12823" max="13043" width="9" style="95"/>
    <col min="13044" max="13044" width="2.125" style="95" customWidth="1"/>
    <col min="13045" max="13045" width="2.375" style="95" customWidth="1"/>
    <col min="13046" max="13058" width="2.125" style="95" customWidth="1"/>
    <col min="13059" max="13071" width="6.75" style="95" customWidth="1"/>
    <col min="13072" max="13074" width="7.5" style="95" customWidth="1"/>
    <col min="13075" max="13075" width="5.375" style="95" customWidth="1"/>
    <col min="13076" max="13076" width="5.75" style="95" customWidth="1"/>
    <col min="13077" max="13077" width="5.875" style="95" customWidth="1"/>
    <col min="13078" max="13078" width="6.75" style="95" bestFit="1" customWidth="1"/>
    <col min="13079" max="13299" width="9" style="95"/>
    <col min="13300" max="13300" width="2.125" style="95" customWidth="1"/>
    <col min="13301" max="13301" width="2.375" style="95" customWidth="1"/>
    <col min="13302" max="13314" width="2.125" style="95" customWidth="1"/>
    <col min="13315" max="13327" width="6.75" style="95" customWidth="1"/>
    <col min="13328" max="13330" width="7.5" style="95" customWidth="1"/>
    <col min="13331" max="13331" width="5.375" style="95" customWidth="1"/>
    <col min="13332" max="13332" width="5.75" style="95" customWidth="1"/>
    <col min="13333" max="13333" width="5.875" style="95" customWidth="1"/>
    <col min="13334" max="13334" width="6.75" style="95" bestFit="1" customWidth="1"/>
    <col min="13335" max="13555" width="9" style="95"/>
    <col min="13556" max="13556" width="2.125" style="95" customWidth="1"/>
    <col min="13557" max="13557" width="2.375" style="95" customWidth="1"/>
    <col min="13558" max="13570" width="2.125" style="95" customWidth="1"/>
    <col min="13571" max="13583" width="6.75" style="95" customWidth="1"/>
    <col min="13584" max="13586" width="7.5" style="95" customWidth="1"/>
    <col min="13587" max="13587" width="5.375" style="95" customWidth="1"/>
    <col min="13588" max="13588" width="5.75" style="95" customWidth="1"/>
    <col min="13589" max="13589" width="5.875" style="95" customWidth="1"/>
    <col min="13590" max="13590" width="6.75" style="95" bestFit="1" customWidth="1"/>
    <col min="13591" max="13811" width="9" style="95"/>
    <col min="13812" max="13812" width="2.125" style="95" customWidth="1"/>
    <col min="13813" max="13813" width="2.375" style="95" customWidth="1"/>
    <col min="13814" max="13826" width="2.125" style="95" customWidth="1"/>
    <col min="13827" max="13839" width="6.75" style="95" customWidth="1"/>
    <col min="13840" max="13842" width="7.5" style="95" customWidth="1"/>
    <col min="13843" max="13843" width="5.375" style="95" customWidth="1"/>
    <col min="13844" max="13844" width="5.75" style="95" customWidth="1"/>
    <col min="13845" max="13845" width="5.875" style="95" customWidth="1"/>
    <col min="13846" max="13846" width="6.75" style="95" bestFit="1" customWidth="1"/>
    <col min="13847" max="14067" width="9" style="95"/>
    <col min="14068" max="14068" width="2.125" style="95" customWidth="1"/>
    <col min="14069" max="14069" width="2.375" style="95" customWidth="1"/>
    <col min="14070" max="14082" width="2.125" style="95" customWidth="1"/>
    <col min="14083" max="14095" width="6.75" style="95" customWidth="1"/>
    <col min="14096" max="14098" width="7.5" style="95" customWidth="1"/>
    <col min="14099" max="14099" width="5.375" style="95" customWidth="1"/>
    <col min="14100" max="14100" width="5.75" style="95" customWidth="1"/>
    <col min="14101" max="14101" width="5.875" style="95" customWidth="1"/>
    <col min="14102" max="14102" width="6.75" style="95" bestFit="1" customWidth="1"/>
    <col min="14103" max="14323" width="9" style="95"/>
    <col min="14324" max="14324" width="2.125" style="95" customWidth="1"/>
    <col min="14325" max="14325" width="2.375" style="95" customWidth="1"/>
    <col min="14326" max="14338" width="2.125" style="95" customWidth="1"/>
    <col min="14339" max="14351" width="6.75" style="95" customWidth="1"/>
    <col min="14352" max="14354" width="7.5" style="95" customWidth="1"/>
    <col min="14355" max="14355" width="5.375" style="95" customWidth="1"/>
    <col min="14356" max="14356" width="5.75" style="95" customWidth="1"/>
    <col min="14357" max="14357" width="5.875" style="95" customWidth="1"/>
    <col min="14358" max="14358" width="6.75" style="95" bestFit="1" customWidth="1"/>
    <col min="14359" max="14579" width="9" style="95"/>
    <col min="14580" max="14580" width="2.125" style="95" customWidth="1"/>
    <col min="14581" max="14581" width="2.375" style="95" customWidth="1"/>
    <col min="14582" max="14594" width="2.125" style="95" customWidth="1"/>
    <col min="14595" max="14607" width="6.75" style="95" customWidth="1"/>
    <col min="14608" max="14610" width="7.5" style="95" customWidth="1"/>
    <col min="14611" max="14611" width="5.375" style="95" customWidth="1"/>
    <col min="14612" max="14612" width="5.75" style="95" customWidth="1"/>
    <col min="14613" max="14613" width="5.875" style="95" customWidth="1"/>
    <col min="14614" max="14614" width="6.75" style="95" bestFit="1" customWidth="1"/>
    <col min="14615" max="14835" width="9" style="95"/>
    <col min="14836" max="14836" width="2.125" style="95" customWidth="1"/>
    <col min="14837" max="14837" width="2.375" style="95" customWidth="1"/>
    <col min="14838" max="14850" width="2.125" style="95" customWidth="1"/>
    <col min="14851" max="14863" width="6.75" style="95" customWidth="1"/>
    <col min="14864" max="14866" width="7.5" style="95" customWidth="1"/>
    <col min="14867" max="14867" width="5.375" style="95" customWidth="1"/>
    <col min="14868" max="14868" width="5.75" style="95" customWidth="1"/>
    <col min="14869" max="14869" width="5.875" style="95" customWidth="1"/>
    <col min="14870" max="14870" width="6.75" style="95" bestFit="1" customWidth="1"/>
    <col min="14871" max="15091" width="9" style="95"/>
    <col min="15092" max="15092" width="2.125" style="95" customWidth="1"/>
    <col min="15093" max="15093" width="2.375" style="95" customWidth="1"/>
    <col min="15094" max="15106" width="2.125" style="95" customWidth="1"/>
    <col min="15107" max="15119" width="6.75" style="95" customWidth="1"/>
    <col min="15120" max="15122" width="7.5" style="95" customWidth="1"/>
    <col min="15123" max="15123" width="5.375" style="95" customWidth="1"/>
    <col min="15124" max="15124" width="5.75" style="95" customWidth="1"/>
    <col min="15125" max="15125" width="5.875" style="95" customWidth="1"/>
    <col min="15126" max="15126" width="6.75" style="95" bestFit="1" customWidth="1"/>
    <col min="15127" max="15347" width="9" style="95"/>
    <col min="15348" max="15348" width="2.125" style="95" customWidth="1"/>
    <col min="15349" max="15349" width="2.375" style="95" customWidth="1"/>
    <col min="15350" max="15362" width="2.125" style="95" customWidth="1"/>
    <col min="15363" max="15375" width="6.75" style="95" customWidth="1"/>
    <col min="15376" max="15378" width="7.5" style="95" customWidth="1"/>
    <col min="15379" max="15379" width="5.375" style="95" customWidth="1"/>
    <col min="15380" max="15380" width="5.75" style="95" customWidth="1"/>
    <col min="15381" max="15381" width="5.875" style="95" customWidth="1"/>
    <col min="15382" max="15382" width="6.75" style="95" bestFit="1" customWidth="1"/>
    <col min="15383" max="15603" width="9" style="95"/>
    <col min="15604" max="15604" width="2.125" style="95" customWidth="1"/>
    <col min="15605" max="15605" width="2.375" style="95" customWidth="1"/>
    <col min="15606" max="15618" width="2.125" style="95" customWidth="1"/>
    <col min="15619" max="15631" width="6.75" style="95" customWidth="1"/>
    <col min="15632" max="15634" width="7.5" style="95" customWidth="1"/>
    <col min="15635" max="15635" width="5.375" style="95" customWidth="1"/>
    <col min="15636" max="15636" width="5.75" style="95" customWidth="1"/>
    <col min="15637" max="15637" width="5.875" style="95" customWidth="1"/>
    <col min="15638" max="15638" width="6.75" style="95" bestFit="1" customWidth="1"/>
    <col min="15639" max="15859" width="9" style="95"/>
    <col min="15860" max="15860" width="2.125" style="95" customWidth="1"/>
    <col min="15861" max="15861" width="2.375" style="95" customWidth="1"/>
    <col min="15862" max="15874" width="2.125" style="95" customWidth="1"/>
    <col min="15875" max="15887" width="6.75" style="95" customWidth="1"/>
    <col min="15888" max="15890" width="7.5" style="95" customWidth="1"/>
    <col min="15891" max="15891" width="5.375" style="95" customWidth="1"/>
    <col min="15892" max="15892" width="5.75" style="95" customWidth="1"/>
    <col min="15893" max="15893" width="5.875" style="95" customWidth="1"/>
    <col min="15894" max="15894" width="6.75" style="95" bestFit="1" customWidth="1"/>
    <col min="15895" max="16115" width="9" style="95"/>
    <col min="16116" max="16116" width="2.125" style="95" customWidth="1"/>
    <col min="16117" max="16117" width="2.375" style="95" customWidth="1"/>
    <col min="16118" max="16130" width="2.125" style="95" customWidth="1"/>
    <col min="16131" max="16143" width="6.75" style="95" customWidth="1"/>
    <col min="16144" max="16146" width="7.5" style="95" customWidth="1"/>
    <col min="16147" max="16147" width="5.375" style="95" customWidth="1"/>
    <col min="16148" max="16148" width="5.75" style="95" customWidth="1"/>
    <col min="16149" max="16149" width="5.875" style="95" customWidth="1"/>
    <col min="16150" max="16150" width="6.75" style="95" bestFit="1" customWidth="1"/>
    <col min="16151" max="16384" width="9" style="95"/>
  </cols>
  <sheetData>
    <row r="1" spans="1:36" x14ac:dyDescent="0.4">
      <c r="W1" s="96" t="str">
        <f>IF(様式取組計画書!D8="","",様式取組計画書!D8)</f>
        <v>株式会社ちば</v>
      </c>
    </row>
    <row r="3" spans="1:36" x14ac:dyDescent="0.4">
      <c r="W3" s="96" t="s">
        <v>18</v>
      </c>
    </row>
    <row r="4" spans="1:36" s="97" customFormat="1" ht="34.5" customHeight="1" x14ac:dyDescent="0.4">
      <c r="A4" s="410" t="s">
        <v>232</v>
      </c>
      <c r="B4" s="410"/>
      <c r="C4" s="410"/>
      <c r="D4" s="410"/>
      <c r="E4" s="410"/>
      <c r="F4" s="410"/>
      <c r="G4" s="410"/>
      <c r="H4" s="410"/>
      <c r="I4" s="410"/>
      <c r="J4" s="410"/>
      <c r="K4" s="410"/>
      <c r="L4" s="410"/>
      <c r="M4" s="410"/>
      <c r="N4" s="410"/>
      <c r="O4" s="410"/>
      <c r="P4" s="410"/>
      <c r="Q4" s="410"/>
      <c r="R4" s="410"/>
      <c r="S4" s="410"/>
      <c r="T4" s="410"/>
      <c r="U4" s="410"/>
      <c r="V4" s="410"/>
      <c r="W4" s="410"/>
    </row>
    <row r="5" spans="1:36" s="97" customFormat="1" ht="10.5" customHeight="1" x14ac:dyDescent="0.4"/>
    <row r="6" spans="1:36" s="97" customFormat="1" ht="18" customHeight="1" x14ac:dyDescent="0.4">
      <c r="A6" s="411" t="s">
        <v>233</v>
      </c>
      <c r="B6" s="411"/>
      <c r="C6" s="411"/>
      <c r="D6" s="411"/>
      <c r="E6" s="411"/>
      <c r="F6" s="411"/>
      <c r="G6" s="411"/>
      <c r="H6" s="411"/>
      <c r="I6" s="411"/>
      <c r="J6" s="411"/>
      <c r="K6" s="411"/>
      <c r="L6" s="411"/>
      <c r="M6" s="411"/>
      <c r="N6" s="411"/>
      <c r="O6" s="411"/>
      <c r="P6" s="411"/>
    </row>
    <row r="7" spans="1:36" ht="10.5" customHeight="1" thickBot="1" x14ac:dyDescent="0.45">
      <c r="A7" s="98"/>
      <c r="B7" s="98"/>
      <c r="C7" s="98"/>
      <c r="D7" s="98"/>
      <c r="E7" s="98"/>
      <c r="F7" s="98"/>
      <c r="G7" s="98"/>
      <c r="H7" s="98"/>
      <c r="I7" s="98"/>
      <c r="J7" s="98"/>
      <c r="K7" s="98"/>
      <c r="L7" s="98"/>
      <c r="M7" s="98"/>
      <c r="N7" s="98"/>
      <c r="O7" s="98"/>
      <c r="P7" s="98"/>
      <c r="S7" s="99"/>
      <c r="T7" s="99"/>
      <c r="U7" s="99"/>
      <c r="V7" s="99"/>
      <c r="W7" s="99"/>
    </row>
    <row r="8" spans="1:36" ht="26.25" customHeight="1" thickTop="1" thickBot="1" x14ac:dyDescent="0.45">
      <c r="A8" s="98"/>
      <c r="B8" s="98"/>
      <c r="C8" s="98"/>
      <c r="D8" s="98"/>
      <c r="E8" s="98"/>
      <c r="F8" s="98"/>
      <c r="G8" s="98"/>
      <c r="H8" s="98"/>
      <c r="I8" s="98"/>
      <c r="J8" s="98"/>
      <c r="K8" s="98"/>
      <c r="L8" s="98"/>
      <c r="M8" s="98"/>
      <c r="N8" s="98"/>
      <c r="O8" s="98"/>
      <c r="P8" s="98"/>
      <c r="R8" s="101" t="s">
        <v>234</v>
      </c>
      <c r="S8" s="412" t="str">
        <f>IF(様式取組計画書!F29="","",様式取組計画書!F29)</f>
        <v>平成28</v>
      </c>
      <c r="T8" s="413"/>
      <c r="U8" s="99" t="s">
        <v>140</v>
      </c>
      <c r="V8" s="99"/>
      <c r="W8" s="99"/>
    </row>
    <row r="9" spans="1:36" ht="6" customHeight="1" thickTop="1" x14ac:dyDescent="0.4">
      <c r="A9" s="98"/>
      <c r="B9" s="98"/>
      <c r="C9" s="98"/>
      <c r="D9" s="98"/>
      <c r="E9" s="98"/>
      <c r="F9" s="98"/>
      <c r="G9" s="98"/>
      <c r="H9" s="98"/>
      <c r="I9" s="98"/>
      <c r="J9" s="98"/>
      <c r="K9" s="98"/>
      <c r="L9" s="98"/>
      <c r="M9" s="98"/>
      <c r="N9" s="98"/>
      <c r="O9" s="98"/>
      <c r="P9" s="98"/>
      <c r="Q9" s="98"/>
      <c r="R9" s="98"/>
      <c r="S9" s="98"/>
      <c r="T9" s="98"/>
      <c r="U9" s="98"/>
      <c r="V9" s="98"/>
      <c r="W9" s="98"/>
    </row>
    <row r="10" spans="1:36" ht="15.75" customHeight="1" x14ac:dyDescent="0.4">
      <c r="A10" s="414"/>
      <c r="B10" s="414"/>
      <c r="C10" s="414"/>
      <c r="D10" s="414"/>
      <c r="E10" s="414"/>
      <c r="F10" s="414"/>
      <c r="G10" s="414"/>
      <c r="H10" s="414"/>
      <c r="I10" s="414"/>
      <c r="J10" s="414"/>
      <c r="K10" s="414"/>
      <c r="L10" s="414"/>
      <c r="M10" s="414"/>
      <c r="N10" s="414"/>
      <c r="O10" s="414"/>
      <c r="P10" s="414"/>
      <c r="Q10" s="414"/>
      <c r="R10" s="414"/>
      <c r="S10" s="414"/>
      <c r="T10" s="414"/>
      <c r="U10" s="414"/>
      <c r="V10" s="414"/>
      <c r="W10" s="414"/>
    </row>
    <row r="11" spans="1:36" ht="8.25" customHeight="1" x14ac:dyDescent="0.4">
      <c r="A11" s="103"/>
      <c r="B11" s="98"/>
      <c r="C11" s="98"/>
      <c r="D11" s="98"/>
      <c r="E11" s="98"/>
      <c r="F11" s="98"/>
      <c r="G11" s="98"/>
      <c r="H11" s="98"/>
      <c r="I11" s="98"/>
      <c r="J11" s="98"/>
      <c r="K11" s="98"/>
      <c r="L11" s="98"/>
      <c r="M11" s="98"/>
      <c r="N11" s="98"/>
      <c r="O11" s="98"/>
      <c r="P11" s="98"/>
    </row>
    <row r="12" spans="1:36" ht="6.75" customHeight="1" x14ac:dyDescent="0.4"/>
    <row r="13" spans="1:36" s="105" customFormat="1" ht="17.25" x14ac:dyDescent="0.4">
      <c r="A13" s="104" t="s">
        <v>235</v>
      </c>
    </row>
    <row r="14" spans="1:36" ht="19.5" thickBot="1" x14ac:dyDescent="0.45">
      <c r="A14" s="106"/>
      <c r="B14" s="106"/>
      <c r="C14" s="106"/>
      <c r="D14" s="106"/>
      <c r="E14" s="106"/>
      <c r="F14" s="106"/>
      <c r="G14" s="106"/>
      <c r="H14" s="106"/>
      <c r="I14" s="106"/>
      <c r="J14" s="106"/>
      <c r="K14" s="106"/>
      <c r="L14" s="106"/>
      <c r="M14" s="106"/>
      <c r="N14" s="106"/>
      <c r="O14" s="106"/>
      <c r="P14" s="106"/>
      <c r="Q14" s="107"/>
      <c r="R14" s="106"/>
      <c r="S14" s="106"/>
      <c r="T14" s="106"/>
      <c r="U14" s="106"/>
      <c r="V14" s="106"/>
      <c r="W14" s="106"/>
      <c r="X14" s="106"/>
      <c r="Y14" s="106"/>
      <c r="Z14" s="106"/>
      <c r="AA14" s="106"/>
      <c r="AB14" s="106"/>
      <c r="AC14" s="106"/>
      <c r="AD14" s="106"/>
      <c r="AE14" s="106"/>
      <c r="AF14" s="106"/>
      <c r="AG14" s="106"/>
      <c r="AH14" s="106"/>
      <c r="AI14" s="106"/>
      <c r="AJ14" s="106"/>
    </row>
    <row r="15" spans="1:36" ht="18.75" customHeight="1" x14ac:dyDescent="0.4">
      <c r="A15" s="106"/>
      <c r="B15" s="415" t="s">
        <v>236</v>
      </c>
      <c r="C15" s="462"/>
      <c r="D15" s="462"/>
      <c r="E15" s="462"/>
      <c r="F15" s="462"/>
      <c r="G15" s="462"/>
      <c r="H15" s="462"/>
      <c r="I15" s="462"/>
      <c r="J15" s="462"/>
      <c r="K15" s="462"/>
      <c r="L15" s="462"/>
      <c r="M15" s="462"/>
      <c r="N15" s="462"/>
      <c r="O15" s="463"/>
      <c r="P15" s="111"/>
      <c r="Q15" s="461" t="s">
        <v>236</v>
      </c>
      <c r="R15" s="106"/>
      <c r="S15" s="106"/>
      <c r="T15" s="106"/>
      <c r="U15" s="106"/>
      <c r="V15" s="106"/>
      <c r="W15" s="106"/>
      <c r="X15" s="106"/>
      <c r="Y15" s="106"/>
      <c r="Z15" s="106"/>
      <c r="AA15" s="106"/>
      <c r="AB15" s="106"/>
      <c r="AC15" s="106"/>
      <c r="AD15" s="106"/>
      <c r="AE15" s="106"/>
      <c r="AF15" s="106"/>
      <c r="AG15" s="106"/>
      <c r="AH15" s="106"/>
      <c r="AI15" s="106"/>
      <c r="AJ15" s="106"/>
    </row>
    <row r="16" spans="1:36" ht="24.75" customHeight="1" thickBot="1" x14ac:dyDescent="0.45">
      <c r="A16" s="106"/>
      <c r="B16" s="464"/>
      <c r="C16" s="465"/>
      <c r="D16" s="465"/>
      <c r="E16" s="465"/>
      <c r="F16" s="465"/>
      <c r="G16" s="465"/>
      <c r="H16" s="465"/>
      <c r="I16" s="465"/>
      <c r="J16" s="465"/>
      <c r="K16" s="465"/>
      <c r="L16" s="465"/>
      <c r="M16" s="465"/>
      <c r="N16" s="465"/>
      <c r="O16" s="466"/>
      <c r="P16" s="112" t="s">
        <v>149</v>
      </c>
      <c r="Q16" s="424"/>
      <c r="R16" s="106"/>
      <c r="S16" s="106"/>
      <c r="T16" s="106"/>
      <c r="U16" s="106"/>
      <c r="V16" s="106"/>
      <c r="W16" s="106"/>
      <c r="X16" s="106"/>
      <c r="Y16" s="106"/>
      <c r="Z16" s="106"/>
      <c r="AA16" s="106"/>
      <c r="AB16" s="106"/>
      <c r="AC16" s="106"/>
      <c r="AD16" s="106"/>
      <c r="AE16" s="106"/>
      <c r="AF16" s="106"/>
      <c r="AG16" s="106"/>
      <c r="AH16" s="106"/>
      <c r="AI16" s="106"/>
      <c r="AJ16" s="106"/>
    </row>
    <row r="17" spans="1:36" ht="15.75" customHeight="1" thickBot="1" x14ac:dyDescent="0.45">
      <c r="A17" s="106"/>
      <c r="B17" s="467"/>
      <c r="C17" s="468"/>
      <c r="D17" s="468"/>
      <c r="E17" s="468"/>
      <c r="F17" s="468"/>
      <c r="G17" s="468"/>
      <c r="H17" s="468"/>
      <c r="I17" s="468"/>
      <c r="J17" s="468"/>
      <c r="K17" s="468"/>
      <c r="L17" s="468"/>
      <c r="M17" s="468"/>
      <c r="N17" s="468"/>
      <c r="O17" s="469"/>
      <c r="P17" s="188" t="s">
        <v>305</v>
      </c>
      <c r="Q17" s="189">
        <v>55000</v>
      </c>
      <c r="R17" s="106" t="s">
        <v>237</v>
      </c>
      <c r="S17" s="106"/>
      <c r="T17" s="106"/>
      <c r="U17" s="106"/>
      <c r="V17" s="106"/>
      <c r="W17" s="106"/>
      <c r="X17" s="106"/>
      <c r="Y17" s="106"/>
      <c r="Z17" s="106"/>
      <c r="AA17" s="106"/>
      <c r="AB17" s="106"/>
      <c r="AC17" s="106"/>
      <c r="AD17" s="106"/>
      <c r="AE17" s="106"/>
      <c r="AF17" s="106"/>
      <c r="AG17" s="106"/>
      <c r="AH17" s="106"/>
      <c r="AI17" s="106"/>
      <c r="AJ17" s="106"/>
    </row>
    <row r="18" spans="1:36" ht="23.25" customHeight="1" x14ac:dyDescent="0.4">
      <c r="A18" s="106"/>
      <c r="B18" s="106"/>
      <c r="C18" s="106"/>
      <c r="D18" s="106"/>
      <c r="E18" s="106"/>
      <c r="F18" s="106"/>
      <c r="G18" s="106"/>
      <c r="H18" s="106"/>
      <c r="I18" s="106"/>
      <c r="J18" s="106"/>
      <c r="K18" s="106"/>
      <c r="L18" s="106"/>
      <c r="M18" s="106"/>
      <c r="N18" s="106"/>
      <c r="O18" s="106"/>
      <c r="P18" s="106"/>
      <c r="Q18" s="107"/>
      <c r="R18" s="106"/>
      <c r="S18" s="106"/>
      <c r="T18" s="106"/>
      <c r="U18" s="106"/>
      <c r="V18" s="106"/>
      <c r="W18" s="106"/>
      <c r="X18" s="106"/>
      <c r="Y18" s="106"/>
      <c r="Z18" s="106"/>
      <c r="AA18" s="106"/>
      <c r="AB18" s="106"/>
      <c r="AC18" s="106"/>
      <c r="AD18" s="106"/>
      <c r="AE18" s="106"/>
      <c r="AF18" s="106"/>
      <c r="AG18" s="106"/>
      <c r="AH18" s="106"/>
      <c r="AI18" s="106"/>
      <c r="AJ18" s="106"/>
    </row>
    <row r="19" spans="1:36" ht="9" customHeight="1" x14ac:dyDescent="0.4"/>
    <row r="21" spans="1:36" s="105" customFormat="1" ht="17.25" x14ac:dyDescent="0.4">
      <c r="A21" s="104" t="s">
        <v>238</v>
      </c>
    </row>
    <row r="22" spans="1:36" ht="9" customHeight="1" x14ac:dyDescent="0.4"/>
    <row r="23" spans="1:36" ht="16.5" customHeight="1" x14ac:dyDescent="0.4">
      <c r="B23" s="315" t="s">
        <v>195</v>
      </c>
      <c r="C23" s="315"/>
      <c r="D23" s="315"/>
      <c r="E23" s="315"/>
      <c r="F23" s="315"/>
      <c r="G23" s="315"/>
      <c r="H23" s="316" t="s">
        <v>306</v>
      </c>
      <c r="I23" s="316"/>
      <c r="J23" s="316"/>
      <c r="K23" s="316"/>
      <c r="L23" s="316"/>
      <c r="M23" s="316"/>
      <c r="N23" s="316"/>
      <c r="O23" s="316"/>
      <c r="P23" s="316"/>
      <c r="Q23" s="316"/>
      <c r="R23" s="316"/>
      <c r="S23" s="316"/>
    </row>
    <row r="24" spans="1:36" ht="16.5" customHeight="1" thickBot="1" x14ac:dyDescent="0.45">
      <c r="B24" s="315" t="s">
        <v>149</v>
      </c>
      <c r="C24" s="315"/>
      <c r="D24" s="315"/>
      <c r="E24" s="315"/>
      <c r="F24" s="315"/>
      <c r="G24" s="315"/>
      <c r="H24" s="316" t="s">
        <v>307</v>
      </c>
      <c r="I24" s="316"/>
      <c r="J24" s="316"/>
      <c r="K24" s="316"/>
      <c r="L24" s="316"/>
      <c r="M24" s="316"/>
      <c r="N24" s="316"/>
      <c r="O24" s="316"/>
      <c r="P24" s="316"/>
      <c r="Q24" s="316"/>
      <c r="R24" s="316"/>
      <c r="S24" s="316"/>
    </row>
    <row r="25" spans="1:36" ht="16.5" customHeight="1" thickTop="1" thickBot="1" x14ac:dyDescent="0.45">
      <c r="B25" s="315" t="s">
        <v>196</v>
      </c>
      <c r="C25" s="315"/>
      <c r="D25" s="315"/>
      <c r="E25" s="315"/>
      <c r="F25" s="315"/>
      <c r="G25" s="315"/>
      <c r="H25" s="317">
        <v>350</v>
      </c>
      <c r="I25" s="318"/>
      <c r="J25" s="318"/>
      <c r="K25" s="318"/>
      <c r="L25" s="318"/>
      <c r="M25" s="318"/>
      <c r="N25" s="318"/>
      <c r="O25" s="318"/>
      <c r="P25" s="318"/>
      <c r="Q25" s="318"/>
      <c r="R25" s="318"/>
      <c r="S25" s="319"/>
      <c r="T25" s="95" t="s">
        <v>197</v>
      </c>
    </row>
    <row r="26" spans="1:36" ht="27" customHeight="1" thickTop="1" x14ac:dyDescent="0.4"/>
    <row r="27" spans="1:36" s="105" customFormat="1" ht="17.25" x14ac:dyDescent="0.4">
      <c r="A27" s="104" t="s">
        <v>239</v>
      </c>
    </row>
    <row r="28" spans="1:36" ht="14.25" thickBot="1" x14ac:dyDescent="0.45">
      <c r="A28" s="162"/>
    </row>
    <row r="29" spans="1:36" ht="21.75" customHeight="1" thickTop="1" thickBot="1" x14ac:dyDescent="0.45">
      <c r="B29" s="95" t="s">
        <v>240</v>
      </c>
      <c r="D29" s="95" t="s">
        <v>241</v>
      </c>
      <c r="L29" s="190"/>
      <c r="M29" s="190"/>
      <c r="N29" s="190"/>
      <c r="O29" s="190"/>
      <c r="Q29" s="191">
        <f>Q17</f>
        <v>55000</v>
      </c>
      <c r="S29" s="184"/>
    </row>
    <row r="30" spans="1:36" ht="21.75" customHeight="1" thickTop="1" thickBot="1" x14ac:dyDescent="0.45">
      <c r="L30" s="190"/>
      <c r="M30" s="190"/>
      <c r="N30" s="190"/>
      <c r="O30" s="190"/>
      <c r="S30" s="184"/>
    </row>
    <row r="31" spans="1:36" ht="24" customHeight="1" thickTop="1" thickBot="1" x14ac:dyDescent="0.45">
      <c r="B31" s="95" t="s">
        <v>201</v>
      </c>
      <c r="D31" s="95" t="s">
        <v>242</v>
      </c>
      <c r="E31" s="166"/>
      <c r="Q31" s="192">
        <f>H25</f>
        <v>350</v>
      </c>
    </row>
    <row r="32" spans="1:36" ht="18.75" customHeight="1" thickTop="1" thickBot="1" x14ac:dyDescent="0.45">
      <c r="A32" s="166"/>
      <c r="H32" s="186"/>
      <c r="I32" s="184"/>
    </row>
    <row r="33" spans="2:23" ht="30.75" customHeight="1" thickBot="1" x14ac:dyDescent="0.45">
      <c r="B33" s="168" t="s">
        <v>243</v>
      </c>
      <c r="E33" s="169"/>
      <c r="F33" s="169"/>
      <c r="G33" s="169"/>
      <c r="R33" s="444">
        <f>IF(Q29=0,"",Q29/Q31)</f>
        <v>157.14285714285714</v>
      </c>
      <c r="S33" s="445"/>
      <c r="T33" s="313"/>
      <c r="U33" s="314"/>
      <c r="V33" s="314"/>
      <c r="W33" s="314"/>
    </row>
  </sheetData>
  <mergeCells count="14">
    <mergeCell ref="A4:W4"/>
    <mergeCell ref="A6:P6"/>
    <mergeCell ref="S8:T8"/>
    <mergeCell ref="A10:W10"/>
    <mergeCell ref="B15:O17"/>
    <mergeCell ref="Q15:Q16"/>
    <mergeCell ref="R33:S33"/>
    <mergeCell ref="T33:W33"/>
    <mergeCell ref="B23:G23"/>
    <mergeCell ref="H23:S23"/>
    <mergeCell ref="B24:G24"/>
    <mergeCell ref="H24:S24"/>
    <mergeCell ref="B25:G25"/>
    <mergeCell ref="H25:S25"/>
  </mergeCells>
  <phoneticPr fontId="3"/>
  <pageMargins left="0.70866141732283472" right="0.70866141732283472" top="0.55118110236220474" bottom="0.74803149606299213" header="0.31496062992125984" footer="0.31496062992125984"/>
  <pageSetup paperSize="9" scale="86"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63"/>
  <sheetViews>
    <sheetView showGridLines="0" view="pageBreakPreview" topLeftCell="L1" zoomScale="115" zoomScaleNormal="100" zoomScaleSheetLayoutView="115" workbookViewId="0">
      <selection activeCell="R26" sqref="R26"/>
    </sheetView>
  </sheetViews>
  <sheetFormatPr defaultRowHeight="13.5" x14ac:dyDescent="0.4"/>
  <cols>
    <col min="1" max="1" width="2.125" style="95" customWidth="1"/>
    <col min="2" max="2" width="2.375" style="95" customWidth="1"/>
    <col min="3" max="8" width="2.125" style="95" customWidth="1"/>
    <col min="9" max="15" width="3.25" style="95" customWidth="1"/>
    <col min="16" max="16" width="6.75" style="95" customWidth="1"/>
    <col min="17" max="19" width="7.5" style="95" customWidth="1"/>
    <col min="20" max="20" width="5.375" style="95" customWidth="1"/>
    <col min="21" max="21" width="5.75" style="95" customWidth="1"/>
    <col min="22" max="22" width="5.875" style="95" customWidth="1"/>
    <col min="23" max="23" width="6.75" style="95" bestFit="1" customWidth="1"/>
    <col min="24" max="216" width="9" style="95"/>
    <col min="217" max="217" width="2.125" style="95" customWidth="1"/>
    <col min="218" max="218" width="2.375" style="95" customWidth="1"/>
    <col min="219" max="231" width="2.125" style="95" customWidth="1"/>
    <col min="232" max="244" width="6.75" style="95" customWidth="1"/>
    <col min="245" max="247" width="7.5" style="95" customWidth="1"/>
    <col min="248" max="248" width="5.375" style="95" customWidth="1"/>
    <col min="249" max="249" width="5.75" style="95" customWidth="1"/>
    <col min="250" max="250" width="5.875" style="95" customWidth="1"/>
    <col min="251" max="251" width="6.75" style="95" bestFit="1" customWidth="1"/>
    <col min="252" max="472" width="9" style="95"/>
    <col min="473" max="473" width="2.125" style="95" customWidth="1"/>
    <col min="474" max="474" width="2.375" style="95" customWidth="1"/>
    <col min="475" max="487" width="2.125" style="95" customWidth="1"/>
    <col min="488" max="500" width="6.75" style="95" customWidth="1"/>
    <col min="501" max="503" width="7.5" style="95" customWidth="1"/>
    <col min="504" max="504" width="5.375" style="95" customWidth="1"/>
    <col min="505" max="505" width="5.75" style="95" customWidth="1"/>
    <col min="506" max="506" width="5.875" style="95" customWidth="1"/>
    <col min="507" max="507" width="6.75" style="95" bestFit="1" customWidth="1"/>
    <col min="508" max="728" width="9" style="95"/>
    <col min="729" max="729" width="2.125" style="95" customWidth="1"/>
    <col min="730" max="730" width="2.375" style="95" customWidth="1"/>
    <col min="731" max="743" width="2.125" style="95" customWidth="1"/>
    <col min="744" max="756" width="6.75" style="95" customWidth="1"/>
    <col min="757" max="759" width="7.5" style="95" customWidth="1"/>
    <col min="760" max="760" width="5.375" style="95" customWidth="1"/>
    <col min="761" max="761" width="5.75" style="95" customWidth="1"/>
    <col min="762" max="762" width="5.875" style="95" customWidth="1"/>
    <col min="763" max="763" width="6.75" style="95" bestFit="1" customWidth="1"/>
    <col min="764" max="984" width="9" style="95"/>
    <col min="985" max="985" width="2.125" style="95" customWidth="1"/>
    <col min="986" max="986" width="2.375" style="95" customWidth="1"/>
    <col min="987" max="999" width="2.125" style="95" customWidth="1"/>
    <col min="1000" max="1012" width="6.75" style="95" customWidth="1"/>
    <col min="1013" max="1015" width="7.5" style="95" customWidth="1"/>
    <col min="1016" max="1016" width="5.375" style="95" customWidth="1"/>
    <col min="1017" max="1017" width="5.75" style="95" customWidth="1"/>
    <col min="1018" max="1018" width="5.875" style="95" customWidth="1"/>
    <col min="1019" max="1019" width="6.75" style="95" bestFit="1" customWidth="1"/>
    <col min="1020" max="1240" width="9" style="95"/>
    <col min="1241" max="1241" width="2.125" style="95" customWidth="1"/>
    <col min="1242" max="1242" width="2.375" style="95" customWidth="1"/>
    <col min="1243" max="1255" width="2.125" style="95" customWidth="1"/>
    <col min="1256" max="1268" width="6.75" style="95" customWidth="1"/>
    <col min="1269" max="1271" width="7.5" style="95" customWidth="1"/>
    <col min="1272" max="1272" width="5.375" style="95" customWidth="1"/>
    <col min="1273" max="1273" width="5.75" style="95" customWidth="1"/>
    <col min="1274" max="1274" width="5.875" style="95" customWidth="1"/>
    <col min="1275" max="1275" width="6.75" style="95" bestFit="1" customWidth="1"/>
    <col min="1276" max="1496" width="9" style="95"/>
    <col min="1497" max="1497" width="2.125" style="95" customWidth="1"/>
    <col min="1498" max="1498" width="2.375" style="95" customWidth="1"/>
    <col min="1499" max="1511" width="2.125" style="95" customWidth="1"/>
    <col min="1512" max="1524" width="6.75" style="95" customWidth="1"/>
    <col min="1525" max="1527" width="7.5" style="95" customWidth="1"/>
    <col min="1528" max="1528" width="5.375" style="95" customWidth="1"/>
    <col min="1529" max="1529" width="5.75" style="95" customWidth="1"/>
    <col min="1530" max="1530" width="5.875" style="95" customWidth="1"/>
    <col min="1531" max="1531" width="6.75" style="95" bestFit="1" customWidth="1"/>
    <col min="1532" max="1752" width="9" style="95"/>
    <col min="1753" max="1753" width="2.125" style="95" customWidth="1"/>
    <col min="1754" max="1754" width="2.375" style="95" customWidth="1"/>
    <col min="1755" max="1767" width="2.125" style="95" customWidth="1"/>
    <col min="1768" max="1780" width="6.75" style="95" customWidth="1"/>
    <col min="1781" max="1783" width="7.5" style="95" customWidth="1"/>
    <col min="1784" max="1784" width="5.375" style="95" customWidth="1"/>
    <col min="1785" max="1785" width="5.75" style="95" customWidth="1"/>
    <col min="1786" max="1786" width="5.875" style="95" customWidth="1"/>
    <col min="1787" max="1787" width="6.75" style="95" bestFit="1" customWidth="1"/>
    <col min="1788" max="2008" width="9" style="95"/>
    <col min="2009" max="2009" width="2.125" style="95" customWidth="1"/>
    <col min="2010" max="2010" width="2.375" style="95" customWidth="1"/>
    <col min="2011" max="2023" width="2.125" style="95" customWidth="1"/>
    <col min="2024" max="2036" width="6.75" style="95" customWidth="1"/>
    <col min="2037" max="2039" width="7.5" style="95" customWidth="1"/>
    <col min="2040" max="2040" width="5.375" style="95" customWidth="1"/>
    <col min="2041" max="2041" width="5.75" style="95" customWidth="1"/>
    <col min="2042" max="2042" width="5.875" style="95" customWidth="1"/>
    <col min="2043" max="2043" width="6.75" style="95" bestFit="1" customWidth="1"/>
    <col min="2044" max="2264" width="9" style="95"/>
    <col min="2265" max="2265" width="2.125" style="95" customWidth="1"/>
    <col min="2266" max="2266" width="2.375" style="95" customWidth="1"/>
    <col min="2267" max="2279" width="2.125" style="95" customWidth="1"/>
    <col min="2280" max="2292" width="6.75" style="95" customWidth="1"/>
    <col min="2293" max="2295" width="7.5" style="95" customWidth="1"/>
    <col min="2296" max="2296" width="5.375" style="95" customWidth="1"/>
    <col min="2297" max="2297" width="5.75" style="95" customWidth="1"/>
    <col min="2298" max="2298" width="5.875" style="95" customWidth="1"/>
    <col min="2299" max="2299" width="6.75" style="95" bestFit="1" customWidth="1"/>
    <col min="2300" max="2520" width="9" style="95"/>
    <col min="2521" max="2521" width="2.125" style="95" customWidth="1"/>
    <col min="2522" max="2522" width="2.375" style="95" customWidth="1"/>
    <col min="2523" max="2535" width="2.125" style="95" customWidth="1"/>
    <col min="2536" max="2548" width="6.75" style="95" customWidth="1"/>
    <col min="2549" max="2551" width="7.5" style="95" customWidth="1"/>
    <col min="2552" max="2552" width="5.375" style="95" customWidth="1"/>
    <col min="2553" max="2553" width="5.75" style="95" customWidth="1"/>
    <col min="2554" max="2554" width="5.875" style="95" customWidth="1"/>
    <col min="2555" max="2555" width="6.75" style="95" bestFit="1" customWidth="1"/>
    <col min="2556" max="2776" width="9" style="95"/>
    <col min="2777" max="2777" width="2.125" style="95" customWidth="1"/>
    <col min="2778" max="2778" width="2.375" style="95" customWidth="1"/>
    <col min="2779" max="2791" width="2.125" style="95" customWidth="1"/>
    <col min="2792" max="2804" width="6.75" style="95" customWidth="1"/>
    <col min="2805" max="2807" width="7.5" style="95" customWidth="1"/>
    <col min="2808" max="2808" width="5.375" style="95" customWidth="1"/>
    <col min="2809" max="2809" width="5.75" style="95" customWidth="1"/>
    <col min="2810" max="2810" width="5.875" style="95" customWidth="1"/>
    <col min="2811" max="2811" width="6.75" style="95" bestFit="1" customWidth="1"/>
    <col min="2812" max="3032" width="9" style="95"/>
    <col min="3033" max="3033" width="2.125" style="95" customWidth="1"/>
    <col min="3034" max="3034" width="2.375" style="95" customWidth="1"/>
    <col min="3035" max="3047" width="2.125" style="95" customWidth="1"/>
    <col min="3048" max="3060" width="6.75" style="95" customWidth="1"/>
    <col min="3061" max="3063" width="7.5" style="95" customWidth="1"/>
    <col min="3064" max="3064" width="5.375" style="95" customWidth="1"/>
    <col min="3065" max="3065" width="5.75" style="95" customWidth="1"/>
    <col min="3066" max="3066" width="5.875" style="95" customWidth="1"/>
    <col min="3067" max="3067" width="6.75" style="95" bestFit="1" customWidth="1"/>
    <col min="3068" max="3288" width="9" style="95"/>
    <col min="3289" max="3289" width="2.125" style="95" customWidth="1"/>
    <col min="3290" max="3290" width="2.375" style="95" customWidth="1"/>
    <col min="3291" max="3303" width="2.125" style="95" customWidth="1"/>
    <col min="3304" max="3316" width="6.75" style="95" customWidth="1"/>
    <col min="3317" max="3319" width="7.5" style="95" customWidth="1"/>
    <col min="3320" max="3320" width="5.375" style="95" customWidth="1"/>
    <col min="3321" max="3321" width="5.75" style="95" customWidth="1"/>
    <col min="3322" max="3322" width="5.875" style="95" customWidth="1"/>
    <col min="3323" max="3323" width="6.75" style="95" bestFit="1" customWidth="1"/>
    <col min="3324" max="3544" width="9" style="95"/>
    <col min="3545" max="3545" width="2.125" style="95" customWidth="1"/>
    <col min="3546" max="3546" width="2.375" style="95" customWidth="1"/>
    <col min="3547" max="3559" width="2.125" style="95" customWidth="1"/>
    <col min="3560" max="3572" width="6.75" style="95" customWidth="1"/>
    <col min="3573" max="3575" width="7.5" style="95" customWidth="1"/>
    <col min="3576" max="3576" width="5.375" style="95" customWidth="1"/>
    <col min="3577" max="3577" width="5.75" style="95" customWidth="1"/>
    <col min="3578" max="3578" width="5.875" style="95" customWidth="1"/>
    <col min="3579" max="3579" width="6.75" style="95" bestFit="1" customWidth="1"/>
    <col min="3580" max="3800" width="9" style="95"/>
    <col min="3801" max="3801" width="2.125" style="95" customWidth="1"/>
    <col min="3802" max="3802" width="2.375" style="95" customWidth="1"/>
    <col min="3803" max="3815" width="2.125" style="95" customWidth="1"/>
    <col min="3816" max="3828" width="6.75" style="95" customWidth="1"/>
    <col min="3829" max="3831" width="7.5" style="95" customWidth="1"/>
    <col min="3832" max="3832" width="5.375" style="95" customWidth="1"/>
    <col min="3833" max="3833" width="5.75" style="95" customWidth="1"/>
    <col min="3834" max="3834" width="5.875" style="95" customWidth="1"/>
    <col min="3835" max="3835" width="6.75" style="95" bestFit="1" customWidth="1"/>
    <col min="3836" max="4056" width="9" style="95"/>
    <col min="4057" max="4057" width="2.125" style="95" customWidth="1"/>
    <col min="4058" max="4058" width="2.375" style="95" customWidth="1"/>
    <col min="4059" max="4071" width="2.125" style="95" customWidth="1"/>
    <col min="4072" max="4084" width="6.75" style="95" customWidth="1"/>
    <col min="4085" max="4087" width="7.5" style="95" customWidth="1"/>
    <col min="4088" max="4088" width="5.375" style="95" customWidth="1"/>
    <col min="4089" max="4089" width="5.75" style="95" customWidth="1"/>
    <col min="4090" max="4090" width="5.875" style="95" customWidth="1"/>
    <col min="4091" max="4091" width="6.75" style="95" bestFit="1" customWidth="1"/>
    <col min="4092" max="4312" width="9" style="95"/>
    <col min="4313" max="4313" width="2.125" style="95" customWidth="1"/>
    <col min="4314" max="4314" width="2.375" style="95" customWidth="1"/>
    <col min="4315" max="4327" width="2.125" style="95" customWidth="1"/>
    <col min="4328" max="4340" width="6.75" style="95" customWidth="1"/>
    <col min="4341" max="4343" width="7.5" style="95" customWidth="1"/>
    <col min="4344" max="4344" width="5.375" style="95" customWidth="1"/>
    <col min="4345" max="4345" width="5.75" style="95" customWidth="1"/>
    <col min="4346" max="4346" width="5.875" style="95" customWidth="1"/>
    <col min="4347" max="4347" width="6.75" style="95" bestFit="1" customWidth="1"/>
    <col min="4348" max="4568" width="9" style="95"/>
    <col min="4569" max="4569" width="2.125" style="95" customWidth="1"/>
    <col min="4570" max="4570" width="2.375" style="95" customWidth="1"/>
    <col min="4571" max="4583" width="2.125" style="95" customWidth="1"/>
    <col min="4584" max="4596" width="6.75" style="95" customWidth="1"/>
    <col min="4597" max="4599" width="7.5" style="95" customWidth="1"/>
    <col min="4600" max="4600" width="5.375" style="95" customWidth="1"/>
    <col min="4601" max="4601" width="5.75" style="95" customWidth="1"/>
    <col min="4602" max="4602" width="5.875" style="95" customWidth="1"/>
    <col min="4603" max="4603" width="6.75" style="95" bestFit="1" customWidth="1"/>
    <col min="4604" max="4824" width="9" style="95"/>
    <col min="4825" max="4825" width="2.125" style="95" customWidth="1"/>
    <col min="4826" max="4826" width="2.375" style="95" customWidth="1"/>
    <col min="4827" max="4839" width="2.125" style="95" customWidth="1"/>
    <col min="4840" max="4852" width="6.75" style="95" customWidth="1"/>
    <col min="4853" max="4855" width="7.5" style="95" customWidth="1"/>
    <col min="4856" max="4856" width="5.375" style="95" customWidth="1"/>
    <col min="4857" max="4857" width="5.75" style="95" customWidth="1"/>
    <col min="4858" max="4858" width="5.875" style="95" customWidth="1"/>
    <col min="4859" max="4859" width="6.75" style="95" bestFit="1" customWidth="1"/>
    <col min="4860" max="5080" width="9" style="95"/>
    <col min="5081" max="5081" width="2.125" style="95" customWidth="1"/>
    <col min="5082" max="5082" width="2.375" style="95" customWidth="1"/>
    <col min="5083" max="5095" width="2.125" style="95" customWidth="1"/>
    <col min="5096" max="5108" width="6.75" style="95" customWidth="1"/>
    <col min="5109" max="5111" width="7.5" style="95" customWidth="1"/>
    <col min="5112" max="5112" width="5.375" style="95" customWidth="1"/>
    <col min="5113" max="5113" width="5.75" style="95" customWidth="1"/>
    <col min="5114" max="5114" width="5.875" style="95" customWidth="1"/>
    <col min="5115" max="5115" width="6.75" style="95" bestFit="1" customWidth="1"/>
    <col min="5116" max="5336" width="9" style="95"/>
    <col min="5337" max="5337" width="2.125" style="95" customWidth="1"/>
    <col min="5338" max="5338" width="2.375" style="95" customWidth="1"/>
    <col min="5339" max="5351" width="2.125" style="95" customWidth="1"/>
    <col min="5352" max="5364" width="6.75" style="95" customWidth="1"/>
    <col min="5365" max="5367" width="7.5" style="95" customWidth="1"/>
    <col min="5368" max="5368" width="5.375" style="95" customWidth="1"/>
    <col min="5369" max="5369" width="5.75" style="95" customWidth="1"/>
    <col min="5370" max="5370" width="5.875" style="95" customWidth="1"/>
    <col min="5371" max="5371" width="6.75" style="95" bestFit="1" customWidth="1"/>
    <col min="5372" max="5592" width="9" style="95"/>
    <col min="5593" max="5593" width="2.125" style="95" customWidth="1"/>
    <col min="5594" max="5594" width="2.375" style="95" customWidth="1"/>
    <col min="5595" max="5607" width="2.125" style="95" customWidth="1"/>
    <col min="5608" max="5620" width="6.75" style="95" customWidth="1"/>
    <col min="5621" max="5623" width="7.5" style="95" customWidth="1"/>
    <col min="5624" max="5624" width="5.375" style="95" customWidth="1"/>
    <col min="5625" max="5625" width="5.75" style="95" customWidth="1"/>
    <col min="5626" max="5626" width="5.875" style="95" customWidth="1"/>
    <col min="5627" max="5627" width="6.75" style="95" bestFit="1" customWidth="1"/>
    <col min="5628" max="5848" width="9" style="95"/>
    <col min="5849" max="5849" width="2.125" style="95" customWidth="1"/>
    <col min="5850" max="5850" width="2.375" style="95" customWidth="1"/>
    <col min="5851" max="5863" width="2.125" style="95" customWidth="1"/>
    <col min="5864" max="5876" width="6.75" style="95" customWidth="1"/>
    <col min="5877" max="5879" width="7.5" style="95" customWidth="1"/>
    <col min="5880" max="5880" width="5.375" style="95" customWidth="1"/>
    <col min="5881" max="5881" width="5.75" style="95" customWidth="1"/>
    <col min="5882" max="5882" width="5.875" style="95" customWidth="1"/>
    <col min="5883" max="5883" width="6.75" style="95" bestFit="1" customWidth="1"/>
    <col min="5884" max="6104" width="9" style="95"/>
    <col min="6105" max="6105" width="2.125" style="95" customWidth="1"/>
    <col min="6106" max="6106" width="2.375" style="95" customWidth="1"/>
    <col min="6107" max="6119" width="2.125" style="95" customWidth="1"/>
    <col min="6120" max="6132" width="6.75" style="95" customWidth="1"/>
    <col min="6133" max="6135" width="7.5" style="95" customWidth="1"/>
    <col min="6136" max="6136" width="5.375" style="95" customWidth="1"/>
    <col min="6137" max="6137" width="5.75" style="95" customWidth="1"/>
    <col min="6138" max="6138" width="5.875" style="95" customWidth="1"/>
    <col min="6139" max="6139" width="6.75" style="95" bestFit="1" customWidth="1"/>
    <col min="6140" max="6360" width="9" style="95"/>
    <col min="6361" max="6361" width="2.125" style="95" customWidth="1"/>
    <col min="6362" max="6362" width="2.375" style="95" customWidth="1"/>
    <col min="6363" max="6375" width="2.125" style="95" customWidth="1"/>
    <col min="6376" max="6388" width="6.75" style="95" customWidth="1"/>
    <col min="6389" max="6391" width="7.5" style="95" customWidth="1"/>
    <col min="6392" max="6392" width="5.375" style="95" customWidth="1"/>
    <col min="6393" max="6393" width="5.75" style="95" customWidth="1"/>
    <col min="6394" max="6394" width="5.875" style="95" customWidth="1"/>
    <col min="6395" max="6395" width="6.75" style="95" bestFit="1" customWidth="1"/>
    <col min="6396" max="6616" width="9" style="95"/>
    <col min="6617" max="6617" width="2.125" style="95" customWidth="1"/>
    <col min="6618" max="6618" width="2.375" style="95" customWidth="1"/>
    <col min="6619" max="6631" width="2.125" style="95" customWidth="1"/>
    <col min="6632" max="6644" width="6.75" style="95" customWidth="1"/>
    <col min="6645" max="6647" width="7.5" style="95" customWidth="1"/>
    <col min="6648" max="6648" width="5.375" style="95" customWidth="1"/>
    <col min="6649" max="6649" width="5.75" style="95" customWidth="1"/>
    <col min="6650" max="6650" width="5.875" style="95" customWidth="1"/>
    <col min="6651" max="6651" width="6.75" style="95" bestFit="1" customWidth="1"/>
    <col min="6652" max="6872" width="9" style="95"/>
    <col min="6873" max="6873" width="2.125" style="95" customWidth="1"/>
    <col min="6874" max="6874" width="2.375" style="95" customWidth="1"/>
    <col min="6875" max="6887" width="2.125" style="95" customWidth="1"/>
    <col min="6888" max="6900" width="6.75" style="95" customWidth="1"/>
    <col min="6901" max="6903" width="7.5" style="95" customWidth="1"/>
    <col min="6904" max="6904" width="5.375" style="95" customWidth="1"/>
    <col min="6905" max="6905" width="5.75" style="95" customWidth="1"/>
    <col min="6906" max="6906" width="5.875" style="95" customWidth="1"/>
    <col min="6907" max="6907" width="6.75" style="95" bestFit="1" customWidth="1"/>
    <col min="6908" max="7128" width="9" style="95"/>
    <col min="7129" max="7129" width="2.125" style="95" customWidth="1"/>
    <col min="7130" max="7130" width="2.375" style="95" customWidth="1"/>
    <col min="7131" max="7143" width="2.125" style="95" customWidth="1"/>
    <col min="7144" max="7156" width="6.75" style="95" customWidth="1"/>
    <col min="7157" max="7159" width="7.5" style="95" customWidth="1"/>
    <col min="7160" max="7160" width="5.375" style="95" customWidth="1"/>
    <col min="7161" max="7161" width="5.75" style="95" customWidth="1"/>
    <col min="7162" max="7162" width="5.875" style="95" customWidth="1"/>
    <col min="7163" max="7163" width="6.75" style="95" bestFit="1" customWidth="1"/>
    <col min="7164" max="7384" width="9" style="95"/>
    <col min="7385" max="7385" width="2.125" style="95" customWidth="1"/>
    <col min="7386" max="7386" width="2.375" style="95" customWidth="1"/>
    <col min="7387" max="7399" width="2.125" style="95" customWidth="1"/>
    <col min="7400" max="7412" width="6.75" style="95" customWidth="1"/>
    <col min="7413" max="7415" width="7.5" style="95" customWidth="1"/>
    <col min="7416" max="7416" width="5.375" style="95" customWidth="1"/>
    <col min="7417" max="7417" width="5.75" style="95" customWidth="1"/>
    <col min="7418" max="7418" width="5.875" style="95" customWidth="1"/>
    <col min="7419" max="7419" width="6.75" style="95" bestFit="1" customWidth="1"/>
    <col min="7420" max="7640" width="9" style="95"/>
    <col min="7641" max="7641" width="2.125" style="95" customWidth="1"/>
    <col min="7642" max="7642" width="2.375" style="95" customWidth="1"/>
    <col min="7643" max="7655" width="2.125" style="95" customWidth="1"/>
    <col min="7656" max="7668" width="6.75" style="95" customWidth="1"/>
    <col min="7669" max="7671" width="7.5" style="95" customWidth="1"/>
    <col min="7672" max="7672" width="5.375" style="95" customWidth="1"/>
    <col min="7673" max="7673" width="5.75" style="95" customWidth="1"/>
    <col min="7674" max="7674" width="5.875" style="95" customWidth="1"/>
    <col min="7675" max="7675" width="6.75" style="95" bestFit="1" customWidth="1"/>
    <col min="7676" max="7896" width="9" style="95"/>
    <col min="7897" max="7897" width="2.125" style="95" customWidth="1"/>
    <col min="7898" max="7898" width="2.375" style="95" customWidth="1"/>
    <col min="7899" max="7911" width="2.125" style="95" customWidth="1"/>
    <col min="7912" max="7924" width="6.75" style="95" customWidth="1"/>
    <col min="7925" max="7927" width="7.5" style="95" customWidth="1"/>
    <col min="7928" max="7928" width="5.375" style="95" customWidth="1"/>
    <col min="7929" max="7929" width="5.75" style="95" customWidth="1"/>
    <col min="7930" max="7930" width="5.875" style="95" customWidth="1"/>
    <col min="7931" max="7931" width="6.75" style="95" bestFit="1" customWidth="1"/>
    <col min="7932" max="8152" width="9" style="95"/>
    <col min="8153" max="8153" width="2.125" style="95" customWidth="1"/>
    <col min="8154" max="8154" width="2.375" style="95" customWidth="1"/>
    <col min="8155" max="8167" width="2.125" style="95" customWidth="1"/>
    <col min="8168" max="8180" width="6.75" style="95" customWidth="1"/>
    <col min="8181" max="8183" width="7.5" style="95" customWidth="1"/>
    <col min="8184" max="8184" width="5.375" style="95" customWidth="1"/>
    <col min="8185" max="8185" width="5.75" style="95" customWidth="1"/>
    <col min="8186" max="8186" width="5.875" style="95" customWidth="1"/>
    <col min="8187" max="8187" width="6.75" style="95" bestFit="1" customWidth="1"/>
    <col min="8188" max="8408" width="9" style="95"/>
    <col min="8409" max="8409" width="2.125" style="95" customWidth="1"/>
    <col min="8410" max="8410" width="2.375" style="95" customWidth="1"/>
    <col min="8411" max="8423" width="2.125" style="95" customWidth="1"/>
    <col min="8424" max="8436" width="6.75" style="95" customWidth="1"/>
    <col min="8437" max="8439" width="7.5" style="95" customWidth="1"/>
    <col min="8440" max="8440" width="5.375" style="95" customWidth="1"/>
    <col min="8441" max="8441" width="5.75" style="95" customWidth="1"/>
    <col min="8442" max="8442" width="5.875" style="95" customWidth="1"/>
    <col min="8443" max="8443" width="6.75" style="95" bestFit="1" customWidth="1"/>
    <col min="8444" max="8664" width="9" style="95"/>
    <col min="8665" max="8665" width="2.125" style="95" customWidth="1"/>
    <col min="8666" max="8666" width="2.375" style="95" customWidth="1"/>
    <col min="8667" max="8679" width="2.125" style="95" customWidth="1"/>
    <col min="8680" max="8692" width="6.75" style="95" customWidth="1"/>
    <col min="8693" max="8695" width="7.5" style="95" customWidth="1"/>
    <col min="8696" max="8696" width="5.375" style="95" customWidth="1"/>
    <col min="8697" max="8697" width="5.75" style="95" customWidth="1"/>
    <col min="8698" max="8698" width="5.875" style="95" customWidth="1"/>
    <col min="8699" max="8699" width="6.75" style="95" bestFit="1" customWidth="1"/>
    <col min="8700" max="8920" width="9" style="95"/>
    <col min="8921" max="8921" width="2.125" style="95" customWidth="1"/>
    <col min="8922" max="8922" width="2.375" style="95" customWidth="1"/>
    <col min="8923" max="8935" width="2.125" style="95" customWidth="1"/>
    <col min="8936" max="8948" width="6.75" style="95" customWidth="1"/>
    <col min="8949" max="8951" width="7.5" style="95" customWidth="1"/>
    <col min="8952" max="8952" width="5.375" style="95" customWidth="1"/>
    <col min="8953" max="8953" width="5.75" style="95" customWidth="1"/>
    <col min="8954" max="8954" width="5.875" style="95" customWidth="1"/>
    <col min="8955" max="8955" width="6.75" style="95" bestFit="1" customWidth="1"/>
    <col min="8956" max="9176" width="9" style="95"/>
    <col min="9177" max="9177" width="2.125" style="95" customWidth="1"/>
    <col min="9178" max="9178" width="2.375" style="95" customWidth="1"/>
    <col min="9179" max="9191" width="2.125" style="95" customWidth="1"/>
    <col min="9192" max="9204" width="6.75" style="95" customWidth="1"/>
    <col min="9205" max="9207" width="7.5" style="95" customWidth="1"/>
    <col min="9208" max="9208" width="5.375" style="95" customWidth="1"/>
    <col min="9209" max="9209" width="5.75" style="95" customWidth="1"/>
    <col min="9210" max="9210" width="5.875" style="95" customWidth="1"/>
    <col min="9211" max="9211" width="6.75" style="95" bestFit="1" customWidth="1"/>
    <col min="9212" max="9432" width="9" style="95"/>
    <col min="9433" max="9433" width="2.125" style="95" customWidth="1"/>
    <col min="9434" max="9434" width="2.375" style="95" customWidth="1"/>
    <col min="9435" max="9447" width="2.125" style="95" customWidth="1"/>
    <col min="9448" max="9460" width="6.75" style="95" customWidth="1"/>
    <col min="9461" max="9463" width="7.5" style="95" customWidth="1"/>
    <col min="9464" max="9464" width="5.375" style="95" customWidth="1"/>
    <col min="9465" max="9465" width="5.75" style="95" customWidth="1"/>
    <col min="9466" max="9466" width="5.875" style="95" customWidth="1"/>
    <col min="9467" max="9467" width="6.75" style="95" bestFit="1" customWidth="1"/>
    <col min="9468" max="9688" width="9" style="95"/>
    <col min="9689" max="9689" width="2.125" style="95" customWidth="1"/>
    <col min="9690" max="9690" width="2.375" style="95" customWidth="1"/>
    <col min="9691" max="9703" width="2.125" style="95" customWidth="1"/>
    <col min="9704" max="9716" width="6.75" style="95" customWidth="1"/>
    <col min="9717" max="9719" width="7.5" style="95" customWidth="1"/>
    <col min="9720" max="9720" width="5.375" style="95" customWidth="1"/>
    <col min="9721" max="9721" width="5.75" style="95" customWidth="1"/>
    <col min="9722" max="9722" width="5.875" style="95" customWidth="1"/>
    <col min="9723" max="9723" width="6.75" style="95" bestFit="1" customWidth="1"/>
    <col min="9724" max="9944" width="9" style="95"/>
    <col min="9945" max="9945" width="2.125" style="95" customWidth="1"/>
    <col min="9946" max="9946" width="2.375" style="95" customWidth="1"/>
    <col min="9947" max="9959" width="2.125" style="95" customWidth="1"/>
    <col min="9960" max="9972" width="6.75" style="95" customWidth="1"/>
    <col min="9973" max="9975" width="7.5" style="95" customWidth="1"/>
    <col min="9976" max="9976" width="5.375" style="95" customWidth="1"/>
    <col min="9977" max="9977" width="5.75" style="95" customWidth="1"/>
    <col min="9978" max="9978" width="5.875" style="95" customWidth="1"/>
    <col min="9979" max="9979" width="6.75" style="95" bestFit="1" customWidth="1"/>
    <col min="9980" max="10200" width="9" style="95"/>
    <col min="10201" max="10201" width="2.125" style="95" customWidth="1"/>
    <col min="10202" max="10202" width="2.375" style="95" customWidth="1"/>
    <col min="10203" max="10215" width="2.125" style="95" customWidth="1"/>
    <col min="10216" max="10228" width="6.75" style="95" customWidth="1"/>
    <col min="10229" max="10231" width="7.5" style="95" customWidth="1"/>
    <col min="10232" max="10232" width="5.375" style="95" customWidth="1"/>
    <col min="10233" max="10233" width="5.75" style="95" customWidth="1"/>
    <col min="10234" max="10234" width="5.875" style="95" customWidth="1"/>
    <col min="10235" max="10235" width="6.75" style="95" bestFit="1" customWidth="1"/>
    <col min="10236" max="10456" width="9" style="95"/>
    <col min="10457" max="10457" width="2.125" style="95" customWidth="1"/>
    <col min="10458" max="10458" width="2.375" style="95" customWidth="1"/>
    <col min="10459" max="10471" width="2.125" style="95" customWidth="1"/>
    <col min="10472" max="10484" width="6.75" style="95" customWidth="1"/>
    <col min="10485" max="10487" width="7.5" style="95" customWidth="1"/>
    <col min="10488" max="10488" width="5.375" style="95" customWidth="1"/>
    <col min="10489" max="10489" width="5.75" style="95" customWidth="1"/>
    <col min="10490" max="10490" width="5.875" style="95" customWidth="1"/>
    <col min="10491" max="10491" width="6.75" style="95" bestFit="1" customWidth="1"/>
    <col min="10492" max="10712" width="9" style="95"/>
    <col min="10713" max="10713" width="2.125" style="95" customWidth="1"/>
    <col min="10714" max="10714" width="2.375" style="95" customWidth="1"/>
    <col min="10715" max="10727" width="2.125" style="95" customWidth="1"/>
    <col min="10728" max="10740" width="6.75" style="95" customWidth="1"/>
    <col min="10741" max="10743" width="7.5" style="95" customWidth="1"/>
    <col min="10744" max="10744" width="5.375" style="95" customWidth="1"/>
    <col min="10745" max="10745" width="5.75" style="95" customWidth="1"/>
    <col min="10746" max="10746" width="5.875" style="95" customWidth="1"/>
    <col min="10747" max="10747" width="6.75" style="95" bestFit="1" customWidth="1"/>
    <col min="10748" max="10968" width="9" style="95"/>
    <col min="10969" max="10969" width="2.125" style="95" customWidth="1"/>
    <col min="10970" max="10970" width="2.375" style="95" customWidth="1"/>
    <col min="10971" max="10983" width="2.125" style="95" customWidth="1"/>
    <col min="10984" max="10996" width="6.75" style="95" customWidth="1"/>
    <col min="10997" max="10999" width="7.5" style="95" customWidth="1"/>
    <col min="11000" max="11000" width="5.375" style="95" customWidth="1"/>
    <col min="11001" max="11001" width="5.75" style="95" customWidth="1"/>
    <col min="11002" max="11002" width="5.875" style="95" customWidth="1"/>
    <col min="11003" max="11003" width="6.75" style="95" bestFit="1" customWidth="1"/>
    <col min="11004" max="11224" width="9" style="95"/>
    <col min="11225" max="11225" width="2.125" style="95" customWidth="1"/>
    <col min="11226" max="11226" width="2.375" style="95" customWidth="1"/>
    <col min="11227" max="11239" width="2.125" style="95" customWidth="1"/>
    <col min="11240" max="11252" width="6.75" style="95" customWidth="1"/>
    <col min="11253" max="11255" width="7.5" style="95" customWidth="1"/>
    <col min="11256" max="11256" width="5.375" style="95" customWidth="1"/>
    <col min="11257" max="11257" width="5.75" style="95" customWidth="1"/>
    <col min="11258" max="11258" width="5.875" style="95" customWidth="1"/>
    <col min="11259" max="11259" width="6.75" style="95" bestFit="1" customWidth="1"/>
    <col min="11260" max="11480" width="9" style="95"/>
    <col min="11481" max="11481" width="2.125" style="95" customWidth="1"/>
    <col min="11482" max="11482" width="2.375" style="95" customWidth="1"/>
    <col min="11483" max="11495" width="2.125" style="95" customWidth="1"/>
    <col min="11496" max="11508" width="6.75" style="95" customWidth="1"/>
    <col min="11509" max="11511" width="7.5" style="95" customWidth="1"/>
    <col min="11512" max="11512" width="5.375" style="95" customWidth="1"/>
    <col min="11513" max="11513" width="5.75" style="95" customWidth="1"/>
    <col min="11514" max="11514" width="5.875" style="95" customWidth="1"/>
    <col min="11515" max="11515" width="6.75" style="95" bestFit="1" customWidth="1"/>
    <col min="11516" max="11736" width="9" style="95"/>
    <col min="11737" max="11737" width="2.125" style="95" customWidth="1"/>
    <col min="11738" max="11738" width="2.375" style="95" customWidth="1"/>
    <col min="11739" max="11751" width="2.125" style="95" customWidth="1"/>
    <col min="11752" max="11764" width="6.75" style="95" customWidth="1"/>
    <col min="11765" max="11767" width="7.5" style="95" customWidth="1"/>
    <col min="11768" max="11768" width="5.375" style="95" customWidth="1"/>
    <col min="11769" max="11769" width="5.75" style="95" customWidth="1"/>
    <col min="11770" max="11770" width="5.875" style="95" customWidth="1"/>
    <col min="11771" max="11771" width="6.75" style="95" bestFit="1" customWidth="1"/>
    <col min="11772" max="11992" width="9" style="95"/>
    <col min="11993" max="11993" width="2.125" style="95" customWidth="1"/>
    <col min="11994" max="11994" width="2.375" style="95" customWidth="1"/>
    <col min="11995" max="12007" width="2.125" style="95" customWidth="1"/>
    <col min="12008" max="12020" width="6.75" style="95" customWidth="1"/>
    <col min="12021" max="12023" width="7.5" style="95" customWidth="1"/>
    <col min="12024" max="12024" width="5.375" style="95" customWidth="1"/>
    <col min="12025" max="12025" width="5.75" style="95" customWidth="1"/>
    <col min="12026" max="12026" width="5.875" style="95" customWidth="1"/>
    <col min="12027" max="12027" width="6.75" style="95" bestFit="1" customWidth="1"/>
    <col min="12028" max="12248" width="9" style="95"/>
    <col min="12249" max="12249" width="2.125" style="95" customWidth="1"/>
    <col min="12250" max="12250" width="2.375" style="95" customWidth="1"/>
    <col min="12251" max="12263" width="2.125" style="95" customWidth="1"/>
    <col min="12264" max="12276" width="6.75" style="95" customWidth="1"/>
    <col min="12277" max="12279" width="7.5" style="95" customWidth="1"/>
    <col min="12280" max="12280" width="5.375" style="95" customWidth="1"/>
    <col min="12281" max="12281" width="5.75" style="95" customWidth="1"/>
    <col min="12282" max="12282" width="5.875" style="95" customWidth="1"/>
    <col min="12283" max="12283" width="6.75" style="95" bestFit="1" customWidth="1"/>
    <col min="12284" max="12504" width="9" style="95"/>
    <col min="12505" max="12505" width="2.125" style="95" customWidth="1"/>
    <col min="12506" max="12506" width="2.375" style="95" customWidth="1"/>
    <col min="12507" max="12519" width="2.125" style="95" customWidth="1"/>
    <col min="12520" max="12532" width="6.75" style="95" customWidth="1"/>
    <col min="12533" max="12535" width="7.5" style="95" customWidth="1"/>
    <col min="12536" max="12536" width="5.375" style="95" customWidth="1"/>
    <col min="12537" max="12537" width="5.75" style="95" customWidth="1"/>
    <col min="12538" max="12538" width="5.875" style="95" customWidth="1"/>
    <col min="12539" max="12539" width="6.75" style="95" bestFit="1" customWidth="1"/>
    <col min="12540" max="12760" width="9" style="95"/>
    <col min="12761" max="12761" width="2.125" style="95" customWidth="1"/>
    <col min="12762" max="12762" width="2.375" style="95" customWidth="1"/>
    <col min="12763" max="12775" width="2.125" style="95" customWidth="1"/>
    <col min="12776" max="12788" width="6.75" style="95" customWidth="1"/>
    <col min="12789" max="12791" width="7.5" style="95" customWidth="1"/>
    <col min="12792" max="12792" width="5.375" style="95" customWidth="1"/>
    <col min="12793" max="12793" width="5.75" style="95" customWidth="1"/>
    <col min="12794" max="12794" width="5.875" style="95" customWidth="1"/>
    <col min="12795" max="12795" width="6.75" style="95" bestFit="1" customWidth="1"/>
    <col min="12796" max="13016" width="9" style="95"/>
    <col min="13017" max="13017" width="2.125" style="95" customWidth="1"/>
    <col min="13018" max="13018" width="2.375" style="95" customWidth="1"/>
    <col min="13019" max="13031" width="2.125" style="95" customWidth="1"/>
    <col min="13032" max="13044" width="6.75" style="95" customWidth="1"/>
    <col min="13045" max="13047" width="7.5" style="95" customWidth="1"/>
    <col min="13048" max="13048" width="5.375" style="95" customWidth="1"/>
    <col min="13049" max="13049" width="5.75" style="95" customWidth="1"/>
    <col min="13050" max="13050" width="5.875" style="95" customWidth="1"/>
    <col min="13051" max="13051" width="6.75" style="95" bestFit="1" customWidth="1"/>
    <col min="13052" max="13272" width="9" style="95"/>
    <col min="13273" max="13273" width="2.125" style="95" customWidth="1"/>
    <col min="13274" max="13274" width="2.375" style="95" customWidth="1"/>
    <col min="13275" max="13287" width="2.125" style="95" customWidth="1"/>
    <col min="13288" max="13300" width="6.75" style="95" customWidth="1"/>
    <col min="13301" max="13303" width="7.5" style="95" customWidth="1"/>
    <col min="13304" max="13304" width="5.375" style="95" customWidth="1"/>
    <col min="13305" max="13305" width="5.75" style="95" customWidth="1"/>
    <col min="13306" max="13306" width="5.875" style="95" customWidth="1"/>
    <col min="13307" max="13307" width="6.75" style="95" bestFit="1" customWidth="1"/>
    <col min="13308" max="13528" width="9" style="95"/>
    <col min="13529" max="13529" width="2.125" style="95" customWidth="1"/>
    <col min="13530" max="13530" width="2.375" style="95" customWidth="1"/>
    <col min="13531" max="13543" width="2.125" style="95" customWidth="1"/>
    <col min="13544" max="13556" width="6.75" style="95" customWidth="1"/>
    <col min="13557" max="13559" width="7.5" style="95" customWidth="1"/>
    <col min="13560" max="13560" width="5.375" style="95" customWidth="1"/>
    <col min="13561" max="13561" width="5.75" style="95" customWidth="1"/>
    <col min="13562" max="13562" width="5.875" style="95" customWidth="1"/>
    <col min="13563" max="13563" width="6.75" style="95" bestFit="1" customWidth="1"/>
    <col min="13564" max="13784" width="9" style="95"/>
    <col min="13785" max="13785" width="2.125" style="95" customWidth="1"/>
    <col min="13786" max="13786" width="2.375" style="95" customWidth="1"/>
    <col min="13787" max="13799" width="2.125" style="95" customWidth="1"/>
    <col min="13800" max="13812" width="6.75" style="95" customWidth="1"/>
    <col min="13813" max="13815" width="7.5" style="95" customWidth="1"/>
    <col min="13816" max="13816" width="5.375" style="95" customWidth="1"/>
    <col min="13817" max="13817" width="5.75" style="95" customWidth="1"/>
    <col min="13818" max="13818" width="5.875" style="95" customWidth="1"/>
    <col min="13819" max="13819" width="6.75" style="95" bestFit="1" customWidth="1"/>
    <col min="13820" max="14040" width="9" style="95"/>
    <col min="14041" max="14041" width="2.125" style="95" customWidth="1"/>
    <col min="14042" max="14042" width="2.375" style="95" customWidth="1"/>
    <col min="14043" max="14055" width="2.125" style="95" customWidth="1"/>
    <col min="14056" max="14068" width="6.75" style="95" customWidth="1"/>
    <col min="14069" max="14071" width="7.5" style="95" customWidth="1"/>
    <col min="14072" max="14072" width="5.375" style="95" customWidth="1"/>
    <col min="14073" max="14073" width="5.75" style="95" customWidth="1"/>
    <col min="14074" max="14074" width="5.875" style="95" customWidth="1"/>
    <col min="14075" max="14075" width="6.75" style="95" bestFit="1" customWidth="1"/>
    <col min="14076" max="14296" width="9" style="95"/>
    <col min="14297" max="14297" width="2.125" style="95" customWidth="1"/>
    <col min="14298" max="14298" width="2.375" style="95" customWidth="1"/>
    <col min="14299" max="14311" width="2.125" style="95" customWidth="1"/>
    <col min="14312" max="14324" width="6.75" style="95" customWidth="1"/>
    <col min="14325" max="14327" width="7.5" style="95" customWidth="1"/>
    <col min="14328" max="14328" width="5.375" style="95" customWidth="1"/>
    <col min="14329" max="14329" width="5.75" style="95" customWidth="1"/>
    <col min="14330" max="14330" width="5.875" style="95" customWidth="1"/>
    <col min="14331" max="14331" width="6.75" style="95" bestFit="1" customWidth="1"/>
    <col min="14332" max="14552" width="9" style="95"/>
    <col min="14553" max="14553" width="2.125" style="95" customWidth="1"/>
    <col min="14554" max="14554" width="2.375" style="95" customWidth="1"/>
    <col min="14555" max="14567" width="2.125" style="95" customWidth="1"/>
    <col min="14568" max="14580" width="6.75" style="95" customWidth="1"/>
    <col min="14581" max="14583" width="7.5" style="95" customWidth="1"/>
    <col min="14584" max="14584" width="5.375" style="95" customWidth="1"/>
    <col min="14585" max="14585" width="5.75" style="95" customWidth="1"/>
    <col min="14586" max="14586" width="5.875" style="95" customWidth="1"/>
    <col min="14587" max="14587" width="6.75" style="95" bestFit="1" customWidth="1"/>
    <col min="14588" max="14808" width="9" style="95"/>
    <col min="14809" max="14809" width="2.125" style="95" customWidth="1"/>
    <col min="14810" max="14810" width="2.375" style="95" customWidth="1"/>
    <col min="14811" max="14823" width="2.125" style="95" customWidth="1"/>
    <col min="14824" max="14836" width="6.75" style="95" customWidth="1"/>
    <col min="14837" max="14839" width="7.5" style="95" customWidth="1"/>
    <col min="14840" max="14840" width="5.375" style="95" customWidth="1"/>
    <col min="14841" max="14841" width="5.75" style="95" customWidth="1"/>
    <col min="14842" max="14842" width="5.875" style="95" customWidth="1"/>
    <col min="14843" max="14843" width="6.75" style="95" bestFit="1" customWidth="1"/>
    <col min="14844" max="15064" width="9" style="95"/>
    <col min="15065" max="15065" width="2.125" style="95" customWidth="1"/>
    <col min="15066" max="15066" width="2.375" style="95" customWidth="1"/>
    <col min="15067" max="15079" width="2.125" style="95" customWidth="1"/>
    <col min="15080" max="15092" width="6.75" style="95" customWidth="1"/>
    <col min="15093" max="15095" width="7.5" style="95" customWidth="1"/>
    <col min="15096" max="15096" width="5.375" style="95" customWidth="1"/>
    <col min="15097" max="15097" width="5.75" style="95" customWidth="1"/>
    <col min="15098" max="15098" width="5.875" style="95" customWidth="1"/>
    <col min="15099" max="15099" width="6.75" style="95" bestFit="1" customWidth="1"/>
    <col min="15100" max="15320" width="9" style="95"/>
    <col min="15321" max="15321" width="2.125" style="95" customWidth="1"/>
    <col min="15322" max="15322" width="2.375" style="95" customWidth="1"/>
    <col min="15323" max="15335" width="2.125" style="95" customWidth="1"/>
    <col min="15336" max="15348" width="6.75" style="95" customWidth="1"/>
    <col min="15349" max="15351" width="7.5" style="95" customWidth="1"/>
    <col min="15352" max="15352" width="5.375" style="95" customWidth="1"/>
    <col min="15353" max="15353" width="5.75" style="95" customWidth="1"/>
    <col min="15354" max="15354" width="5.875" style="95" customWidth="1"/>
    <col min="15355" max="15355" width="6.75" style="95" bestFit="1" customWidth="1"/>
    <col min="15356" max="15576" width="9" style="95"/>
    <col min="15577" max="15577" width="2.125" style="95" customWidth="1"/>
    <col min="15578" max="15578" width="2.375" style="95" customWidth="1"/>
    <col min="15579" max="15591" width="2.125" style="95" customWidth="1"/>
    <col min="15592" max="15604" width="6.75" style="95" customWidth="1"/>
    <col min="15605" max="15607" width="7.5" style="95" customWidth="1"/>
    <col min="15608" max="15608" width="5.375" style="95" customWidth="1"/>
    <col min="15609" max="15609" width="5.75" style="95" customWidth="1"/>
    <col min="15610" max="15610" width="5.875" style="95" customWidth="1"/>
    <col min="15611" max="15611" width="6.75" style="95" bestFit="1" customWidth="1"/>
    <col min="15612" max="15832" width="9" style="95"/>
    <col min="15833" max="15833" width="2.125" style="95" customWidth="1"/>
    <col min="15834" max="15834" width="2.375" style="95" customWidth="1"/>
    <col min="15835" max="15847" width="2.125" style="95" customWidth="1"/>
    <col min="15848" max="15860" width="6.75" style="95" customWidth="1"/>
    <col min="15861" max="15863" width="7.5" style="95" customWidth="1"/>
    <col min="15864" max="15864" width="5.375" style="95" customWidth="1"/>
    <col min="15865" max="15865" width="5.75" style="95" customWidth="1"/>
    <col min="15866" max="15866" width="5.875" style="95" customWidth="1"/>
    <col min="15867" max="15867" width="6.75" style="95" bestFit="1" customWidth="1"/>
    <col min="15868" max="16088" width="9" style="95"/>
    <col min="16089" max="16089" width="2.125" style="95" customWidth="1"/>
    <col min="16090" max="16090" width="2.375" style="95" customWidth="1"/>
    <col min="16091" max="16103" width="2.125" style="95" customWidth="1"/>
    <col min="16104" max="16116" width="6.75" style="95" customWidth="1"/>
    <col min="16117" max="16119" width="7.5" style="95" customWidth="1"/>
    <col min="16120" max="16120" width="5.375" style="95" customWidth="1"/>
    <col min="16121" max="16121" width="5.75" style="95" customWidth="1"/>
    <col min="16122" max="16122" width="5.875" style="95" customWidth="1"/>
    <col min="16123" max="16123" width="6.75" style="95" bestFit="1" customWidth="1"/>
    <col min="16124" max="16384" width="9" style="95"/>
  </cols>
  <sheetData>
    <row r="1" spans="1:24" x14ac:dyDescent="0.4">
      <c r="W1" s="96" t="str">
        <f>IF(様式取組計画書!D8="","",様式取組計画書!D8)</f>
        <v>株式会社ちば</v>
      </c>
    </row>
    <row r="3" spans="1:24" x14ac:dyDescent="0.4">
      <c r="W3" s="96" t="s">
        <v>18</v>
      </c>
    </row>
    <row r="4" spans="1:24" s="97" customFormat="1" ht="34.5" customHeight="1" x14ac:dyDescent="0.4">
      <c r="A4" s="410" t="s">
        <v>244</v>
      </c>
      <c r="B4" s="410"/>
      <c r="C4" s="410"/>
      <c r="D4" s="410"/>
      <c r="E4" s="410"/>
      <c r="F4" s="410"/>
      <c r="G4" s="410"/>
      <c r="H4" s="410"/>
      <c r="I4" s="410"/>
      <c r="J4" s="410"/>
      <c r="K4" s="410"/>
      <c r="L4" s="410"/>
      <c r="M4" s="410"/>
      <c r="N4" s="410"/>
      <c r="O4" s="410"/>
      <c r="P4" s="410"/>
      <c r="Q4" s="410"/>
      <c r="R4" s="410"/>
      <c r="S4" s="410"/>
      <c r="T4" s="410"/>
      <c r="U4" s="410"/>
      <c r="V4" s="410"/>
      <c r="W4" s="410"/>
    </row>
    <row r="5" spans="1:24" s="97" customFormat="1" ht="10.5" customHeight="1" x14ac:dyDescent="0.4"/>
    <row r="6" spans="1:24" s="97" customFormat="1" ht="10.5" customHeight="1" x14ac:dyDescent="0.4">
      <c r="A6" s="411" t="s">
        <v>245</v>
      </c>
      <c r="B6" s="411"/>
      <c r="C6" s="411"/>
      <c r="D6" s="411"/>
      <c r="E6" s="411"/>
      <c r="F6" s="411"/>
      <c r="G6" s="411"/>
      <c r="H6" s="411"/>
      <c r="I6" s="411"/>
      <c r="J6" s="411"/>
      <c r="K6" s="411"/>
      <c r="L6" s="411"/>
      <c r="M6" s="411"/>
      <c r="N6" s="411"/>
      <c r="O6" s="411"/>
      <c r="P6" s="411"/>
      <c r="Q6" s="411"/>
      <c r="R6" s="411"/>
      <c r="S6" s="411"/>
      <c r="T6" s="411"/>
      <c r="U6" s="411"/>
      <c r="V6" s="411"/>
      <c r="W6" s="411"/>
    </row>
    <row r="7" spans="1:24" ht="10.5" customHeight="1" thickBot="1" x14ac:dyDescent="0.45">
      <c r="A7" s="98"/>
      <c r="B7" s="98"/>
      <c r="C7" s="98"/>
      <c r="D7" s="98"/>
      <c r="E7" s="98"/>
      <c r="F7" s="98"/>
      <c r="G7" s="98"/>
      <c r="H7" s="98"/>
      <c r="I7" s="98"/>
      <c r="J7" s="98"/>
      <c r="K7" s="98"/>
      <c r="L7" s="98"/>
      <c r="M7" s="98"/>
      <c r="N7" s="98"/>
      <c r="O7" s="98"/>
      <c r="P7" s="98"/>
      <c r="S7" s="99"/>
      <c r="T7" s="99"/>
      <c r="U7" s="99"/>
      <c r="V7" s="99"/>
      <c r="W7" s="99"/>
    </row>
    <row r="8" spans="1:24" ht="26.25" customHeight="1" thickTop="1" thickBot="1" x14ac:dyDescent="0.45">
      <c r="A8" s="98"/>
      <c r="B8" s="98"/>
      <c r="C8" s="98"/>
      <c r="D8" s="98"/>
      <c r="E8" s="98"/>
      <c r="F8" s="98"/>
      <c r="G8" s="98"/>
      <c r="H8" s="98"/>
      <c r="I8" s="98"/>
      <c r="J8" s="98"/>
      <c r="K8" s="98"/>
      <c r="L8" s="98"/>
      <c r="M8" s="98"/>
      <c r="N8" s="98"/>
      <c r="O8" s="98"/>
      <c r="P8" s="98"/>
      <c r="R8" s="101" t="s">
        <v>139</v>
      </c>
      <c r="S8" s="412" t="str">
        <f>IF(様式取組計画書!F30="","",様式取組計画書!F30)</f>
        <v>平成30</v>
      </c>
      <c r="T8" s="413"/>
      <c r="U8" s="99" t="s">
        <v>140</v>
      </c>
      <c r="V8" s="99"/>
      <c r="W8" s="99"/>
    </row>
    <row r="9" spans="1:24" ht="6" customHeight="1" thickTop="1" x14ac:dyDescent="0.4">
      <c r="A9" s="98"/>
      <c r="B9" s="98"/>
      <c r="C9" s="98"/>
      <c r="D9" s="98"/>
      <c r="E9" s="98"/>
      <c r="F9" s="98"/>
      <c r="G9" s="98"/>
      <c r="H9" s="98"/>
      <c r="I9" s="98"/>
      <c r="J9" s="98"/>
      <c r="K9" s="98"/>
      <c r="L9" s="98"/>
      <c r="M9" s="98"/>
      <c r="N9" s="98"/>
      <c r="O9" s="98"/>
      <c r="P9" s="98"/>
      <c r="Q9" s="98"/>
      <c r="R9" s="98"/>
      <c r="S9" s="98"/>
      <c r="T9" s="98"/>
      <c r="U9" s="98"/>
      <c r="V9" s="98"/>
      <c r="W9" s="98"/>
    </row>
    <row r="10" spans="1:24" ht="17.25" customHeight="1" x14ac:dyDescent="0.4">
      <c r="A10" s="414" t="s">
        <v>141</v>
      </c>
      <c r="B10" s="414"/>
      <c r="C10" s="414"/>
      <c r="D10" s="414"/>
      <c r="E10" s="414"/>
      <c r="F10" s="414"/>
      <c r="G10" s="414"/>
      <c r="H10" s="414"/>
      <c r="I10" s="414"/>
      <c r="J10" s="414"/>
      <c r="K10" s="414"/>
      <c r="L10" s="414"/>
      <c r="M10" s="414"/>
      <c r="N10" s="414"/>
      <c r="O10" s="414"/>
      <c r="P10" s="414"/>
      <c r="Q10" s="414"/>
      <c r="R10" s="414"/>
      <c r="S10" s="414"/>
      <c r="T10" s="414"/>
      <c r="U10" s="414"/>
      <c r="V10" s="414"/>
      <c r="W10" s="414"/>
    </row>
    <row r="11" spans="1:24" ht="8.25" customHeight="1" x14ac:dyDescent="0.4">
      <c r="A11" s="103"/>
      <c r="B11" s="98"/>
      <c r="C11" s="98"/>
      <c r="D11" s="98"/>
      <c r="E11" s="98"/>
      <c r="F11" s="98"/>
      <c r="G11" s="98"/>
      <c r="H11" s="98"/>
      <c r="I11" s="98"/>
      <c r="J11" s="98"/>
      <c r="K11" s="98"/>
      <c r="L11" s="98"/>
      <c r="M11" s="98"/>
      <c r="N11" s="98"/>
      <c r="O11" s="98"/>
      <c r="P11" s="98"/>
    </row>
    <row r="12" spans="1:24" ht="6.75" customHeight="1" x14ac:dyDescent="0.4">
      <c r="A12" s="97"/>
    </row>
    <row r="13" spans="1:24" s="105" customFormat="1" ht="17.25" x14ac:dyDescent="0.4">
      <c r="A13" s="104" t="s">
        <v>246</v>
      </c>
    </row>
    <row r="14" spans="1:24" ht="19.5" thickBot="1" x14ac:dyDescent="0.45">
      <c r="A14" s="106"/>
      <c r="B14" s="106"/>
      <c r="C14" s="106"/>
      <c r="D14" s="106"/>
      <c r="E14" s="106"/>
      <c r="F14" s="106"/>
      <c r="G14" s="106"/>
      <c r="H14" s="106"/>
      <c r="I14" s="106"/>
      <c r="J14" s="106"/>
      <c r="K14" s="106"/>
      <c r="L14" s="106"/>
      <c r="M14" s="106"/>
      <c r="N14" s="106"/>
      <c r="O14" s="106"/>
      <c r="P14" s="106"/>
      <c r="Q14" s="107"/>
      <c r="R14" s="107"/>
      <c r="S14" s="108"/>
      <c r="T14" s="109"/>
      <c r="U14" s="110"/>
      <c r="V14" s="106"/>
      <c r="W14" s="106"/>
      <c r="X14" s="106"/>
    </row>
    <row r="15" spans="1:24" ht="18.75" customHeight="1" x14ac:dyDescent="0.4">
      <c r="A15" s="106"/>
      <c r="B15" s="415" t="s">
        <v>143</v>
      </c>
      <c r="C15" s="416"/>
      <c r="D15" s="416"/>
      <c r="E15" s="416"/>
      <c r="F15" s="416"/>
      <c r="G15" s="416"/>
      <c r="H15" s="416"/>
      <c r="I15" s="416"/>
      <c r="J15" s="416"/>
      <c r="K15" s="416"/>
      <c r="L15" s="416"/>
      <c r="M15" s="416"/>
      <c r="N15" s="416"/>
      <c r="O15" s="417"/>
      <c r="P15" s="111"/>
      <c r="Q15" s="461" t="s">
        <v>206</v>
      </c>
      <c r="R15" s="423" t="s">
        <v>145</v>
      </c>
      <c r="S15" s="425" t="s">
        <v>146</v>
      </c>
      <c r="T15" s="427" t="s">
        <v>147</v>
      </c>
      <c r="U15" s="428"/>
      <c r="V15" s="431" t="s">
        <v>148</v>
      </c>
      <c r="W15" s="432"/>
      <c r="X15" s="106"/>
    </row>
    <row r="16" spans="1:24" ht="24.75" customHeight="1" thickBot="1" x14ac:dyDescent="0.45">
      <c r="A16" s="106"/>
      <c r="B16" s="418"/>
      <c r="C16" s="419"/>
      <c r="D16" s="419"/>
      <c r="E16" s="419"/>
      <c r="F16" s="419"/>
      <c r="G16" s="419"/>
      <c r="H16" s="419"/>
      <c r="I16" s="419"/>
      <c r="J16" s="419"/>
      <c r="K16" s="419"/>
      <c r="L16" s="419"/>
      <c r="M16" s="419"/>
      <c r="N16" s="419"/>
      <c r="O16" s="420"/>
      <c r="P16" s="112" t="s">
        <v>149</v>
      </c>
      <c r="Q16" s="424"/>
      <c r="R16" s="424"/>
      <c r="S16" s="426"/>
      <c r="T16" s="429"/>
      <c r="U16" s="430"/>
      <c r="V16" s="433"/>
      <c r="W16" s="434"/>
      <c r="X16" s="106"/>
    </row>
    <row r="17" spans="1:24" ht="15.75" customHeight="1" x14ac:dyDescent="0.4">
      <c r="A17" s="106"/>
      <c r="B17" s="397" t="s">
        <v>150</v>
      </c>
      <c r="C17" s="398"/>
      <c r="D17" s="360" t="s">
        <v>151</v>
      </c>
      <c r="E17" s="361"/>
      <c r="F17" s="361"/>
      <c r="G17" s="361"/>
      <c r="H17" s="361"/>
      <c r="I17" s="361"/>
      <c r="J17" s="361"/>
      <c r="K17" s="361"/>
      <c r="L17" s="361"/>
      <c r="M17" s="361"/>
      <c r="N17" s="361"/>
      <c r="O17" s="362"/>
      <c r="P17" s="113" t="s">
        <v>152</v>
      </c>
      <c r="Q17" s="114">
        <v>135220</v>
      </c>
      <c r="R17" s="115">
        <f>IF($Q17="","",$Q17*$T17)</f>
        <v>1348.1433999999999</v>
      </c>
      <c r="S17" s="116">
        <f>IF(Q17="","",Q17*V17)</f>
        <v>61.254660000000001</v>
      </c>
      <c r="T17" s="117">
        <v>9.9699999999999997E-3</v>
      </c>
      <c r="U17" s="118" t="s">
        <v>153</v>
      </c>
      <c r="V17" s="119">
        <v>4.5300000000000001E-4</v>
      </c>
      <c r="W17" s="120" t="s">
        <v>154</v>
      </c>
      <c r="X17" s="106"/>
    </row>
    <row r="18" spans="1:24" ht="15.75" customHeight="1" thickBot="1" x14ac:dyDescent="0.45">
      <c r="A18" s="106"/>
      <c r="B18" s="399"/>
      <c r="C18" s="400"/>
      <c r="D18" s="406" t="s">
        <v>155</v>
      </c>
      <c r="E18" s="407"/>
      <c r="F18" s="407"/>
      <c r="G18" s="407"/>
      <c r="H18" s="407"/>
      <c r="I18" s="408"/>
      <c r="J18" s="408"/>
      <c r="K18" s="408"/>
      <c r="L18" s="408"/>
      <c r="M18" s="408"/>
      <c r="N18" s="408"/>
      <c r="O18" s="409"/>
      <c r="P18" s="121" t="s">
        <v>152</v>
      </c>
      <c r="Q18" s="114"/>
      <c r="R18" s="115" t="str">
        <f>IF($Q18="","",$Q18*$T18)</f>
        <v/>
      </c>
      <c r="S18" s="116" t="str">
        <f>IF(Q18="","",Q18*V18)</f>
        <v/>
      </c>
      <c r="T18" s="122">
        <v>9.7599999999999996E-3</v>
      </c>
      <c r="U18" s="123" t="s">
        <v>153</v>
      </c>
      <c r="V18" s="124"/>
      <c r="W18" s="125" t="s">
        <v>154</v>
      </c>
      <c r="X18" s="106"/>
    </row>
    <row r="19" spans="1:24" ht="15.75" customHeight="1" thickBot="1" x14ac:dyDescent="0.45">
      <c r="A19" s="106"/>
      <c r="B19" s="401"/>
      <c r="C19" s="402"/>
      <c r="D19" s="333" t="s">
        <v>156</v>
      </c>
      <c r="E19" s="334"/>
      <c r="F19" s="334"/>
      <c r="G19" s="334"/>
      <c r="H19" s="334"/>
      <c r="I19" s="334"/>
      <c r="J19" s="334"/>
      <c r="K19" s="334"/>
      <c r="L19" s="334"/>
      <c r="M19" s="334"/>
      <c r="N19" s="334"/>
      <c r="O19" s="334"/>
      <c r="P19" s="126"/>
      <c r="Q19" s="127">
        <f>SUM(Q17:Q18)</f>
        <v>135220</v>
      </c>
      <c r="R19" s="128">
        <f>SUM(R17:R18)</f>
        <v>1348.1433999999999</v>
      </c>
      <c r="S19" s="128">
        <f>SUM(S17:S18)</f>
        <v>61.254660000000001</v>
      </c>
      <c r="T19" s="345"/>
      <c r="U19" s="346"/>
      <c r="V19" s="346"/>
      <c r="W19" s="347"/>
      <c r="X19" s="106"/>
    </row>
    <row r="20" spans="1:24" ht="15.75" customHeight="1" x14ac:dyDescent="0.4">
      <c r="A20" s="106"/>
      <c r="B20" s="381" t="s">
        <v>157</v>
      </c>
      <c r="C20" s="382"/>
      <c r="D20" s="387" t="s">
        <v>158</v>
      </c>
      <c r="E20" s="388"/>
      <c r="F20" s="388"/>
      <c r="G20" s="388"/>
      <c r="H20" s="388"/>
      <c r="I20" s="389"/>
      <c r="J20" s="389"/>
      <c r="K20" s="389"/>
      <c r="L20" s="389"/>
      <c r="M20" s="389"/>
      <c r="N20" s="389"/>
      <c r="O20" s="390"/>
      <c r="P20" s="129" t="s">
        <v>159</v>
      </c>
      <c r="Q20" s="130">
        <v>4367</v>
      </c>
      <c r="R20" s="131">
        <f t="shared" ref="R20:R21" si="0">IF($Q20="","",$Q20*$T20)</f>
        <v>19.564159999999998</v>
      </c>
      <c r="S20" s="116">
        <f>IF(Q20="","",Q20*V20)</f>
        <v>9.7384100000000018</v>
      </c>
      <c r="T20" s="132">
        <v>4.4799999999999996E-3</v>
      </c>
      <c r="U20" s="133" t="s">
        <v>247</v>
      </c>
      <c r="V20" s="134">
        <v>2.2300000000000002E-3</v>
      </c>
      <c r="W20" s="133" t="s">
        <v>161</v>
      </c>
      <c r="X20" s="106"/>
    </row>
    <row r="21" spans="1:24" ht="15.75" customHeight="1" x14ac:dyDescent="0.4">
      <c r="A21" s="106"/>
      <c r="B21" s="383"/>
      <c r="C21" s="384"/>
      <c r="D21" s="363" t="s">
        <v>162</v>
      </c>
      <c r="E21" s="364"/>
      <c r="F21" s="364"/>
      <c r="G21" s="364"/>
      <c r="H21" s="364"/>
      <c r="I21" s="364"/>
      <c r="J21" s="364"/>
      <c r="K21" s="364"/>
      <c r="L21" s="364"/>
      <c r="M21" s="364"/>
      <c r="N21" s="364"/>
      <c r="O21" s="365"/>
      <c r="P21" s="113" t="s">
        <v>163</v>
      </c>
      <c r="Q21" s="135"/>
      <c r="R21" s="115" t="str">
        <f t="shared" si="0"/>
        <v/>
      </c>
      <c r="S21" s="116" t="str">
        <f>IF(Q21="","",Q21*V21)</f>
        <v/>
      </c>
      <c r="T21" s="136">
        <v>50.8</v>
      </c>
      <c r="U21" s="137" t="s">
        <v>164</v>
      </c>
      <c r="V21" s="138">
        <v>3</v>
      </c>
      <c r="W21" s="137" t="s">
        <v>165</v>
      </c>
      <c r="X21" s="106"/>
    </row>
    <row r="22" spans="1:24" ht="15.75" customHeight="1" x14ac:dyDescent="0.4">
      <c r="A22" s="106"/>
      <c r="B22" s="383"/>
      <c r="C22" s="384"/>
      <c r="D22" s="391" t="s">
        <v>166</v>
      </c>
      <c r="E22" s="392"/>
      <c r="F22" s="392"/>
      <c r="G22" s="392"/>
      <c r="H22" s="392"/>
      <c r="I22" s="392"/>
      <c r="J22" s="392"/>
      <c r="K22" s="392"/>
      <c r="L22" s="392"/>
      <c r="M22" s="392"/>
      <c r="N22" s="392"/>
      <c r="O22" s="393"/>
      <c r="P22" s="139" t="s">
        <v>167</v>
      </c>
      <c r="Q22" s="114">
        <v>29</v>
      </c>
      <c r="R22" s="131">
        <f>IF($Q22="","",$Q22*$T22)</f>
        <v>1064.3000000000002</v>
      </c>
      <c r="S22" s="116">
        <f>IF(Q22="","",Q22*V22)</f>
        <v>72.210000000000008</v>
      </c>
      <c r="T22" s="140">
        <v>36.700000000000003</v>
      </c>
      <c r="U22" s="141" t="s">
        <v>168</v>
      </c>
      <c r="V22" s="141">
        <v>2.4900000000000002</v>
      </c>
      <c r="W22" s="141" t="s">
        <v>169</v>
      </c>
      <c r="X22" s="106"/>
    </row>
    <row r="23" spans="1:24" ht="15.75" customHeight="1" thickBot="1" x14ac:dyDescent="0.45">
      <c r="A23" s="106"/>
      <c r="B23" s="383"/>
      <c r="C23" s="384"/>
      <c r="D23" s="394" t="s">
        <v>170</v>
      </c>
      <c r="E23" s="395"/>
      <c r="F23" s="395"/>
      <c r="G23" s="395"/>
      <c r="H23" s="395"/>
      <c r="I23" s="395"/>
      <c r="J23" s="395"/>
      <c r="K23" s="395"/>
      <c r="L23" s="395"/>
      <c r="M23" s="395"/>
      <c r="N23" s="395"/>
      <c r="O23" s="396"/>
      <c r="P23" s="113" t="s">
        <v>167</v>
      </c>
      <c r="Q23" s="135"/>
      <c r="R23" s="115" t="str">
        <f>IF($Q23="","",$Q23*$T23)</f>
        <v/>
      </c>
      <c r="S23" s="116" t="str">
        <f>IF(Q23="","",Q23*V23)</f>
        <v/>
      </c>
      <c r="T23" s="142">
        <v>39.1</v>
      </c>
      <c r="U23" s="143" t="s">
        <v>168</v>
      </c>
      <c r="V23" s="143">
        <v>2.71</v>
      </c>
      <c r="W23" s="143" t="s">
        <v>169</v>
      </c>
      <c r="X23" s="106"/>
    </row>
    <row r="24" spans="1:24" ht="15.75" customHeight="1" thickBot="1" x14ac:dyDescent="0.45">
      <c r="A24" s="106"/>
      <c r="B24" s="385"/>
      <c r="C24" s="386"/>
      <c r="D24" s="333" t="s">
        <v>156</v>
      </c>
      <c r="E24" s="334"/>
      <c r="F24" s="334"/>
      <c r="G24" s="334"/>
      <c r="H24" s="334"/>
      <c r="I24" s="334"/>
      <c r="J24" s="334"/>
      <c r="K24" s="334"/>
      <c r="L24" s="334"/>
      <c r="M24" s="334"/>
      <c r="N24" s="334"/>
      <c r="O24" s="334"/>
      <c r="P24" s="126"/>
      <c r="Q24" s="144">
        <f>SUM(Q20:Q23)</f>
        <v>4396</v>
      </c>
      <c r="R24" s="128">
        <f>SUM(R20:R23)</f>
        <v>1083.8641600000001</v>
      </c>
      <c r="S24" s="128">
        <f>SUM(S20:S23)</f>
        <v>81.94841000000001</v>
      </c>
      <c r="T24" s="345"/>
      <c r="U24" s="346"/>
      <c r="V24" s="346"/>
      <c r="W24" s="347"/>
      <c r="X24" s="106"/>
    </row>
    <row r="25" spans="1:24" ht="15.75" customHeight="1" x14ac:dyDescent="0.4">
      <c r="A25" s="106"/>
      <c r="B25" s="381" t="s">
        <v>248</v>
      </c>
      <c r="C25" s="382"/>
      <c r="D25" s="387" t="s">
        <v>207</v>
      </c>
      <c r="E25" s="388"/>
      <c r="F25" s="388"/>
      <c r="G25" s="388"/>
      <c r="H25" s="388"/>
      <c r="I25" s="388"/>
      <c r="J25" s="388"/>
      <c r="K25" s="388"/>
      <c r="L25" s="388"/>
      <c r="M25" s="388"/>
      <c r="N25" s="388"/>
      <c r="O25" s="457"/>
      <c r="P25" s="139" t="s">
        <v>167</v>
      </c>
      <c r="Q25" s="130">
        <v>11</v>
      </c>
      <c r="R25" s="131">
        <f t="shared" ref="R25:R31" si="1">IF($Q25="","",$Q25*$T25)</f>
        <v>380.6</v>
      </c>
      <c r="S25" s="116">
        <f t="shared" ref="S25:S31" si="2">IF(Q25="","",Q25*V25)</f>
        <v>25.52</v>
      </c>
      <c r="T25" s="151">
        <v>34.6</v>
      </c>
      <c r="U25" s="133" t="s">
        <v>168</v>
      </c>
      <c r="V25" s="133">
        <v>2.3199999999999998</v>
      </c>
      <c r="W25" s="170" t="s">
        <v>249</v>
      </c>
      <c r="X25" s="106"/>
    </row>
    <row r="26" spans="1:24" ht="15.75" customHeight="1" x14ac:dyDescent="0.4">
      <c r="A26" s="106"/>
      <c r="B26" s="383"/>
      <c r="C26" s="384"/>
      <c r="D26" s="363" t="s">
        <v>208</v>
      </c>
      <c r="E26" s="364"/>
      <c r="F26" s="364"/>
      <c r="G26" s="364"/>
      <c r="H26" s="364"/>
      <c r="I26" s="364"/>
      <c r="J26" s="364"/>
      <c r="K26" s="364"/>
      <c r="L26" s="364"/>
      <c r="M26" s="364"/>
      <c r="N26" s="364"/>
      <c r="O26" s="365"/>
      <c r="P26" s="113" t="s">
        <v>167</v>
      </c>
      <c r="Q26" s="135">
        <v>28</v>
      </c>
      <c r="R26" s="115">
        <f t="shared" si="1"/>
        <v>1055.6000000000001</v>
      </c>
      <c r="S26" s="116">
        <f t="shared" si="2"/>
        <v>72.240000000000009</v>
      </c>
      <c r="T26" s="122">
        <v>37.700000000000003</v>
      </c>
      <c r="U26" s="137" t="s">
        <v>168</v>
      </c>
      <c r="V26" s="137">
        <v>2.58</v>
      </c>
      <c r="W26" s="171" t="s">
        <v>249</v>
      </c>
      <c r="X26" s="106"/>
    </row>
    <row r="27" spans="1:24" ht="15.75" customHeight="1" x14ac:dyDescent="0.4">
      <c r="A27" s="106"/>
      <c r="B27" s="383"/>
      <c r="C27" s="384"/>
      <c r="D27" s="458" t="s">
        <v>209</v>
      </c>
      <c r="E27" s="459"/>
      <c r="F27" s="459"/>
      <c r="G27" s="459"/>
      <c r="H27" s="460"/>
      <c r="I27" s="363" t="s">
        <v>176</v>
      </c>
      <c r="J27" s="364"/>
      <c r="K27" s="364"/>
      <c r="L27" s="364"/>
      <c r="M27" s="364"/>
      <c r="N27" s="364"/>
      <c r="O27" s="364"/>
      <c r="P27" s="113" t="s">
        <v>163</v>
      </c>
      <c r="Q27" s="135"/>
      <c r="R27" s="115" t="str">
        <f t="shared" si="1"/>
        <v/>
      </c>
      <c r="S27" s="116" t="str">
        <f t="shared" si="2"/>
        <v/>
      </c>
      <c r="T27" s="122">
        <v>54.6</v>
      </c>
      <c r="U27" s="137" t="s">
        <v>164</v>
      </c>
      <c r="V27" s="137">
        <v>2.7</v>
      </c>
      <c r="W27" s="171" t="s">
        <v>250</v>
      </c>
      <c r="X27" s="106"/>
    </row>
    <row r="28" spans="1:24" ht="15.75" customHeight="1" x14ac:dyDescent="0.4">
      <c r="A28" s="106"/>
      <c r="B28" s="383"/>
      <c r="C28" s="384"/>
      <c r="D28" s="448"/>
      <c r="E28" s="449"/>
      <c r="F28" s="449"/>
      <c r="G28" s="449"/>
      <c r="H28" s="450"/>
      <c r="I28" s="363" t="s">
        <v>210</v>
      </c>
      <c r="J28" s="364"/>
      <c r="K28" s="364"/>
      <c r="L28" s="364"/>
      <c r="M28" s="364"/>
      <c r="N28" s="364"/>
      <c r="O28" s="364"/>
      <c r="P28" s="113" t="s">
        <v>211</v>
      </c>
      <c r="Q28" s="135"/>
      <c r="R28" s="115" t="str">
        <f t="shared" si="1"/>
        <v/>
      </c>
      <c r="S28" s="116" t="str">
        <f t="shared" si="2"/>
        <v/>
      </c>
      <c r="T28" s="122">
        <v>4.3499999999999997E-2</v>
      </c>
      <c r="U28" s="137" t="s">
        <v>251</v>
      </c>
      <c r="V28" s="137">
        <v>2.2200000000000002E-3</v>
      </c>
      <c r="W28" s="171" t="s">
        <v>252</v>
      </c>
      <c r="X28" s="106"/>
    </row>
    <row r="29" spans="1:24" ht="15.75" customHeight="1" x14ac:dyDescent="0.4">
      <c r="A29" s="106"/>
      <c r="B29" s="383"/>
      <c r="C29" s="384"/>
      <c r="D29" s="357" t="s">
        <v>214</v>
      </c>
      <c r="E29" s="358"/>
      <c r="F29" s="358"/>
      <c r="G29" s="358"/>
      <c r="H29" s="359"/>
      <c r="I29" s="475" t="s">
        <v>215</v>
      </c>
      <c r="J29" s="475"/>
      <c r="K29" s="475"/>
      <c r="L29" s="475"/>
      <c r="M29" s="475"/>
      <c r="N29" s="475"/>
      <c r="O29" s="476"/>
      <c r="P29" s="139" t="s">
        <v>152</v>
      </c>
      <c r="Q29" s="114"/>
      <c r="R29" s="131" t="str">
        <f>IF($Q29="","",$Q29*$T29)</f>
        <v/>
      </c>
      <c r="S29" s="177" t="str">
        <f>IF(Q29="","",Q29*V29)</f>
        <v/>
      </c>
      <c r="T29" s="193">
        <v>9.9699999999999997E-3</v>
      </c>
      <c r="U29" s="149" t="s">
        <v>153</v>
      </c>
      <c r="V29" s="194"/>
      <c r="W29" s="195" t="s">
        <v>154</v>
      </c>
      <c r="X29" s="106"/>
    </row>
    <row r="30" spans="1:24" ht="15.75" customHeight="1" x14ac:dyDescent="0.4">
      <c r="A30" s="106"/>
      <c r="B30" s="383"/>
      <c r="C30" s="384"/>
      <c r="D30" s="448"/>
      <c r="E30" s="449"/>
      <c r="F30" s="449"/>
      <c r="G30" s="449"/>
      <c r="H30" s="450"/>
      <c r="I30" s="365" t="s">
        <v>216</v>
      </c>
      <c r="J30" s="451"/>
      <c r="K30" s="451"/>
      <c r="L30" s="452"/>
      <c r="M30" s="452"/>
      <c r="N30" s="452"/>
      <c r="O30" s="453"/>
      <c r="P30" s="121" t="s">
        <v>152</v>
      </c>
      <c r="Q30" s="114"/>
      <c r="R30" s="115" t="str">
        <f>IF($Q30="","",$Q30*$T30)</f>
        <v/>
      </c>
      <c r="S30" s="116" t="str">
        <f>IF(Q30="","",Q30*V30)</f>
        <v/>
      </c>
      <c r="T30" s="122">
        <v>9.7599999999999996E-3</v>
      </c>
      <c r="U30" s="174" t="s">
        <v>153</v>
      </c>
      <c r="V30" s="196"/>
      <c r="W30" s="176" t="s">
        <v>154</v>
      </c>
      <c r="X30" s="106"/>
    </row>
    <row r="31" spans="1:24" ht="15.75" customHeight="1" thickBot="1" x14ac:dyDescent="0.45">
      <c r="A31" s="106"/>
      <c r="B31" s="383"/>
      <c r="C31" s="384"/>
      <c r="D31" s="454" t="s">
        <v>217</v>
      </c>
      <c r="E31" s="455"/>
      <c r="F31" s="455"/>
      <c r="G31" s="455"/>
      <c r="H31" s="455"/>
      <c r="I31" s="455"/>
      <c r="J31" s="455"/>
      <c r="K31" s="455"/>
      <c r="L31" s="455"/>
      <c r="M31" s="455"/>
      <c r="N31" s="455"/>
      <c r="O31" s="456"/>
      <c r="P31" s="121" t="s">
        <v>152</v>
      </c>
      <c r="Q31" s="114"/>
      <c r="R31" s="131" t="str">
        <f t="shared" si="1"/>
        <v/>
      </c>
      <c r="S31" s="177" t="str">
        <f t="shared" si="2"/>
        <v/>
      </c>
      <c r="T31" s="178">
        <v>9.7599999999999996E-3</v>
      </c>
      <c r="U31" s="123" t="s">
        <v>153</v>
      </c>
      <c r="V31" s="179">
        <v>4.5300000000000001E-4</v>
      </c>
      <c r="W31" s="180" t="s">
        <v>154</v>
      </c>
      <c r="X31" s="106"/>
    </row>
    <row r="32" spans="1:24" ht="15.75" customHeight="1" thickBot="1" x14ac:dyDescent="0.45">
      <c r="A32" s="106"/>
      <c r="B32" s="385"/>
      <c r="C32" s="386"/>
      <c r="D32" s="333" t="s">
        <v>156</v>
      </c>
      <c r="E32" s="334"/>
      <c r="F32" s="334"/>
      <c r="G32" s="334"/>
      <c r="H32" s="334"/>
      <c r="I32" s="334"/>
      <c r="J32" s="334"/>
      <c r="K32" s="334"/>
      <c r="L32" s="334"/>
      <c r="M32" s="334"/>
      <c r="N32" s="334"/>
      <c r="O32" s="335"/>
      <c r="P32" s="126"/>
      <c r="Q32" s="127">
        <f>SUM(Q25:Q31)</f>
        <v>39</v>
      </c>
      <c r="R32" s="128">
        <f>SUM(R25:R31)</f>
        <v>1436.2000000000003</v>
      </c>
      <c r="S32" s="128">
        <f>SUM(S25:S31)</f>
        <v>97.76</v>
      </c>
      <c r="T32" s="345"/>
      <c r="U32" s="346"/>
      <c r="V32" s="346"/>
      <c r="W32" s="347"/>
      <c r="X32" s="106"/>
    </row>
    <row r="33" spans="1:24" ht="14.25" customHeight="1" x14ac:dyDescent="0.4">
      <c r="A33" s="106"/>
      <c r="B33" s="348" t="s">
        <v>171</v>
      </c>
      <c r="C33" s="349"/>
      <c r="D33" s="354" t="s">
        <v>172</v>
      </c>
      <c r="E33" s="355"/>
      <c r="F33" s="355"/>
      <c r="G33" s="355"/>
      <c r="H33" s="356"/>
      <c r="I33" s="360" t="s">
        <v>173</v>
      </c>
      <c r="J33" s="361"/>
      <c r="K33" s="361"/>
      <c r="L33" s="361"/>
      <c r="M33" s="361"/>
      <c r="N33" s="361"/>
      <c r="O33" s="362"/>
      <c r="P33" s="139" t="s">
        <v>253</v>
      </c>
      <c r="Q33" s="135"/>
      <c r="R33" s="131" t="str">
        <f>IF($Q33="","",$Q33*$T33)</f>
        <v/>
      </c>
      <c r="S33" s="116" t="str">
        <f>IF(Q33="","",Q33*V33)</f>
        <v/>
      </c>
      <c r="T33" s="140">
        <v>37.700000000000003</v>
      </c>
      <c r="U33" s="141" t="s">
        <v>168</v>
      </c>
      <c r="V33" s="141">
        <v>2.58</v>
      </c>
      <c r="W33" s="141" t="s">
        <v>169</v>
      </c>
      <c r="X33" s="106"/>
    </row>
    <row r="34" spans="1:24" ht="18.75" x14ac:dyDescent="0.4">
      <c r="A34" s="106"/>
      <c r="B34" s="350"/>
      <c r="C34" s="351"/>
      <c r="D34" s="357"/>
      <c r="E34" s="358"/>
      <c r="F34" s="358"/>
      <c r="G34" s="358"/>
      <c r="H34" s="359"/>
      <c r="I34" s="363" t="s">
        <v>174</v>
      </c>
      <c r="J34" s="364"/>
      <c r="K34" s="364"/>
      <c r="L34" s="364"/>
      <c r="M34" s="364"/>
      <c r="N34" s="364"/>
      <c r="O34" s="365"/>
      <c r="P34" s="113" t="s">
        <v>211</v>
      </c>
      <c r="Q34" s="135"/>
      <c r="R34" s="115" t="str">
        <f>IF($Q34="","",$Q34*$T34)</f>
        <v/>
      </c>
      <c r="S34" s="116" t="str">
        <f>IF(Q34="","",Q34*V34)</f>
        <v/>
      </c>
      <c r="T34" s="145">
        <v>4.4900000000000002E-2</v>
      </c>
      <c r="U34" s="137" t="s">
        <v>175</v>
      </c>
      <c r="V34" s="137">
        <v>2.3400000000000001E-3</v>
      </c>
      <c r="W34" s="137" t="s">
        <v>252</v>
      </c>
      <c r="X34" s="106"/>
    </row>
    <row r="35" spans="1:24" ht="14.25" customHeight="1" thickBot="1" x14ac:dyDescent="0.45">
      <c r="A35" s="106"/>
      <c r="B35" s="350"/>
      <c r="C35" s="351"/>
      <c r="D35" s="357"/>
      <c r="E35" s="358"/>
      <c r="F35" s="358"/>
      <c r="G35" s="358"/>
      <c r="H35" s="359"/>
      <c r="I35" s="363" t="s">
        <v>176</v>
      </c>
      <c r="J35" s="364"/>
      <c r="K35" s="364"/>
      <c r="L35" s="364"/>
      <c r="M35" s="364"/>
      <c r="N35" s="364"/>
      <c r="O35" s="365"/>
      <c r="P35" s="113" t="s">
        <v>163</v>
      </c>
      <c r="Q35" s="135"/>
      <c r="R35" s="115" t="str">
        <f>IF($Q35="","",$Q35*$T35)</f>
        <v/>
      </c>
      <c r="S35" s="116" t="str">
        <f>IF(Q35="","",Q35*V35)</f>
        <v/>
      </c>
      <c r="T35" s="122">
        <v>54.6</v>
      </c>
      <c r="U35" s="137" t="s">
        <v>164</v>
      </c>
      <c r="V35" s="137">
        <v>2.7</v>
      </c>
      <c r="W35" s="137" t="s">
        <v>177</v>
      </c>
      <c r="X35" s="106"/>
    </row>
    <row r="36" spans="1:24" ht="15" customHeight="1" thickBot="1" x14ac:dyDescent="0.45">
      <c r="A36" s="106"/>
      <c r="B36" s="350"/>
      <c r="C36" s="351"/>
      <c r="D36" s="366" t="s">
        <v>156</v>
      </c>
      <c r="E36" s="367"/>
      <c r="F36" s="367"/>
      <c r="G36" s="367"/>
      <c r="H36" s="367"/>
      <c r="I36" s="367"/>
      <c r="J36" s="367"/>
      <c r="K36" s="367"/>
      <c r="L36" s="367"/>
      <c r="M36" s="367"/>
      <c r="N36" s="367"/>
      <c r="O36" s="368"/>
      <c r="P36" s="146"/>
      <c r="Q36" s="147">
        <f>SUM(Q33:Q35)</f>
        <v>0</v>
      </c>
      <c r="R36" s="147">
        <f>SUM(R33:R35)</f>
        <v>0</v>
      </c>
      <c r="S36" s="147">
        <f>SUM(S33:S35)</f>
        <v>0</v>
      </c>
      <c r="T36" s="369"/>
      <c r="U36" s="370"/>
      <c r="V36" s="370"/>
      <c r="W36" s="371"/>
      <c r="X36" s="106"/>
    </row>
    <row r="37" spans="1:24" ht="14.25" customHeight="1" x14ac:dyDescent="0.4">
      <c r="A37" s="106"/>
      <c r="B37" s="350"/>
      <c r="C37" s="351"/>
      <c r="D37" s="372" t="s">
        <v>178</v>
      </c>
      <c r="E37" s="373"/>
      <c r="F37" s="373"/>
      <c r="G37" s="373"/>
      <c r="H37" s="374"/>
      <c r="I37" s="378" t="s">
        <v>179</v>
      </c>
      <c r="J37" s="379"/>
      <c r="K37" s="379"/>
      <c r="L37" s="379"/>
      <c r="M37" s="379"/>
      <c r="N37" s="379"/>
      <c r="O37" s="380"/>
      <c r="P37" s="113" t="s">
        <v>180</v>
      </c>
      <c r="Q37" s="135"/>
      <c r="R37" s="115" t="str">
        <f>IF($Q37="","",$Q37*$T37)</f>
        <v/>
      </c>
      <c r="S37" s="116" t="str">
        <f>IF(Q37="","",Q37*V37)</f>
        <v/>
      </c>
      <c r="T37" s="148">
        <v>1.36</v>
      </c>
      <c r="U37" s="149" t="s">
        <v>181</v>
      </c>
      <c r="V37" s="150">
        <v>5.7000000000000002E-2</v>
      </c>
      <c r="W37" s="151" t="s">
        <v>182</v>
      </c>
      <c r="X37" s="106"/>
    </row>
    <row r="38" spans="1:24" ht="14.25" customHeight="1" x14ac:dyDescent="0.4">
      <c r="A38" s="106"/>
      <c r="B38" s="350"/>
      <c r="C38" s="351"/>
      <c r="D38" s="372"/>
      <c r="E38" s="373"/>
      <c r="F38" s="373"/>
      <c r="G38" s="373"/>
      <c r="H38" s="374"/>
      <c r="I38" s="327" t="s">
        <v>183</v>
      </c>
      <c r="J38" s="328"/>
      <c r="K38" s="328"/>
      <c r="L38" s="328"/>
      <c r="M38" s="328"/>
      <c r="N38" s="328"/>
      <c r="O38" s="329"/>
      <c r="P38" s="113" t="s">
        <v>180</v>
      </c>
      <c r="Q38" s="135"/>
      <c r="R38" s="115" t="str">
        <f>IF($Q38="","",$Q38*$T38)</f>
        <v/>
      </c>
      <c r="S38" s="116" t="str">
        <f>IF(Q38="","",Q38*V38)</f>
        <v/>
      </c>
      <c r="T38" s="148">
        <v>1.36</v>
      </c>
      <c r="U38" s="149" t="s">
        <v>181</v>
      </c>
      <c r="V38" s="150">
        <v>5.7000000000000002E-2</v>
      </c>
      <c r="W38" s="140" t="s">
        <v>182</v>
      </c>
      <c r="X38" s="106"/>
    </row>
    <row r="39" spans="1:24" ht="15" customHeight="1" thickBot="1" x14ac:dyDescent="0.45">
      <c r="A39" s="106"/>
      <c r="B39" s="350"/>
      <c r="C39" s="351"/>
      <c r="D39" s="375"/>
      <c r="E39" s="376"/>
      <c r="F39" s="376"/>
      <c r="G39" s="376"/>
      <c r="H39" s="377"/>
      <c r="I39" s="330" t="s">
        <v>184</v>
      </c>
      <c r="J39" s="331"/>
      <c r="K39" s="331"/>
      <c r="L39" s="331"/>
      <c r="M39" s="331"/>
      <c r="N39" s="331"/>
      <c r="O39" s="332"/>
      <c r="P39" s="121" t="s">
        <v>180</v>
      </c>
      <c r="Q39" s="135"/>
      <c r="R39" s="115" t="str">
        <f>IF($Q39="","",$Q39*$T39)</f>
        <v/>
      </c>
      <c r="S39" s="116" t="str">
        <f>IF(Q39="","",Q39*V39)</f>
        <v/>
      </c>
      <c r="T39" s="148">
        <v>1.36</v>
      </c>
      <c r="U39" s="152" t="s">
        <v>181</v>
      </c>
      <c r="V39" s="150">
        <v>5.7000000000000002E-2</v>
      </c>
      <c r="W39" s="153" t="s">
        <v>182</v>
      </c>
      <c r="X39" s="106"/>
    </row>
    <row r="40" spans="1:24" ht="15" customHeight="1" thickBot="1" x14ac:dyDescent="0.45">
      <c r="A40" s="106"/>
      <c r="B40" s="350"/>
      <c r="C40" s="351"/>
      <c r="D40" s="472" t="s">
        <v>156</v>
      </c>
      <c r="E40" s="355"/>
      <c r="F40" s="355"/>
      <c r="G40" s="355"/>
      <c r="H40" s="355"/>
      <c r="I40" s="355"/>
      <c r="J40" s="355"/>
      <c r="K40" s="355"/>
      <c r="L40" s="355"/>
      <c r="M40" s="355"/>
      <c r="N40" s="355"/>
      <c r="O40" s="356"/>
      <c r="P40" s="197" t="s">
        <v>180</v>
      </c>
      <c r="Q40" s="198">
        <f>SUM(Q37:Q39)</f>
        <v>0</v>
      </c>
      <c r="R40" s="198">
        <f>SUM(R37:R39)</f>
        <v>0</v>
      </c>
      <c r="S40" s="198">
        <f>SUM(S37:S39)</f>
        <v>0</v>
      </c>
      <c r="T40" s="336"/>
      <c r="U40" s="337"/>
      <c r="V40" s="337"/>
      <c r="W40" s="338"/>
      <c r="X40" s="106"/>
    </row>
    <row r="41" spans="1:24" ht="36.75" customHeight="1" thickBot="1" x14ac:dyDescent="0.45">
      <c r="A41" s="106"/>
      <c r="B41" s="339" t="s">
        <v>254</v>
      </c>
      <c r="C41" s="340"/>
      <c r="D41" s="340"/>
      <c r="E41" s="340"/>
      <c r="F41" s="340"/>
      <c r="G41" s="340"/>
      <c r="H41" s="340"/>
      <c r="I41" s="340"/>
      <c r="J41" s="340"/>
      <c r="K41" s="340"/>
      <c r="L41" s="340"/>
      <c r="M41" s="340"/>
      <c r="N41" s="340"/>
      <c r="O41" s="341"/>
      <c r="P41" s="155"/>
      <c r="Q41" s="156"/>
      <c r="R41" s="199">
        <f>R36+R24+R32+R40+R19</f>
        <v>3868.2075600000003</v>
      </c>
      <c r="S41" s="200">
        <f>S36+S24+S32+S40+S19</f>
        <v>240.96307000000002</v>
      </c>
      <c r="T41" s="342"/>
      <c r="U41" s="343"/>
      <c r="V41" s="343"/>
      <c r="W41" s="344"/>
      <c r="X41" s="106"/>
    </row>
    <row r="42" spans="1:24" ht="23.25" customHeight="1" x14ac:dyDescent="0.4">
      <c r="A42" s="106"/>
      <c r="B42" s="106"/>
      <c r="C42" s="106"/>
      <c r="D42" s="106"/>
      <c r="E42" s="106"/>
      <c r="F42" s="106"/>
      <c r="G42" s="106"/>
      <c r="H42" s="106"/>
      <c r="I42" s="106"/>
      <c r="J42" s="106"/>
      <c r="K42" s="106"/>
      <c r="L42" s="106"/>
      <c r="M42" s="106"/>
      <c r="N42" s="106"/>
      <c r="O42" s="106"/>
      <c r="P42" s="106"/>
      <c r="Q42" s="107"/>
      <c r="R42" s="201"/>
      <c r="S42" s="202"/>
      <c r="T42" s="203"/>
      <c r="U42" s="203"/>
      <c r="V42" s="203"/>
      <c r="W42" s="203"/>
      <c r="X42" s="106"/>
    </row>
    <row r="43" spans="1:24" x14ac:dyDescent="0.4">
      <c r="A43" s="183"/>
      <c r="B43" s="241" t="s">
        <v>187</v>
      </c>
      <c r="C43" s="473" t="s">
        <v>188</v>
      </c>
      <c r="D43" s="473"/>
      <c r="E43" s="473"/>
      <c r="F43" s="473"/>
      <c r="G43" s="473"/>
      <c r="H43" s="473"/>
      <c r="I43" s="473"/>
      <c r="J43" s="473"/>
      <c r="K43" s="473"/>
      <c r="L43" s="473"/>
      <c r="M43" s="473"/>
      <c r="N43" s="473"/>
      <c r="O43" s="473"/>
      <c r="P43" s="473"/>
      <c r="Q43" s="473"/>
      <c r="R43" s="473"/>
      <c r="S43" s="473"/>
      <c r="T43" s="473"/>
      <c r="U43" s="473"/>
      <c r="V43" s="473"/>
      <c r="W43" s="473"/>
    </row>
    <row r="44" spans="1:24" x14ac:dyDescent="0.4">
      <c r="A44" s="183"/>
      <c r="B44" s="241"/>
      <c r="C44" s="473"/>
      <c r="D44" s="473"/>
      <c r="E44" s="473"/>
      <c r="F44" s="473"/>
      <c r="G44" s="473"/>
      <c r="H44" s="473"/>
      <c r="I44" s="473"/>
      <c r="J44" s="473"/>
      <c r="K44" s="473"/>
      <c r="L44" s="473"/>
      <c r="M44" s="473"/>
      <c r="N44" s="473"/>
      <c r="O44" s="473"/>
      <c r="P44" s="473"/>
      <c r="Q44" s="473"/>
      <c r="R44" s="473"/>
      <c r="S44" s="473"/>
      <c r="T44" s="473"/>
      <c r="U44" s="473"/>
      <c r="V44" s="473"/>
      <c r="W44" s="473"/>
    </row>
    <row r="45" spans="1:24" x14ac:dyDescent="0.4">
      <c r="A45" s="183"/>
      <c r="B45" s="183"/>
      <c r="C45" s="183" t="s">
        <v>189</v>
      </c>
      <c r="D45" s="183"/>
      <c r="E45" s="183"/>
      <c r="F45" s="183"/>
      <c r="G45" s="183"/>
      <c r="H45" s="183"/>
      <c r="I45" s="183"/>
      <c r="J45" s="183"/>
      <c r="K45" s="183"/>
      <c r="L45" s="183"/>
      <c r="M45" s="183"/>
      <c r="N45" s="183"/>
      <c r="O45" s="183"/>
      <c r="P45" s="183"/>
      <c r="Q45" s="183"/>
      <c r="R45" s="183"/>
      <c r="S45" s="183"/>
      <c r="T45" s="183"/>
      <c r="U45" s="183"/>
      <c r="V45" s="183"/>
      <c r="W45" s="183"/>
    </row>
    <row r="46" spans="1:24" x14ac:dyDescent="0.4">
      <c r="A46" s="183"/>
      <c r="B46" s="183"/>
      <c r="C46" s="474" t="s">
        <v>225</v>
      </c>
      <c r="D46" s="474"/>
      <c r="E46" s="474"/>
      <c r="F46" s="474"/>
      <c r="G46" s="474"/>
      <c r="H46" s="474"/>
      <c r="I46" s="474"/>
      <c r="J46" s="474"/>
      <c r="K46" s="474"/>
      <c r="L46" s="474"/>
      <c r="M46" s="474"/>
      <c r="N46" s="474"/>
      <c r="O46" s="474"/>
      <c r="P46" s="474"/>
      <c r="Q46" s="474"/>
      <c r="R46" s="474"/>
      <c r="S46" s="474"/>
      <c r="T46" s="474"/>
      <c r="U46" s="474"/>
      <c r="V46" s="474"/>
      <c r="W46" s="474"/>
    </row>
    <row r="47" spans="1:24" x14ac:dyDescent="0.4">
      <c r="A47" s="183"/>
      <c r="B47" s="183"/>
      <c r="C47" s="474"/>
      <c r="D47" s="474"/>
      <c r="E47" s="474"/>
      <c r="F47" s="474"/>
      <c r="G47" s="474"/>
      <c r="H47" s="474"/>
      <c r="I47" s="474"/>
      <c r="J47" s="474"/>
      <c r="K47" s="474"/>
      <c r="L47" s="474"/>
      <c r="M47" s="474"/>
      <c r="N47" s="474"/>
      <c r="O47" s="474"/>
      <c r="P47" s="474"/>
      <c r="Q47" s="474"/>
      <c r="R47" s="474"/>
      <c r="S47" s="474"/>
      <c r="T47" s="474"/>
      <c r="U47" s="474"/>
      <c r="V47" s="474"/>
      <c r="W47" s="474"/>
    </row>
    <row r="49" spans="1:24" ht="16.5" customHeight="1" x14ac:dyDescent="0.4">
      <c r="B49" s="240" t="s">
        <v>291</v>
      </c>
      <c r="C49" s="325" t="s">
        <v>255</v>
      </c>
      <c r="D49" s="325"/>
      <c r="E49" s="325"/>
      <c r="F49" s="325"/>
      <c r="G49" s="325"/>
      <c r="H49" s="325"/>
      <c r="I49" s="325"/>
      <c r="J49" s="325"/>
      <c r="K49" s="325"/>
      <c r="L49" s="325"/>
      <c r="M49" s="325"/>
      <c r="N49" s="325"/>
      <c r="O49" s="325"/>
      <c r="P49" s="325"/>
      <c r="Q49" s="325"/>
      <c r="R49" s="325"/>
      <c r="S49" s="325"/>
      <c r="T49" s="325"/>
      <c r="U49" s="325"/>
      <c r="V49" s="325"/>
      <c r="W49" s="325"/>
      <c r="X49" s="106"/>
    </row>
    <row r="50" spans="1:24" ht="16.5" customHeight="1" x14ac:dyDescent="0.4">
      <c r="B50" s="240"/>
      <c r="C50" s="325"/>
      <c r="D50" s="325"/>
      <c r="E50" s="325"/>
      <c r="F50" s="325"/>
      <c r="G50" s="325"/>
      <c r="H50" s="325"/>
      <c r="I50" s="325"/>
      <c r="J50" s="325"/>
      <c r="K50" s="325"/>
      <c r="L50" s="325"/>
      <c r="M50" s="325"/>
      <c r="N50" s="325"/>
      <c r="O50" s="325"/>
      <c r="P50" s="325"/>
      <c r="Q50" s="325"/>
      <c r="R50" s="325"/>
      <c r="S50" s="325"/>
      <c r="T50" s="325"/>
      <c r="U50" s="325"/>
      <c r="V50" s="325"/>
      <c r="W50" s="325"/>
      <c r="X50" s="106"/>
    </row>
    <row r="51" spans="1:24" ht="14.25" customHeight="1" x14ac:dyDescent="0.4">
      <c r="C51" s="326" t="s">
        <v>256</v>
      </c>
      <c r="D51" s="326"/>
      <c r="E51" s="326"/>
      <c r="F51" s="326"/>
      <c r="G51" s="326"/>
      <c r="H51" s="326"/>
      <c r="I51" s="326"/>
      <c r="J51" s="326"/>
      <c r="K51" s="326"/>
      <c r="L51" s="326"/>
      <c r="M51" s="326"/>
      <c r="N51" s="326"/>
      <c r="O51" s="326"/>
      <c r="P51" s="326"/>
      <c r="Q51" s="326"/>
      <c r="R51" s="326"/>
      <c r="S51" s="326"/>
      <c r="T51" s="326"/>
      <c r="U51" s="326"/>
      <c r="V51" s="326"/>
      <c r="W51" s="326"/>
      <c r="X51" s="106"/>
    </row>
    <row r="52" spans="1:24" ht="14.25" customHeight="1" x14ac:dyDescent="0.4">
      <c r="C52" s="326"/>
      <c r="D52" s="326"/>
      <c r="E52" s="326"/>
      <c r="F52" s="326"/>
      <c r="G52" s="326"/>
      <c r="H52" s="326"/>
      <c r="I52" s="326"/>
      <c r="J52" s="326"/>
      <c r="K52" s="326"/>
      <c r="L52" s="326"/>
      <c r="M52" s="326"/>
      <c r="N52" s="326"/>
      <c r="O52" s="326"/>
      <c r="P52" s="326"/>
      <c r="Q52" s="326"/>
      <c r="R52" s="326"/>
      <c r="S52" s="326"/>
      <c r="T52" s="326"/>
      <c r="U52" s="326"/>
      <c r="V52" s="326"/>
      <c r="W52" s="326"/>
      <c r="X52" s="106"/>
    </row>
    <row r="53" spans="1:24" ht="9" customHeight="1" x14ac:dyDescent="0.4"/>
    <row r="54" spans="1:24" ht="15" customHeight="1" x14ac:dyDescent="0.4">
      <c r="A54" s="106"/>
      <c r="B54" s="240" t="s">
        <v>257</v>
      </c>
      <c r="C54" s="325" t="s">
        <v>221</v>
      </c>
      <c r="D54" s="325"/>
      <c r="E54" s="325"/>
      <c r="F54" s="325"/>
      <c r="G54" s="325"/>
      <c r="H54" s="325"/>
      <c r="I54" s="325"/>
      <c r="J54" s="325"/>
      <c r="K54" s="325"/>
      <c r="L54" s="325"/>
      <c r="M54" s="325"/>
      <c r="N54" s="325"/>
      <c r="O54" s="325"/>
      <c r="P54" s="325"/>
      <c r="Q54" s="325"/>
      <c r="R54" s="325"/>
      <c r="S54" s="325"/>
      <c r="T54" s="325"/>
      <c r="U54" s="325"/>
      <c r="V54" s="325"/>
      <c r="W54" s="325"/>
      <c r="X54" s="106"/>
    </row>
    <row r="55" spans="1:24" ht="15" customHeight="1" x14ac:dyDescent="0.4">
      <c r="A55" s="106"/>
      <c r="B55" s="161"/>
      <c r="C55" s="325"/>
      <c r="D55" s="325"/>
      <c r="E55" s="325"/>
      <c r="F55" s="325"/>
      <c r="G55" s="325"/>
      <c r="H55" s="325"/>
      <c r="I55" s="325"/>
      <c r="J55" s="325"/>
      <c r="K55" s="325"/>
      <c r="L55" s="325"/>
      <c r="M55" s="325"/>
      <c r="N55" s="325"/>
      <c r="O55" s="325"/>
      <c r="P55" s="325"/>
      <c r="Q55" s="325"/>
      <c r="R55" s="325"/>
      <c r="S55" s="325"/>
      <c r="T55" s="325"/>
      <c r="U55" s="325"/>
      <c r="V55" s="325"/>
      <c r="W55" s="325"/>
      <c r="X55" s="106"/>
    </row>
    <row r="56" spans="1:24" ht="15" customHeight="1" x14ac:dyDescent="0.4">
      <c r="A56" s="106"/>
      <c r="B56" s="161"/>
      <c r="C56" s="238" t="s">
        <v>258</v>
      </c>
      <c r="D56" s="239"/>
      <c r="E56" s="239"/>
      <c r="F56" s="239"/>
      <c r="G56" s="239"/>
      <c r="H56" s="239"/>
      <c r="I56" s="239"/>
      <c r="J56" s="239"/>
      <c r="K56" s="239"/>
      <c r="L56" s="239"/>
      <c r="M56" s="239"/>
      <c r="N56" s="239"/>
      <c r="O56" s="239"/>
      <c r="P56" s="239"/>
      <c r="Q56" s="239"/>
      <c r="R56" s="239"/>
      <c r="S56" s="239"/>
      <c r="T56" s="239"/>
      <c r="U56" s="239"/>
      <c r="V56" s="239"/>
      <c r="W56" s="239"/>
      <c r="X56" s="106"/>
    </row>
    <row r="57" spans="1:24" ht="15" customHeight="1" x14ac:dyDescent="0.4">
      <c r="A57" s="106"/>
      <c r="B57" s="181"/>
      <c r="C57" s="242" t="s">
        <v>259</v>
      </c>
      <c r="D57" s="326" t="s">
        <v>260</v>
      </c>
      <c r="E57" s="326"/>
      <c r="F57" s="326"/>
      <c r="G57" s="326"/>
      <c r="H57" s="326"/>
      <c r="I57" s="326"/>
      <c r="J57" s="326"/>
      <c r="K57" s="326"/>
      <c r="L57" s="326"/>
      <c r="M57" s="326"/>
      <c r="N57" s="326"/>
      <c r="O57" s="326"/>
      <c r="P57" s="326"/>
      <c r="Q57" s="326"/>
      <c r="R57" s="326"/>
      <c r="S57" s="326"/>
      <c r="T57" s="326"/>
      <c r="U57" s="326"/>
      <c r="V57" s="326"/>
      <c r="W57" s="326"/>
      <c r="X57" s="106"/>
    </row>
    <row r="58" spans="1:24" ht="15" customHeight="1" x14ac:dyDescent="0.4">
      <c r="A58" s="106"/>
      <c r="B58" s="181"/>
      <c r="C58" s="242" t="s">
        <v>259</v>
      </c>
      <c r="D58" s="470" t="s">
        <v>261</v>
      </c>
      <c r="E58" s="470"/>
      <c r="F58" s="470"/>
      <c r="G58" s="470"/>
      <c r="H58" s="470"/>
      <c r="I58" s="470"/>
      <c r="J58" s="470"/>
      <c r="K58" s="470"/>
      <c r="L58" s="470"/>
      <c r="M58" s="470"/>
      <c r="N58" s="470"/>
      <c r="O58" s="470"/>
      <c r="P58" s="470"/>
      <c r="Q58" s="470"/>
      <c r="R58" s="470"/>
      <c r="S58" s="470"/>
      <c r="T58" s="470"/>
      <c r="U58" s="470"/>
      <c r="V58" s="470"/>
      <c r="W58" s="470"/>
      <c r="X58" s="106"/>
    </row>
    <row r="59" spans="1:24" ht="15" customHeight="1" x14ac:dyDescent="0.4">
      <c r="C59" s="243" t="s">
        <v>259</v>
      </c>
      <c r="D59" s="471" t="s">
        <v>262</v>
      </c>
      <c r="E59" s="471"/>
      <c r="F59" s="471"/>
      <c r="G59" s="471"/>
      <c r="H59" s="471"/>
      <c r="I59" s="471"/>
      <c r="J59" s="471"/>
      <c r="K59" s="471"/>
      <c r="L59" s="471"/>
      <c r="M59" s="471"/>
      <c r="N59" s="471"/>
      <c r="O59" s="471"/>
      <c r="P59" s="471"/>
      <c r="Q59" s="471"/>
      <c r="R59" s="471"/>
      <c r="S59" s="471"/>
      <c r="T59" s="471"/>
      <c r="U59" s="471"/>
      <c r="V59" s="471"/>
      <c r="W59" s="471"/>
    </row>
    <row r="60" spans="1:24" ht="15" customHeight="1" x14ac:dyDescent="0.4">
      <c r="C60" s="183"/>
      <c r="D60" s="471"/>
      <c r="E60" s="471"/>
      <c r="F60" s="471"/>
      <c r="G60" s="471"/>
      <c r="H60" s="471"/>
      <c r="I60" s="471"/>
      <c r="J60" s="471"/>
      <c r="K60" s="471"/>
      <c r="L60" s="471"/>
      <c r="M60" s="471"/>
      <c r="N60" s="471"/>
      <c r="O60" s="471"/>
      <c r="P60" s="471"/>
      <c r="Q60" s="471"/>
      <c r="R60" s="471"/>
      <c r="S60" s="471"/>
      <c r="T60" s="471"/>
      <c r="U60" s="471"/>
      <c r="V60" s="471"/>
      <c r="W60" s="471"/>
    </row>
    <row r="61" spans="1:24" ht="15" customHeight="1" x14ac:dyDescent="0.4">
      <c r="E61" s="95" t="s">
        <v>189</v>
      </c>
    </row>
    <row r="62" spans="1:24" ht="15" customHeight="1" x14ac:dyDescent="0.4">
      <c r="E62" s="324" t="s">
        <v>225</v>
      </c>
      <c r="F62" s="324"/>
      <c r="G62" s="324"/>
      <c r="H62" s="324"/>
      <c r="I62" s="324"/>
      <c r="J62" s="324"/>
      <c r="K62" s="324"/>
      <c r="L62" s="324"/>
      <c r="M62" s="324"/>
      <c r="N62" s="324"/>
      <c r="O62" s="324"/>
      <c r="P62" s="324"/>
      <c r="Q62" s="324"/>
      <c r="R62" s="324"/>
      <c r="S62" s="324"/>
      <c r="T62" s="324"/>
      <c r="U62" s="324"/>
      <c r="V62" s="324"/>
      <c r="W62" s="324"/>
    </row>
    <row r="63" spans="1:24" x14ac:dyDescent="0.4">
      <c r="E63" s="324"/>
      <c r="F63" s="324"/>
      <c r="G63" s="324"/>
      <c r="H63" s="324"/>
      <c r="I63" s="324"/>
      <c r="J63" s="324"/>
      <c r="K63" s="324"/>
      <c r="L63" s="324"/>
      <c r="M63" s="324"/>
      <c r="N63" s="324"/>
      <c r="O63" s="324"/>
      <c r="P63" s="324"/>
      <c r="Q63" s="324"/>
      <c r="R63" s="324"/>
      <c r="S63" s="324"/>
      <c r="T63" s="324"/>
      <c r="U63" s="324"/>
      <c r="V63" s="324"/>
      <c r="W63" s="324"/>
    </row>
  </sheetData>
  <mergeCells count="61">
    <mergeCell ref="T19:W19"/>
    <mergeCell ref="A4:W4"/>
    <mergeCell ref="A6:W6"/>
    <mergeCell ref="S8:T8"/>
    <mergeCell ref="A10:W10"/>
    <mergeCell ref="B15:O16"/>
    <mergeCell ref="Q15:Q16"/>
    <mergeCell ref="R15:R16"/>
    <mergeCell ref="S15:S16"/>
    <mergeCell ref="T15:U16"/>
    <mergeCell ref="V15:W16"/>
    <mergeCell ref="D24:O24"/>
    <mergeCell ref="B17:C19"/>
    <mergeCell ref="D17:O17"/>
    <mergeCell ref="D18:H18"/>
    <mergeCell ref="I18:O18"/>
    <mergeCell ref="D19:O19"/>
    <mergeCell ref="T24:W24"/>
    <mergeCell ref="B25:C32"/>
    <mergeCell ref="D25:O25"/>
    <mergeCell ref="D26:O26"/>
    <mergeCell ref="D27:H28"/>
    <mergeCell ref="I27:O27"/>
    <mergeCell ref="I28:O28"/>
    <mergeCell ref="D29:H30"/>
    <mergeCell ref="I29:O29"/>
    <mergeCell ref="I30:K30"/>
    <mergeCell ref="B20:C24"/>
    <mergeCell ref="D20:H20"/>
    <mergeCell ref="I20:O20"/>
    <mergeCell ref="D21:O21"/>
    <mergeCell ref="D22:O22"/>
    <mergeCell ref="D23:O23"/>
    <mergeCell ref="L30:O30"/>
    <mergeCell ref="D31:O31"/>
    <mergeCell ref="D32:O32"/>
    <mergeCell ref="T32:W32"/>
    <mergeCell ref="B33:C40"/>
    <mergeCell ref="D33:H35"/>
    <mergeCell ref="I33:O33"/>
    <mergeCell ref="I34:O34"/>
    <mergeCell ref="I35:O35"/>
    <mergeCell ref="D36:O36"/>
    <mergeCell ref="C51:W52"/>
    <mergeCell ref="T36:W36"/>
    <mergeCell ref="D37:H39"/>
    <mergeCell ref="I37:O37"/>
    <mergeCell ref="I38:O38"/>
    <mergeCell ref="I39:O39"/>
    <mergeCell ref="D40:O40"/>
    <mergeCell ref="T40:W40"/>
    <mergeCell ref="B41:O41"/>
    <mergeCell ref="T41:W41"/>
    <mergeCell ref="C43:W44"/>
    <mergeCell ref="C46:W47"/>
    <mergeCell ref="C49:W50"/>
    <mergeCell ref="C54:W55"/>
    <mergeCell ref="D57:W57"/>
    <mergeCell ref="D58:W58"/>
    <mergeCell ref="D59:W60"/>
    <mergeCell ref="E62:W63"/>
  </mergeCells>
  <phoneticPr fontId="3"/>
  <pageMargins left="0.70866141732283472" right="0.70866141732283472" top="0.55118110236220474" bottom="0.74803149606299213" header="0.31496062992125984" footer="0.31496062992125984"/>
  <pageSetup paperSize="9" scale="77"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53"/>
  <sheetViews>
    <sheetView view="pageBreakPreview" zoomScaleNormal="100" zoomScaleSheetLayoutView="100" workbookViewId="0">
      <selection activeCell="AB9" sqref="AB9"/>
    </sheetView>
  </sheetViews>
  <sheetFormatPr defaultRowHeight="18.75" x14ac:dyDescent="0.4"/>
  <cols>
    <col min="1" max="2" width="2.375" customWidth="1"/>
    <col min="3" max="7" width="1.875" customWidth="1"/>
    <col min="8" max="14" width="2.375" customWidth="1"/>
    <col min="15" max="28" width="7.375" customWidth="1"/>
  </cols>
  <sheetData>
    <row r="1" spans="1:28" ht="29.25" customHeight="1" x14ac:dyDescent="0.4">
      <c r="A1" s="410" t="s">
        <v>263</v>
      </c>
      <c r="B1" s="410"/>
      <c r="C1" s="410"/>
      <c r="D1" s="410"/>
      <c r="E1" s="410"/>
      <c r="F1" s="410"/>
      <c r="G1" s="410"/>
      <c r="H1" s="410"/>
      <c r="I1" s="410"/>
      <c r="J1" s="410"/>
      <c r="K1" s="410"/>
      <c r="L1" s="410"/>
      <c r="M1" s="410"/>
      <c r="N1" s="410"/>
      <c r="O1" s="410"/>
      <c r="P1" s="410"/>
      <c r="Q1" s="410"/>
      <c r="R1" s="410"/>
      <c r="S1" s="410"/>
      <c r="T1" s="410"/>
      <c r="U1" s="410"/>
      <c r="V1" s="410"/>
      <c r="W1" s="410"/>
      <c r="X1" s="410"/>
      <c r="Y1" s="410"/>
      <c r="Z1" s="410"/>
      <c r="AA1" s="410"/>
      <c r="AB1" s="410"/>
    </row>
    <row r="2" spans="1:28" x14ac:dyDescent="0.4">
      <c r="A2" s="95"/>
      <c r="B2" s="95"/>
      <c r="C2" s="95"/>
      <c r="D2" s="95"/>
      <c r="E2" s="95"/>
      <c r="F2" s="95"/>
      <c r="G2" s="95"/>
      <c r="H2" s="95"/>
      <c r="I2" s="95"/>
      <c r="J2" s="95"/>
      <c r="K2" s="95"/>
      <c r="L2" s="95"/>
      <c r="M2" s="95"/>
      <c r="N2" s="95"/>
      <c r="O2" s="95"/>
      <c r="P2" s="95"/>
      <c r="Q2" s="95"/>
      <c r="R2" s="95"/>
      <c r="S2" s="95"/>
      <c r="T2" s="95"/>
      <c r="U2" s="95"/>
      <c r="V2" s="95"/>
      <c r="W2" s="95"/>
      <c r="X2" s="95"/>
      <c r="Y2" s="95"/>
      <c r="Z2" s="95"/>
      <c r="AA2" s="95"/>
    </row>
    <row r="3" spans="1:28" x14ac:dyDescent="0.4">
      <c r="A3" s="95" t="s">
        <v>264</v>
      </c>
      <c r="B3" s="95"/>
      <c r="C3" s="95"/>
      <c r="D3" s="95"/>
      <c r="E3" s="95"/>
      <c r="F3" s="95"/>
      <c r="G3" s="95"/>
      <c r="H3" s="95"/>
      <c r="I3" s="95"/>
      <c r="J3" s="95"/>
      <c r="K3" s="95"/>
      <c r="L3" s="95"/>
      <c r="M3" s="95"/>
      <c r="N3" s="95"/>
      <c r="O3" s="95"/>
      <c r="P3" s="95"/>
      <c r="Q3" s="95"/>
      <c r="R3" s="95"/>
      <c r="S3" s="95"/>
      <c r="T3" s="95"/>
      <c r="U3" s="95"/>
      <c r="V3" s="95"/>
      <c r="W3" s="95"/>
      <c r="X3" s="95"/>
      <c r="Y3" s="95"/>
      <c r="Z3" s="95"/>
      <c r="AA3" s="95"/>
    </row>
    <row r="4" spans="1:28" x14ac:dyDescent="0.4">
      <c r="A4" s="95" t="s">
        <v>265</v>
      </c>
      <c r="B4" s="95"/>
      <c r="C4" s="95"/>
      <c r="D4" s="95"/>
      <c r="E4" s="95"/>
      <c r="F4" s="95"/>
      <c r="G4" s="95"/>
      <c r="H4" s="95"/>
      <c r="I4" s="95"/>
      <c r="J4" s="95"/>
      <c r="K4" s="95"/>
      <c r="L4" s="95"/>
      <c r="M4" s="95"/>
      <c r="N4" s="95"/>
      <c r="O4" s="95"/>
      <c r="P4" s="95"/>
      <c r="Q4" s="95"/>
      <c r="R4" s="95"/>
      <c r="S4" s="95"/>
      <c r="T4" s="95"/>
      <c r="U4" s="95"/>
      <c r="V4" s="95"/>
      <c r="W4" s="95"/>
      <c r="X4" s="95"/>
      <c r="Y4" s="95"/>
      <c r="Z4" s="95"/>
      <c r="AA4" s="95"/>
    </row>
    <row r="5" spans="1:28" x14ac:dyDescent="0.4">
      <c r="A5" s="95"/>
      <c r="B5" s="95"/>
      <c r="C5" s="95"/>
      <c r="D5" s="95"/>
      <c r="E5" s="95"/>
      <c r="F5" s="95"/>
      <c r="G5" s="95"/>
      <c r="H5" s="95"/>
      <c r="I5" s="95"/>
      <c r="J5" s="95"/>
      <c r="K5" s="95"/>
      <c r="L5" s="95"/>
      <c r="M5" s="95"/>
      <c r="N5" s="95"/>
      <c r="O5" s="95"/>
      <c r="P5" s="95"/>
      <c r="Q5" s="95"/>
      <c r="R5" s="95"/>
      <c r="S5" s="95"/>
      <c r="T5" s="95"/>
      <c r="U5" s="95"/>
      <c r="V5" s="95"/>
      <c r="W5" s="95"/>
      <c r="X5" s="95"/>
      <c r="Y5" s="95"/>
      <c r="Z5" s="95"/>
      <c r="AA5" s="95"/>
    </row>
    <row r="6" spans="1:28" s="105" customFormat="1" ht="18" thickBot="1" x14ac:dyDescent="0.45">
      <c r="A6" s="104" t="s">
        <v>266</v>
      </c>
    </row>
    <row r="7" spans="1:28" ht="19.5" x14ac:dyDescent="0.4">
      <c r="A7" s="415" t="s">
        <v>143</v>
      </c>
      <c r="B7" s="416"/>
      <c r="C7" s="416"/>
      <c r="D7" s="416"/>
      <c r="E7" s="416"/>
      <c r="F7" s="416"/>
      <c r="G7" s="416"/>
      <c r="H7" s="416"/>
      <c r="I7" s="416"/>
      <c r="J7" s="416"/>
      <c r="K7" s="416"/>
      <c r="L7" s="416"/>
      <c r="M7" s="416"/>
      <c r="N7" s="417"/>
      <c r="O7" s="487" t="s">
        <v>149</v>
      </c>
      <c r="P7" s="489" t="s">
        <v>206</v>
      </c>
      <c r="Q7" s="490"/>
      <c r="R7" s="490"/>
      <c r="S7" s="490"/>
      <c r="T7" s="490"/>
      <c r="U7" s="490"/>
      <c r="V7" s="490"/>
      <c r="W7" s="490"/>
      <c r="X7" s="490"/>
      <c r="Y7" s="490"/>
      <c r="Z7" s="490"/>
      <c r="AA7" s="490"/>
      <c r="AB7" s="491"/>
    </row>
    <row r="8" spans="1:28" ht="20.25" thickBot="1" x14ac:dyDescent="0.45">
      <c r="A8" s="418"/>
      <c r="B8" s="419"/>
      <c r="C8" s="419"/>
      <c r="D8" s="419"/>
      <c r="E8" s="419"/>
      <c r="F8" s="419"/>
      <c r="G8" s="419"/>
      <c r="H8" s="419"/>
      <c r="I8" s="419"/>
      <c r="J8" s="419"/>
      <c r="K8" s="419"/>
      <c r="L8" s="419"/>
      <c r="M8" s="419"/>
      <c r="N8" s="420"/>
      <c r="O8" s="488"/>
      <c r="P8" s="204" t="s">
        <v>267</v>
      </c>
      <c r="Q8" s="205" t="s">
        <v>268</v>
      </c>
      <c r="R8" s="205" t="s">
        <v>269</v>
      </c>
      <c r="S8" s="205" t="s">
        <v>270</v>
      </c>
      <c r="T8" s="205" t="s">
        <v>271</v>
      </c>
      <c r="U8" s="205" t="s">
        <v>272</v>
      </c>
      <c r="V8" s="205" t="s">
        <v>273</v>
      </c>
      <c r="W8" s="205" t="s">
        <v>274</v>
      </c>
      <c r="X8" s="205" t="s">
        <v>275</v>
      </c>
      <c r="Y8" s="205" t="s">
        <v>276</v>
      </c>
      <c r="Z8" s="205" t="s">
        <v>277</v>
      </c>
      <c r="AA8" s="205" t="s">
        <v>278</v>
      </c>
      <c r="AB8" s="206" t="s">
        <v>279</v>
      </c>
    </row>
    <row r="9" spans="1:28" x14ac:dyDescent="0.4">
      <c r="A9" s="397" t="s">
        <v>150</v>
      </c>
      <c r="B9" s="398"/>
      <c r="C9" s="492" t="s">
        <v>151</v>
      </c>
      <c r="D9" s="493"/>
      <c r="E9" s="493"/>
      <c r="F9" s="493"/>
      <c r="G9" s="493"/>
      <c r="H9" s="493"/>
      <c r="I9" s="493"/>
      <c r="J9" s="493"/>
      <c r="K9" s="493"/>
      <c r="L9" s="493"/>
      <c r="M9" s="493"/>
      <c r="N9" s="494"/>
      <c r="O9" s="113" t="s">
        <v>152</v>
      </c>
      <c r="P9" s="207"/>
      <c r="Q9" s="208"/>
      <c r="R9" s="208"/>
      <c r="S9" s="208"/>
      <c r="T9" s="208"/>
      <c r="U9" s="208"/>
      <c r="V9" s="208"/>
      <c r="W9" s="208"/>
      <c r="X9" s="208"/>
      <c r="Y9" s="208"/>
      <c r="Z9" s="208"/>
      <c r="AA9" s="208"/>
      <c r="AB9" s="209">
        <f>SUM(P9:AA9)</f>
        <v>0</v>
      </c>
    </row>
    <row r="10" spans="1:28" ht="19.5" thickBot="1" x14ac:dyDescent="0.45">
      <c r="A10" s="399"/>
      <c r="B10" s="400"/>
      <c r="C10" s="406" t="s">
        <v>216</v>
      </c>
      <c r="D10" s="407"/>
      <c r="E10" s="407"/>
      <c r="F10" s="407"/>
      <c r="G10" s="407"/>
      <c r="H10" s="495"/>
      <c r="I10" s="495"/>
      <c r="J10" s="495"/>
      <c r="K10" s="495"/>
      <c r="L10" s="495"/>
      <c r="M10" s="495"/>
      <c r="N10" s="496"/>
      <c r="O10" s="121" t="s">
        <v>152</v>
      </c>
      <c r="P10" s="210"/>
      <c r="Q10" s="211"/>
      <c r="R10" s="211"/>
      <c r="S10" s="211"/>
      <c r="T10" s="211"/>
      <c r="U10" s="211"/>
      <c r="V10" s="211"/>
      <c r="W10" s="211"/>
      <c r="X10" s="211"/>
      <c r="Y10" s="211"/>
      <c r="Z10" s="211"/>
      <c r="AA10" s="211"/>
      <c r="AB10" s="209">
        <f>SUM(P10:AA10)</f>
        <v>0</v>
      </c>
    </row>
    <row r="11" spans="1:28" ht="19.5" thickBot="1" x14ac:dyDescent="0.45">
      <c r="A11" s="401"/>
      <c r="B11" s="402"/>
      <c r="C11" s="333" t="s">
        <v>156</v>
      </c>
      <c r="D11" s="334"/>
      <c r="E11" s="334"/>
      <c r="F11" s="334"/>
      <c r="G11" s="334"/>
      <c r="H11" s="334"/>
      <c r="I11" s="334"/>
      <c r="J11" s="334"/>
      <c r="K11" s="334"/>
      <c r="L11" s="334"/>
      <c r="M11" s="334"/>
      <c r="N11" s="334"/>
      <c r="O11" s="126"/>
      <c r="P11" s="212">
        <f>SUM(P9:P10)</f>
        <v>0</v>
      </c>
      <c r="Q11" s="213">
        <f t="shared" ref="Q11:AA11" si="0">SUM(Q9:Q10)</f>
        <v>0</v>
      </c>
      <c r="R11" s="213">
        <f t="shared" si="0"/>
        <v>0</v>
      </c>
      <c r="S11" s="213">
        <f t="shared" si="0"/>
        <v>0</v>
      </c>
      <c r="T11" s="213">
        <f t="shared" si="0"/>
        <v>0</v>
      </c>
      <c r="U11" s="213">
        <f t="shared" si="0"/>
        <v>0</v>
      </c>
      <c r="V11" s="213">
        <f t="shared" si="0"/>
        <v>0</v>
      </c>
      <c r="W11" s="213">
        <f t="shared" si="0"/>
        <v>0</v>
      </c>
      <c r="X11" s="213">
        <f>SUM(X9:X10)</f>
        <v>0</v>
      </c>
      <c r="Y11" s="213">
        <f t="shared" si="0"/>
        <v>0</v>
      </c>
      <c r="Z11" s="213">
        <f t="shared" si="0"/>
        <v>0</v>
      </c>
      <c r="AA11" s="213">
        <f t="shared" si="0"/>
        <v>0</v>
      </c>
      <c r="AB11" s="214">
        <f>SUM(AB9:AB10)</f>
        <v>0</v>
      </c>
    </row>
    <row r="12" spans="1:28" x14ac:dyDescent="0.4">
      <c r="A12" s="381" t="s">
        <v>157</v>
      </c>
      <c r="B12" s="382"/>
      <c r="C12" s="387" t="s">
        <v>280</v>
      </c>
      <c r="D12" s="388"/>
      <c r="E12" s="388"/>
      <c r="F12" s="388"/>
      <c r="G12" s="388"/>
      <c r="H12" s="485"/>
      <c r="I12" s="485"/>
      <c r="J12" s="485"/>
      <c r="K12" s="485"/>
      <c r="L12" s="485"/>
      <c r="M12" s="485"/>
      <c r="N12" s="486"/>
      <c r="O12" s="129" t="s">
        <v>159</v>
      </c>
      <c r="P12" s="215"/>
      <c r="Q12" s="216"/>
      <c r="R12" s="216"/>
      <c r="S12" s="216"/>
      <c r="T12" s="216"/>
      <c r="U12" s="216"/>
      <c r="V12" s="216"/>
      <c r="W12" s="216"/>
      <c r="X12" s="216"/>
      <c r="Y12" s="216"/>
      <c r="Z12" s="216"/>
      <c r="AA12" s="216"/>
      <c r="AB12" s="217">
        <f>SUM(P12:AA12)</f>
        <v>0</v>
      </c>
    </row>
    <row r="13" spans="1:28" x14ac:dyDescent="0.4">
      <c r="A13" s="383"/>
      <c r="B13" s="384"/>
      <c r="C13" s="363" t="s">
        <v>162</v>
      </c>
      <c r="D13" s="364"/>
      <c r="E13" s="364"/>
      <c r="F13" s="364"/>
      <c r="G13" s="364"/>
      <c r="H13" s="364"/>
      <c r="I13" s="364"/>
      <c r="J13" s="364"/>
      <c r="K13" s="364"/>
      <c r="L13" s="364"/>
      <c r="M13" s="364"/>
      <c r="N13" s="365"/>
      <c r="O13" s="113" t="s">
        <v>163</v>
      </c>
      <c r="P13" s="218"/>
      <c r="Q13" s="219"/>
      <c r="R13" s="219"/>
      <c r="S13" s="219"/>
      <c r="T13" s="219"/>
      <c r="U13" s="219"/>
      <c r="V13" s="219"/>
      <c r="W13" s="219"/>
      <c r="X13" s="219"/>
      <c r="Y13" s="219"/>
      <c r="Z13" s="219"/>
      <c r="AA13" s="219"/>
      <c r="AB13" s="220">
        <f t="shared" ref="AB13:AB15" si="1">SUM(P13:AA13)</f>
        <v>0</v>
      </c>
    </row>
    <row r="14" spans="1:28" x14ac:dyDescent="0.4">
      <c r="A14" s="383"/>
      <c r="B14" s="384"/>
      <c r="C14" s="391" t="s">
        <v>166</v>
      </c>
      <c r="D14" s="392"/>
      <c r="E14" s="392"/>
      <c r="F14" s="392"/>
      <c r="G14" s="392"/>
      <c r="H14" s="392"/>
      <c r="I14" s="392"/>
      <c r="J14" s="392"/>
      <c r="K14" s="392"/>
      <c r="L14" s="392"/>
      <c r="M14" s="392"/>
      <c r="N14" s="393"/>
      <c r="O14" s="139" t="s">
        <v>167</v>
      </c>
      <c r="P14" s="207"/>
      <c r="Q14" s="208"/>
      <c r="R14" s="208"/>
      <c r="S14" s="208"/>
      <c r="T14" s="208"/>
      <c r="U14" s="208"/>
      <c r="V14" s="208"/>
      <c r="W14" s="208"/>
      <c r="X14" s="208"/>
      <c r="Y14" s="208"/>
      <c r="Z14" s="208"/>
      <c r="AA14" s="208"/>
      <c r="AB14" s="209">
        <f t="shared" si="1"/>
        <v>0</v>
      </c>
    </row>
    <row r="15" spans="1:28" ht="19.5" thickBot="1" x14ac:dyDescent="0.45">
      <c r="A15" s="383"/>
      <c r="B15" s="384"/>
      <c r="C15" s="394" t="s">
        <v>170</v>
      </c>
      <c r="D15" s="395"/>
      <c r="E15" s="395"/>
      <c r="F15" s="395"/>
      <c r="G15" s="395"/>
      <c r="H15" s="395"/>
      <c r="I15" s="395"/>
      <c r="J15" s="395"/>
      <c r="K15" s="395"/>
      <c r="L15" s="395"/>
      <c r="M15" s="395"/>
      <c r="N15" s="396"/>
      <c r="O15" s="113" t="s">
        <v>167</v>
      </c>
      <c r="P15" s="218"/>
      <c r="Q15" s="219"/>
      <c r="R15" s="219"/>
      <c r="S15" s="219"/>
      <c r="T15" s="219"/>
      <c r="U15" s="219"/>
      <c r="V15" s="219"/>
      <c r="W15" s="219"/>
      <c r="X15" s="219"/>
      <c r="Y15" s="219"/>
      <c r="Z15" s="219"/>
      <c r="AA15" s="219"/>
      <c r="AB15" s="220">
        <f t="shared" si="1"/>
        <v>0</v>
      </c>
    </row>
    <row r="16" spans="1:28" ht="19.5" thickBot="1" x14ac:dyDescent="0.45">
      <c r="A16" s="385"/>
      <c r="B16" s="386"/>
      <c r="C16" s="333" t="s">
        <v>156</v>
      </c>
      <c r="D16" s="334"/>
      <c r="E16" s="334"/>
      <c r="F16" s="334"/>
      <c r="G16" s="334"/>
      <c r="H16" s="334"/>
      <c r="I16" s="334"/>
      <c r="J16" s="334"/>
      <c r="K16" s="334"/>
      <c r="L16" s="334"/>
      <c r="M16" s="334"/>
      <c r="N16" s="334"/>
      <c r="O16" s="126"/>
      <c r="P16" s="212">
        <f>SUM(P12:P15)</f>
        <v>0</v>
      </c>
      <c r="Q16" s="213">
        <f t="shared" ref="Q16:AA16" si="2">SUM(Q12:Q15)</f>
        <v>0</v>
      </c>
      <c r="R16" s="213">
        <f t="shared" si="2"/>
        <v>0</v>
      </c>
      <c r="S16" s="213">
        <f t="shared" si="2"/>
        <v>0</v>
      </c>
      <c r="T16" s="213">
        <f t="shared" si="2"/>
        <v>0</v>
      </c>
      <c r="U16" s="213">
        <f t="shared" si="2"/>
        <v>0</v>
      </c>
      <c r="V16" s="213">
        <f t="shared" si="2"/>
        <v>0</v>
      </c>
      <c r="W16" s="213">
        <f t="shared" si="2"/>
        <v>0</v>
      </c>
      <c r="X16" s="213">
        <f t="shared" si="2"/>
        <v>0</v>
      </c>
      <c r="Y16" s="213">
        <f t="shared" si="2"/>
        <v>0</v>
      </c>
      <c r="Z16" s="213">
        <f t="shared" si="2"/>
        <v>0</v>
      </c>
      <c r="AA16" s="213">
        <f t="shared" si="2"/>
        <v>0</v>
      </c>
      <c r="AB16" s="214">
        <f>SUM(AB12:AB15)</f>
        <v>0</v>
      </c>
    </row>
    <row r="17" spans="1:28" x14ac:dyDescent="0.4">
      <c r="A17" s="348" t="s">
        <v>171</v>
      </c>
      <c r="B17" s="349"/>
      <c r="C17" s="354" t="s">
        <v>172</v>
      </c>
      <c r="D17" s="355"/>
      <c r="E17" s="355"/>
      <c r="F17" s="355"/>
      <c r="G17" s="356"/>
      <c r="H17" s="360" t="s">
        <v>173</v>
      </c>
      <c r="I17" s="361"/>
      <c r="J17" s="361"/>
      <c r="K17" s="361"/>
      <c r="L17" s="361"/>
      <c r="M17" s="361"/>
      <c r="N17" s="362"/>
      <c r="O17" s="139" t="s">
        <v>167</v>
      </c>
      <c r="P17" s="207"/>
      <c r="Q17" s="208"/>
      <c r="R17" s="208"/>
      <c r="S17" s="208"/>
      <c r="T17" s="208"/>
      <c r="U17" s="208"/>
      <c r="V17" s="208"/>
      <c r="W17" s="208"/>
      <c r="X17" s="208"/>
      <c r="Y17" s="208"/>
      <c r="Z17" s="208"/>
      <c r="AA17" s="208"/>
      <c r="AB17" s="220">
        <f t="shared" ref="AB17:AB19" si="3">SUM(P17:AA17)</f>
        <v>0</v>
      </c>
    </row>
    <row r="18" spans="1:28" x14ac:dyDescent="0.4">
      <c r="A18" s="350"/>
      <c r="B18" s="351"/>
      <c r="C18" s="357"/>
      <c r="D18" s="358"/>
      <c r="E18" s="358"/>
      <c r="F18" s="358"/>
      <c r="G18" s="359"/>
      <c r="H18" s="363" t="s">
        <v>174</v>
      </c>
      <c r="I18" s="364"/>
      <c r="J18" s="364"/>
      <c r="K18" s="364"/>
      <c r="L18" s="364"/>
      <c r="M18" s="364"/>
      <c r="N18" s="365"/>
      <c r="O18" s="113" t="s">
        <v>159</v>
      </c>
      <c r="P18" s="218"/>
      <c r="Q18" s="219"/>
      <c r="R18" s="219"/>
      <c r="S18" s="219"/>
      <c r="T18" s="219"/>
      <c r="U18" s="219"/>
      <c r="V18" s="219"/>
      <c r="W18" s="219"/>
      <c r="X18" s="219"/>
      <c r="Y18" s="219"/>
      <c r="Z18" s="219"/>
      <c r="AA18" s="219"/>
      <c r="AB18" s="220">
        <f t="shared" si="3"/>
        <v>0</v>
      </c>
    </row>
    <row r="19" spans="1:28" ht="19.5" thickBot="1" x14ac:dyDescent="0.45">
      <c r="A19" s="350"/>
      <c r="B19" s="351"/>
      <c r="C19" s="357"/>
      <c r="D19" s="358"/>
      <c r="E19" s="358"/>
      <c r="F19" s="358"/>
      <c r="G19" s="359"/>
      <c r="H19" s="363" t="s">
        <v>176</v>
      </c>
      <c r="I19" s="364"/>
      <c r="J19" s="364"/>
      <c r="K19" s="364"/>
      <c r="L19" s="364"/>
      <c r="M19" s="364"/>
      <c r="N19" s="365"/>
      <c r="O19" s="113" t="s">
        <v>163</v>
      </c>
      <c r="P19" s="218"/>
      <c r="Q19" s="219"/>
      <c r="R19" s="219"/>
      <c r="S19" s="219"/>
      <c r="T19" s="219"/>
      <c r="U19" s="219"/>
      <c r="V19" s="219"/>
      <c r="W19" s="219"/>
      <c r="X19" s="219"/>
      <c r="Y19" s="219"/>
      <c r="Z19" s="219"/>
      <c r="AA19" s="219"/>
      <c r="AB19" s="220">
        <f t="shared" si="3"/>
        <v>0</v>
      </c>
    </row>
    <row r="20" spans="1:28" ht="19.5" thickBot="1" x14ac:dyDescent="0.45">
      <c r="A20" s="350"/>
      <c r="B20" s="351"/>
      <c r="C20" s="366" t="s">
        <v>156</v>
      </c>
      <c r="D20" s="367"/>
      <c r="E20" s="367"/>
      <c r="F20" s="367"/>
      <c r="G20" s="367"/>
      <c r="H20" s="367"/>
      <c r="I20" s="367"/>
      <c r="J20" s="367"/>
      <c r="K20" s="367"/>
      <c r="L20" s="367"/>
      <c r="M20" s="367"/>
      <c r="N20" s="368"/>
      <c r="O20" s="146"/>
      <c r="P20" s="212">
        <f>SUM(P17:P19)</f>
        <v>0</v>
      </c>
      <c r="Q20" s="213">
        <f t="shared" ref="Q20:AA20" si="4">SUM(Q17:Q19)</f>
        <v>0</v>
      </c>
      <c r="R20" s="213">
        <f t="shared" si="4"/>
        <v>0</v>
      </c>
      <c r="S20" s="213">
        <f t="shared" si="4"/>
        <v>0</v>
      </c>
      <c r="T20" s="213">
        <f t="shared" si="4"/>
        <v>0</v>
      </c>
      <c r="U20" s="213">
        <f t="shared" si="4"/>
        <v>0</v>
      </c>
      <c r="V20" s="213">
        <f t="shared" si="4"/>
        <v>0</v>
      </c>
      <c r="W20" s="213">
        <f t="shared" si="4"/>
        <v>0</v>
      </c>
      <c r="X20" s="213">
        <f t="shared" si="4"/>
        <v>0</v>
      </c>
      <c r="Y20" s="213">
        <f t="shared" si="4"/>
        <v>0</v>
      </c>
      <c r="Z20" s="213">
        <f t="shared" si="4"/>
        <v>0</v>
      </c>
      <c r="AA20" s="213">
        <f t="shared" si="4"/>
        <v>0</v>
      </c>
      <c r="AB20" s="214">
        <f>SUM(AB17:AB19)</f>
        <v>0</v>
      </c>
    </row>
    <row r="21" spans="1:28" x14ac:dyDescent="0.4">
      <c r="A21" s="350"/>
      <c r="B21" s="351"/>
      <c r="C21" s="372" t="s">
        <v>178</v>
      </c>
      <c r="D21" s="373"/>
      <c r="E21" s="373"/>
      <c r="F21" s="373"/>
      <c r="G21" s="374"/>
      <c r="H21" s="378" t="s">
        <v>179</v>
      </c>
      <c r="I21" s="379"/>
      <c r="J21" s="379"/>
      <c r="K21" s="379"/>
      <c r="L21" s="379"/>
      <c r="M21" s="379"/>
      <c r="N21" s="380"/>
      <c r="O21" s="113" t="s">
        <v>180</v>
      </c>
      <c r="P21" s="207"/>
      <c r="Q21" s="208"/>
      <c r="R21" s="208"/>
      <c r="S21" s="208"/>
      <c r="T21" s="208"/>
      <c r="U21" s="208"/>
      <c r="V21" s="208"/>
      <c r="W21" s="208"/>
      <c r="X21" s="208"/>
      <c r="Y21" s="208"/>
      <c r="Z21" s="208"/>
      <c r="AA21" s="208"/>
      <c r="AB21" s="220">
        <f t="shared" ref="AB21:AB23" si="5">SUM(P21:AA21)</f>
        <v>0</v>
      </c>
    </row>
    <row r="22" spans="1:28" x14ac:dyDescent="0.4">
      <c r="A22" s="350"/>
      <c r="B22" s="351"/>
      <c r="C22" s="372"/>
      <c r="D22" s="373"/>
      <c r="E22" s="373"/>
      <c r="F22" s="373"/>
      <c r="G22" s="374"/>
      <c r="H22" s="327" t="s">
        <v>183</v>
      </c>
      <c r="I22" s="328"/>
      <c r="J22" s="328"/>
      <c r="K22" s="328"/>
      <c r="L22" s="328"/>
      <c r="M22" s="328"/>
      <c r="N22" s="329"/>
      <c r="O22" s="113" t="s">
        <v>180</v>
      </c>
      <c r="P22" s="207"/>
      <c r="Q22" s="208"/>
      <c r="R22" s="208"/>
      <c r="S22" s="208"/>
      <c r="T22" s="208"/>
      <c r="U22" s="208"/>
      <c r="V22" s="208"/>
      <c r="W22" s="208"/>
      <c r="X22" s="208"/>
      <c r="Y22" s="208"/>
      <c r="Z22" s="208"/>
      <c r="AA22" s="208"/>
      <c r="AB22" s="220">
        <f t="shared" si="5"/>
        <v>0</v>
      </c>
    </row>
    <row r="23" spans="1:28" ht="19.5" thickBot="1" x14ac:dyDescent="0.45">
      <c r="A23" s="350"/>
      <c r="B23" s="351"/>
      <c r="C23" s="375"/>
      <c r="D23" s="376"/>
      <c r="E23" s="376"/>
      <c r="F23" s="376"/>
      <c r="G23" s="377"/>
      <c r="H23" s="330" t="s">
        <v>184</v>
      </c>
      <c r="I23" s="331"/>
      <c r="J23" s="331"/>
      <c r="K23" s="331"/>
      <c r="L23" s="331"/>
      <c r="M23" s="331"/>
      <c r="N23" s="332"/>
      <c r="O23" s="121" t="s">
        <v>180</v>
      </c>
      <c r="P23" s="210"/>
      <c r="Q23" s="211"/>
      <c r="R23" s="211"/>
      <c r="S23" s="211"/>
      <c r="T23" s="211"/>
      <c r="U23" s="211"/>
      <c r="V23" s="211"/>
      <c r="W23" s="211"/>
      <c r="X23" s="211"/>
      <c r="Y23" s="211"/>
      <c r="Z23" s="211"/>
      <c r="AA23" s="211"/>
      <c r="AB23" s="220">
        <f t="shared" si="5"/>
        <v>0</v>
      </c>
    </row>
    <row r="24" spans="1:28" ht="19.5" thickBot="1" x14ac:dyDescent="0.45">
      <c r="A24" s="352"/>
      <c r="B24" s="353"/>
      <c r="C24" s="333" t="s">
        <v>156</v>
      </c>
      <c r="D24" s="334"/>
      <c r="E24" s="334"/>
      <c r="F24" s="334"/>
      <c r="G24" s="334"/>
      <c r="H24" s="334"/>
      <c r="I24" s="334"/>
      <c r="J24" s="334"/>
      <c r="K24" s="334"/>
      <c r="L24" s="334"/>
      <c r="M24" s="334"/>
      <c r="N24" s="335"/>
      <c r="O24" s="126" t="s">
        <v>180</v>
      </c>
      <c r="P24" s="212">
        <f>SUM(P21:P23)</f>
        <v>0</v>
      </c>
      <c r="Q24" s="213">
        <f t="shared" ref="Q24:AA24" si="6">SUM(Q21:Q23)</f>
        <v>0</v>
      </c>
      <c r="R24" s="213">
        <f t="shared" si="6"/>
        <v>0</v>
      </c>
      <c r="S24" s="213">
        <f t="shared" si="6"/>
        <v>0</v>
      </c>
      <c r="T24" s="213">
        <f t="shared" si="6"/>
        <v>0</v>
      </c>
      <c r="U24" s="213">
        <f t="shared" si="6"/>
        <v>0</v>
      </c>
      <c r="V24" s="213">
        <f t="shared" si="6"/>
        <v>0</v>
      </c>
      <c r="W24" s="213">
        <f t="shared" si="6"/>
        <v>0</v>
      </c>
      <c r="X24" s="213">
        <f t="shared" si="6"/>
        <v>0</v>
      </c>
      <c r="Y24" s="213">
        <f t="shared" si="6"/>
        <v>0</v>
      </c>
      <c r="Z24" s="213">
        <f t="shared" si="6"/>
        <v>0</v>
      </c>
      <c r="AA24" s="213">
        <f t="shared" si="6"/>
        <v>0</v>
      </c>
      <c r="AB24" s="221">
        <f>SUM(AB21:AB23)</f>
        <v>0</v>
      </c>
    </row>
    <row r="25" spans="1:28" ht="19.5" thickBot="1" x14ac:dyDescent="0.45">
      <c r="A25" s="339" t="s">
        <v>185</v>
      </c>
      <c r="B25" s="340"/>
      <c r="C25" s="340"/>
      <c r="D25" s="340"/>
      <c r="E25" s="340"/>
      <c r="F25" s="340"/>
      <c r="G25" s="340"/>
      <c r="H25" s="340"/>
      <c r="I25" s="340"/>
      <c r="J25" s="340"/>
      <c r="K25" s="340"/>
      <c r="L25" s="340"/>
      <c r="M25" s="340"/>
      <c r="N25" s="341"/>
      <c r="O25" s="155"/>
      <c r="P25" s="212">
        <f>SUM(P11,P16,P20,P24)</f>
        <v>0</v>
      </c>
      <c r="Q25" s="213">
        <f t="shared" ref="Q25:AA25" si="7">SUM(Q11,Q16,Q20,Q24)</f>
        <v>0</v>
      </c>
      <c r="R25" s="213">
        <f t="shared" si="7"/>
        <v>0</v>
      </c>
      <c r="S25" s="213">
        <f t="shared" si="7"/>
        <v>0</v>
      </c>
      <c r="T25" s="213">
        <f t="shared" si="7"/>
        <v>0</v>
      </c>
      <c r="U25" s="213">
        <f t="shared" si="7"/>
        <v>0</v>
      </c>
      <c r="V25" s="213">
        <f t="shared" si="7"/>
        <v>0</v>
      </c>
      <c r="W25" s="213">
        <f t="shared" si="7"/>
        <v>0</v>
      </c>
      <c r="X25" s="213">
        <f t="shared" si="7"/>
        <v>0</v>
      </c>
      <c r="Y25" s="213">
        <f t="shared" si="7"/>
        <v>0</v>
      </c>
      <c r="Z25" s="213">
        <f t="shared" si="7"/>
        <v>0</v>
      </c>
      <c r="AA25" s="213">
        <f t="shared" si="7"/>
        <v>0</v>
      </c>
      <c r="AB25" s="222"/>
    </row>
    <row r="26" spans="1:28" x14ac:dyDescent="0.4">
      <c r="A26" s="106"/>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7"/>
    </row>
    <row r="27" spans="1:28" x14ac:dyDescent="0.4">
      <c r="A27" s="161"/>
      <c r="B27" s="162"/>
      <c r="C27" s="95"/>
      <c r="D27" s="95"/>
      <c r="E27" s="95"/>
      <c r="F27" s="95"/>
      <c r="G27" s="95"/>
      <c r="H27" s="95"/>
      <c r="I27" s="95"/>
      <c r="J27" s="95"/>
      <c r="K27" s="95"/>
      <c r="L27" s="95"/>
      <c r="M27" s="95"/>
      <c r="N27" s="95"/>
      <c r="O27" s="95"/>
      <c r="P27" s="95"/>
      <c r="Q27" s="95"/>
      <c r="R27" s="95"/>
      <c r="S27" s="95"/>
      <c r="T27" s="95"/>
      <c r="U27" s="95"/>
      <c r="V27" s="95"/>
      <c r="W27" s="95"/>
      <c r="X27" s="95"/>
      <c r="Y27" s="95"/>
      <c r="Z27" s="95"/>
      <c r="AA27" s="95"/>
    </row>
    <row r="28" spans="1:28" x14ac:dyDescent="0.4">
      <c r="A28" s="95"/>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row>
    <row r="29" spans="1:28" s="105" customFormat="1" ht="18" thickBot="1" x14ac:dyDescent="0.45">
      <c r="A29" s="104" t="s">
        <v>281</v>
      </c>
    </row>
    <row r="30" spans="1:28" ht="19.5" x14ac:dyDescent="0.4">
      <c r="A30" s="415" t="s">
        <v>143</v>
      </c>
      <c r="B30" s="416"/>
      <c r="C30" s="416"/>
      <c r="D30" s="416"/>
      <c r="E30" s="416"/>
      <c r="F30" s="416"/>
      <c r="G30" s="416"/>
      <c r="H30" s="416"/>
      <c r="I30" s="416"/>
      <c r="J30" s="416"/>
      <c r="K30" s="416"/>
      <c r="L30" s="416"/>
      <c r="M30" s="416"/>
      <c r="N30" s="417"/>
      <c r="O30" s="111"/>
      <c r="P30" s="482" t="s">
        <v>282</v>
      </c>
      <c r="Q30" s="478"/>
      <c r="R30" s="478"/>
      <c r="S30" s="478"/>
      <c r="T30" s="478"/>
      <c r="U30" s="478"/>
      <c r="V30" s="478"/>
      <c r="W30" s="478"/>
      <c r="X30" s="478"/>
      <c r="Y30" s="478"/>
      <c r="Z30" s="478"/>
      <c r="AA30" s="478"/>
      <c r="AB30" s="479"/>
    </row>
    <row r="31" spans="1:28" ht="20.25" thickBot="1" x14ac:dyDescent="0.45">
      <c r="A31" s="418"/>
      <c r="B31" s="419"/>
      <c r="C31" s="419"/>
      <c r="D31" s="419"/>
      <c r="E31" s="419"/>
      <c r="F31" s="419"/>
      <c r="G31" s="419"/>
      <c r="H31" s="419"/>
      <c r="I31" s="419"/>
      <c r="J31" s="419"/>
      <c r="K31" s="419"/>
      <c r="L31" s="419"/>
      <c r="M31" s="419"/>
      <c r="N31" s="420"/>
      <c r="O31" s="112" t="s">
        <v>149</v>
      </c>
      <c r="P31" s="223" t="s">
        <v>267</v>
      </c>
      <c r="Q31" s="223" t="s">
        <v>268</v>
      </c>
      <c r="R31" s="223" t="s">
        <v>269</v>
      </c>
      <c r="S31" s="223" t="s">
        <v>270</v>
      </c>
      <c r="T31" s="223" t="s">
        <v>271</v>
      </c>
      <c r="U31" s="223" t="s">
        <v>272</v>
      </c>
      <c r="V31" s="223" t="s">
        <v>273</v>
      </c>
      <c r="W31" s="223" t="s">
        <v>274</v>
      </c>
      <c r="X31" s="223" t="s">
        <v>275</v>
      </c>
      <c r="Y31" s="223" t="s">
        <v>276</v>
      </c>
      <c r="Z31" s="223" t="s">
        <v>277</v>
      </c>
      <c r="AA31" s="223" t="s">
        <v>278</v>
      </c>
      <c r="AB31" s="224" t="s">
        <v>279</v>
      </c>
    </row>
    <row r="32" spans="1:28" x14ac:dyDescent="0.4">
      <c r="A32" s="381" t="s">
        <v>172</v>
      </c>
      <c r="B32" s="382"/>
      <c r="C32" s="387" t="s">
        <v>207</v>
      </c>
      <c r="D32" s="388"/>
      <c r="E32" s="388"/>
      <c r="F32" s="388"/>
      <c r="G32" s="388"/>
      <c r="H32" s="388"/>
      <c r="I32" s="388"/>
      <c r="J32" s="388"/>
      <c r="K32" s="388"/>
      <c r="L32" s="388"/>
      <c r="M32" s="388"/>
      <c r="N32" s="457"/>
      <c r="O32" s="139" t="s">
        <v>167</v>
      </c>
      <c r="P32" s="216"/>
      <c r="Q32" s="216"/>
      <c r="R32" s="216"/>
      <c r="S32" s="216"/>
      <c r="T32" s="216"/>
      <c r="U32" s="216"/>
      <c r="V32" s="216"/>
      <c r="W32" s="216"/>
      <c r="X32" s="216"/>
      <c r="Y32" s="216"/>
      <c r="Z32" s="216"/>
      <c r="AA32" s="216"/>
      <c r="AB32" s="217">
        <f>SUM(P32:AA32)</f>
        <v>0</v>
      </c>
    </row>
    <row r="33" spans="1:28" x14ac:dyDescent="0.4">
      <c r="A33" s="383"/>
      <c r="B33" s="384"/>
      <c r="C33" s="363" t="s">
        <v>208</v>
      </c>
      <c r="D33" s="364"/>
      <c r="E33" s="364"/>
      <c r="F33" s="364"/>
      <c r="G33" s="364"/>
      <c r="H33" s="364"/>
      <c r="I33" s="364"/>
      <c r="J33" s="364"/>
      <c r="K33" s="364"/>
      <c r="L33" s="364"/>
      <c r="M33" s="364"/>
      <c r="N33" s="365"/>
      <c r="O33" s="113" t="s">
        <v>167</v>
      </c>
      <c r="P33" s="219"/>
      <c r="Q33" s="219"/>
      <c r="R33" s="219"/>
      <c r="S33" s="219"/>
      <c r="T33" s="219"/>
      <c r="U33" s="219"/>
      <c r="V33" s="219"/>
      <c r="W33" s="219"/>
      <c r="X33" s="219"/>
      <c r="Y33" s="219"/>
      <c r="Z33" s="219"/>
      <c r="AA33" s="219"/>
      <c r="AB33" s="220">
        <f>SUM(P33:AA33)</f>
        <v>0</v>
      </c>
    </row>
    <row r="34" spans="1:28" x14ac:dyDescent="0.4">
      <c r="A34" s="383"/>
      <c r="B34" s="384"/>
      <c r="C34" s="458" t="s">
        <v>209</v>
      </c>
      <c r="D34" s="459"/>
      <c r="E34" s="459"/>
      <c r="F34" s="459"/>
      <c r="G34" s="460"/>
      <c r="H34" s="363" t="s">
        <v>176</v>
      </c>
      <c r="I34" s="364"/>
      <c r="J34" s="364"/>
      <c r="K34" s="364"/>
      <c r="L34" s="364"/>
      <c r="M34" s="364"/>
      <c r="N34" s="364"/>
      <c r="O34" s="113" t="s">
        <v>163</v>
      </c>
      <c r="P34" s="208"/>
      <c r="Q34" s="208"/>
      <c r="R34" s="208"/>
      <c r="S34" s="208"/>
      <c r="T34" s="208"/>
      <c r="U34" s="208"/>
      <c r="V34" s="208"/>
      <c r="W34" s="208"/>
      <c r="X34" s="208"/>
      <c r="Y34" s="208"/>
      <c r="Z34" s="208"/>
      <c r="AA34" s="208"/>
      <c r="AB34" s="209">
        <f>SUM(P34:AA34)</f>
        <v>0</v>
      </c>
    </row>
    <row r="35" spans="1:28" ht="19.5" thickBot="1" x14ac:dyDescent="0.45">
      <c r="A35" s="383"/>
      <c r="B35" s="384"/>
      <c r="C35" s="448"/>
      <c r="D35" s="449"/>
      <c r="E35" s="449"/>
      <c r="F35" s="449"/>
      <c r="G35" s="450"/>
      <c r="H35" s="363" t="s">
        <v>210</v>
      </c>
      <c r="I35" s="364"/>
      <c r="J35" s="364"/>
      <c r="K35" s="364"/>
      <c r="L35" s="364"/>
      <c r="M35" s="364"/>
      <c r="N35" s="364"/>
      <c r="O35" s="113" t="s">
        <v>211</v>
      </c>
      <c r="P35" s="219"/>
      <c r="Q35" s="219"/>
      <c r="R35" s="219"/>
      <c r="S35" s="219"/>
      <c r="T35" s="219"/>
      <c r="U35" s="219"/>
      <c r="V35" s="219"/>
      <c r="W35" s="219"/>
      <c r="X35" s="219"/>
      <c r="Y35" s="219"/>
      <c r="Z35" s="219"/>
      <c r="AA35" s="219"/>
      <c r="AB35" s="220">
        <f>SUM(P35:AA35)</f>
        <v>0</v>
      </c>
    </row>
    <row r="36" spans="1:28" ht="19.5" thickBot="1" x14ac:dyDescent="0.45">
      <c r="A36" s="385"/>
      <c r="B36" s="386"/>
      <c r="C36" s="333" t="s">
        <v>156</v>
      </c>
      <c r="D36" s="334"/>
      <c r="E36" s="334"/>
      <c r="F36" s="334"/>
      <c r="G36" s="334"/>
      <c r="H36" s="334"/>
      <c r="I36" s="334"/>
      <c r="J36" s="334"/>
      <c r="K36" s="334"/>
      <c r="L36" s="334"/>
      <c r="M36" s="334"/>
      <c r="N36" s="334"/>
      <c r="O36" s="126"/>
      <c r="P36" s="213">
        <f>SUM(P32:P35)</f>
        <v>0</v>
      </c>
      <c r="Q36" s="213">
        <f t="shared" ref="Q36:AA36" si="8">SUM(Q32:Q35)</f>
        <v>0</v>
      </c>
      <c r="R36" s="213">
        <f t="shared" si="8"/>
        <v>0</v>
      </c>
      <c r="S36" s="213">
        <f t="shared" si="8"/>
        <v>0</v>
      </c>
      <c r="T36" s="213">
        <f t="shared" si="8"/>
        <v>0</v>
      </c>
      <c r="U36" s="213">
        <f t="shared" si="8"/>
        <v>0</v>
      </c>
      <c r="V36" s="213">
        <f t="shared" si="8"/>
        <v>0</v>
      </c>
      <c r="W36" s="213">
        <f t="shared" si="8"/>
        <v>0</v>
      </c>
      <c r="X36" s="213">
        <f t="shared" si="8"/>
        <v>0</v>
      </c>
      <c r="Y36" s="213">
        <f t="shared" si="8"/>
        <v>0</v>
      </c>
      <c r="Z36" s="213">
        <f t="shared" si="8"/>
        <v>0</v>
      </c>
      <c r="AA36" s="213">
        <f t="shared" si="8"/>
        <v>0</v>
      </c>
      <c r="AB36" s="214">
        <f>SUM(AB32:AB35)</f>
        <v>0</v>
      </c>
    </row>
    <row r="37" spans="1:28" x14ac:dyDescent="0.4">
      <c r="A37" s="397" t="s">
        <v>150</v>
      </c>
      <c r="B37" s="398"/>
      <c r="C37" s="354" t="s">
        <v>214</v>
      </c>
      <c r="D37" s="355"/>
      <c r="E37" s="355"/>
      <c r="F37" s="355"/>
      <c r="G37" s="356"/>
      <c r="H37" s="379" t="s">
        <v>215</v>
      </c>
      <c r="I37" s="379"/>
      <c r="J37" s="379"/>
      <c r="K37" s="379"/>
      <c r="L37" s="379"/>
      <c r="M37" s="379"/>
      <c r="N37" s="380"/>
      <c r="O37" s="113" t="s">
        <v>152</v>
      </c>
      <c r="P37" s="208"/>
      <c r="Q37" s="208"/>
      <c r="R37" s="208"/>
      <c r="S37" s="208"/>
      <c r="T37" s="208"/>
      <c r="U37" s="208"/>
      <c r="V37" s="208"/>
      <c r="W37" s="208"/>
      <c r="X37" s="208"/>
      <c r="Y37" s="208"/>
      <c r="Z37" s="208"/>
      <c r="AA37" s="208"/>
      <c r="AB37" s="209">
        <f>SUM(P37:AA37)</f>
        <v>0</v>
      </c>
    </row>
    <row r="38" spans="1:28" x14ac:dyDescent="0.4">
      <c r="A38" s="399"/>
      <c r="B38" s="400"/>
      <c r="C38" s="448"/>
      <c r="D38" s="449"/>
      <c r="E38" s="449"/>
      <c r="F38" s="449"/>
      <c r="G38" s="450"/>
      <c r="H38" s="365" t="s">
        <v>216</v>
      </c>
      <c r="I38" s="451"/>
      <c r="J38" s="451"/>
      <c r="K38" s="483"/>
      <c r="L38" s="483"/>
      <c r="M38" s="483"/>
      <c r="N38" s="484"/>
      <c r="O38" s="121" t="s">
        <v>152</v>
      </c>
      <c r="P38" s="219"/>
      <c r="Q38" s="219"/>
      <c r="R38" s="219"/>
      <c r="S38" s="219"/>
      <c r="T38" s="219"/>
      <c r="U38" s="219"/>
      <c r="V38" s="219"/>
      <c r="W38" s="219"/>
      <c r="X38" s="219"/>
      <c r="Y38" s="219"/>
      <c r="Z38" s="219"/>
      <c r="AA38" s="219"/>
      <c r="AB38" s="209">
        <f>SUM(P38:AA38)</f>
        <v>0</v>
      </c>
    </row>
    <row r="39" spans="1:28" ht="19.5" thickBot="1" x14ac:dyDescent="0.45">
      <c r="A39" s="399"/>
      <c r="B39" s="400"/>
      <c r="C39" s="454" t="s">
        <v>217</v>
      </c>
      <c r="D39" s="455"/>
      <c r="E39" s="455"/>
      <c r="F39" s="455"/>
      <c r="G39" s="455"/>
      <c r="H39" s="455"/>
      <c r="I39" s="455"/>
      <c r="J39" s="455"/>
      <c r="K39" s="455"/>
      <c r="L39" s="455"/>
      <c r="M39" s="455"/>
      <c r="N39" s="456"/>
      <c r="O39" s="121" t="s">
        <v>152</v>
      </c>
      <c r="P39" s="211"/>
      <c r="Q39" s="211"/>
      <c r="R39" s="211"/>
      <c r="S39" s="211"/>
      <c r="T39" s="211"/>
      <c r="U39" s="211"/>
      <c r="V39" s="211"/>
      <c r="W39" s="211"/>
      <c r="X39" s="211"/>
      <c r="Y39" s="211"/>
      <c r="Z39" s="211"/>
      <c r="AA39" s="211"/>
      <c r="AB39" s="209">
        <f>SUM(P39:AA39)</f>
        <v>0</v>
      </c>
    </row>
    <row r="40" spans="1:28" ht="19.5" thickBot="1" x14ac:dyDescent="0.45">
      <c r="A40" s="401"/>
      <c r="B40" s="402"/>
      <c r="C40" s="333" t="s">
        <v>156</v>
      </c>
      <c r="D40" s="334"/>
      <c r="E40" s="334"/>
      <c r="F40" s="334"/>
      <c r="G40" s="334"/>
      <c r="H40" s="334"/>
      <c r="I40" s="334"/>
      <c r="J40" s="334"/>
      <c r="K40" s="334"/>
      <c r="L40" s="334"/>
      <c r="M40" s="334"/>
      <c r="N40" s="335"/>
      <c r="O40" s="126"/>
      <c r="P40" s="213">
        <f>SUM(P37:P39)</f>
        <v>0</v>
      </c>
      <c r="Q40" s="213">
        <f t="shared" ref="Q40:AA40" si="9">SUM(Q37:Q39)</f>
        <v>0</v>
      </c>
      <c r="R40" s="213">
        <f t="shared" si="9"/>
        <v>0</v>
      </c>
      <c r="S40" s="213">
        <f t="shared" si="9"/>
        <v>0</v>
      </c>
      <c r="T40" s="213">
        <f t="shared" si="9"/>
        <v>0</v>
      </c>
      <c r="U40" s="213">
        <f t="shared" si="9"/>
        <v>0</v>
      </c>
      <c r="V40" s="213">
        <f t="shared" si="9"/>
        <v>0</v>
      </c>
      <c r="W40" s="213">
        <f t="shared" si="9"/>
        <v>0</v>
      </c>
      <c r="X40" s="213">
        <f t="shared" si="9"/>
        <v>0</v>
      </c>
      <c r="Y40" s="213">
        <f t="shared" si="9"/>
        <v>0</v>
      </c>
      <c r="Z40" s="213">
        <f t="shared" si="9"/>
        <v>0</v>
      </c>
      <c r="AA40" s="213">
        <f t="shared" si="9"/>
        <v>0</v>
      </c>
      <c r="AB40" s="214">
        <f>SUM(AB37:AB39)</f>
        <v>0</v>
      </c>
    </row>
    <row r="41" spans="1:28" ht="19.5" thickBot="1" x14ac:dyDescent="0.45">
      <c r="A41" s="339" t="s">
        <v>219</v>
      </c>
      <c r="B41" s="340"/>
      <c r="C41" s="340"/>
      <c r="D41" s="340"/>
      <c r="E41" s="340"/>
      <c r="F41" s="340"/>
      <c r="G41" s="340"/>
      <c r="H41" s="340"/>
      <c r="I41" s="340"/>
      <c r="J41" s="340"/>
      <c r="K41" s="340"/>
      <c r="L41" s="340"/>
      <c r="M41" s="340"/>
      <c r="N41" s="341"/>
      <c r="O41" s="155"/>
      <c r="P41" s="225">
        <f>SUM(P36,P40)</f>
        <v>0</v>
      </c>
      <c r="Q41" s="225">
        <f t="shared" ref="Q41:AA41" si="10">SUM(Q36,Q40)</f>
        <v>0</v>
      </c>
      <c r="R41" s="225">
        <f t="shared" si="10"/>
        <v>0</v>
      </c>
      <c r="S41" s="225">
        <f t="shared" si="10"/>
        <v>0</v>
      </c>
      <c r="T41" s="225">
        <f t="shared" si="10"/>
        <v>0</v>
      </c>
      <c r="U41" s="225">
        <f t="shared" si="10"/>
        <v>0</v>
      </c>
      <c r="V41" s="225">
        <f t="shared" si="10"/>
        <v>0</v>
      </c>
      <c r="W41" s="225">
        <f t="shared" si="10"/>
        <v>0</v>
      </c>
      <c r="X41" s="225">
        <f t="shared" si="10"/>
        <v>0</v>
      </c>
      <c r="Y41" s="225">
        <f t="shared" si="10"/>
        <v>0</v>
      </c>
      <c r="Z41" s="225">
        <f t="shared" si="10"/>
        <v>0</v>
      </c>
      <c r="AA41" s="225">
        <f t="shared" si="10"/>
        <v>0</v>
      </c>
      <c r="AB41" s="222"/>
    </row>
    <row r="42" spans="1:28" x14ac:dyDescent="0.4">
      <c r="A42" s="95"/>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row>
    <row r="43" spans="1:28" x14ac:dyDescent="0.4">
      <c r="A43" s="106"/>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row>
    <row r="44" spans="1:28" s="105" customFormat="1" ht="18" thickBot="1" x14ac:dyDescent="0.45">
      <c r="A44" s="104" t="s">
        <v>283</v>
      </c>
    </row>
    <row r="45" spans="1:28" ht="19.5" x14ac:dyDescent="0.4">
      <c r="A45" s="415" t="s">
        <v>242</v>
      </c>
      <c r="B45" s="416"/>
      <c r="C45" s="416"/>
      <c r="D45" s="416"/>
      <c r="E45" s="416"/>
      <c r="F45" s="416"/>
      <c r="G45" s="416"/>
      <c r="H45" s="416"/>
      <c r="I45" s="416"/>
      <c r="J45" s="416"/>
      <c r="K45" s="416"/>
      <c r="L45" s="416"/>
      <c r="M45" s="416"/>
      <c r="N45" s="417"/>
      <c r="O45" s="477" t="s">
        <v>284</v>
      </c>
      <c r="P45" s="478"/>
      <c r="Q45" s="478"/>
      <c r="R45" s="478"/>
      <c r="S45" s="478"/>
      <c r="T45" s="478"/>
      <c r="U45" s="478"/>
      <c r="V45" s="478"/>
      <c r="W45" s="478"/>
      <c r="X45" s="478"/>
      <c r="Y45" s="478"/>
      <c r="Z45" s="478"/>
      <c r="AA45" s="479"/>
    </row>
    <row r="46" spans="1:28" ht="20.25" thickBot="1" x14ac:dyDescent="0.45">
      <c r="A46" s="418"/>
      <c r="B46" s="419"/>
      <c r="C46" s="419"/>
      <c r="D46" s="419"/>
      <c r="E46" s="419"/>
      <c r="F46" s="419"/>
      <c r="G46" s="419"/>
      <c r="H46" s="419"/>
      <c r="I46" s="419"/>
      <c r="J46" s="419"/>
      <c r="K46" s="419"/>
      <c r="L46" s="419"/>
      <c r="M46" s="419"/>
      <c r="N46" s="420"/>
      <c r="O46" s="226" t="s">
        <v>267</v>
      </c>
      <c r="P46" s="223" t="s">
        <v>268</v>
      </c>
      <c r="Q46" s="223" t="s">
        <v>269</v>
      </c>
      <c r="R46" s="223" t="s">
        <v>270</v>
      </c>
      <c r="S46" s="223" t="s">
        <v>271</v>
      </c>
      <c r="T46" s="223" t="s">
        <v>272</v>
      </c>
      <c r="U46" s="223" t="s">
        <v>273</v>
      </c>
      <c r="V46" s="223" t="s">
        <v>274</v>
      </c>
      <c r="W46" s="223" t="s">
        <v>275</v>
      </c>
      <c r="X46" s="223" t="s">
        <v>276</v>
      </c>
      <c r="Y46" s="223" t="s">
        <v>277</v>
      </c>
      <c r="Z46" s="223" t="s">
        <v>278</v>
      </c>
      <c r="AA46" s="224" t="s">
        <v>279</v>
      </c>
    </row>
    <row r="47" spans="1:28" ht="19.5" thickBot="1" x14ac:dyDescent="0.45">
      <c r="A47" s="480"/>
      <c r="B47" s="481"/>
      <c r="C47" s="481"/>
      <c r="D47" s="481"/>
      <c r="E47" s="481"/>
      <c r="F47" s="481"/>
      <c r="G47" s="481"/>
      <c r="H47" s="481"/>
      <c r="I47" s="481"/>
      <c r="J47" s="481"/>
      <c r="K47" s="481"/>
      <c r="L47" s="481"/>
      <c r="M47" s="481"/>
      <c r="N47" s="481"/>
      <c r="O47" s="227"/>
      <c r="P47" s="227"/>
      <c r="Q47" s="227"/>
      <c r="R47" s="227"/>
      <c r="S47" s="227"/>
      <c r="T47" s="227"/>
      <c r="U47" s="227"/>
      <c r="V47" s="227"/>
      <c r="W47" s="227"/>
      <c r="X47" s="227"/>
      <c r="Y47" s="227"/>
      <c r="Z47" s="227"/>
      <c r="AA47" s="228">
        <f>SUM(O47:Z47)</f>
        <v>0</v>
      </c>
    </row>
    <row r="50" spans="1:28" s="105" customFormat="1" ht="18" thickBot="1" x14ac:dyDescent="0.45">
      <c r="A50" s="104" t="s">
        <v>285</v>
      </c>
    </row>
    <row r="51" spans="1:28" ht="19.5" x14ac:dyDescent="0.4">
      <c r="A51" s="415" t="s">
        <v>236</v>
      </c>
      <c r="B51" s="462"/>
      <c r="C51" s="462"/>
      <c r="D51" s="462"/>
      <c r="E51" s="462"/>
      <c r="F51" s="462"/>
      <c r="G51" s="462"/>
      <c r="H51" s="462"/>
      <c r="I51" s="462"/>
      <c r="J51" s="462"/>
      <c r="K51" s="462"/>
      <c r="L51" s="462"/>
      <c r="M51" s="462"/>
      <c r="N51" s="463"/>
      <c r="O51" s="229"/>
      <c r="P51" s="482" t="s">
        <v>236</v>
      </c>
      <c r="Q51" s="478"/>
      <c r="R51" s="478"/>
      <c r="S51" s="478"/>
      <c r="T51" s="478"/>
      <c r="U51" s="478"/>
      <c r="V51" s="478"/>
      <c r="W51" s="478"/>
      <c r="X51" s="478"/>
      <c r="Y51" s="478"/>
      <c r="Z51" s="478"/>
      <c r="AA51" s="478"/>
      <c r="AB51" s="479"/>
    </row>
    <row r="52" spans="1:28" ht="20.25" thickBot="1" x14ac:dyDescent="0.45">
      <c r="A52" s="464"/>
      <c r="B52" s="465"/>
      <c r="C52" s="465"/>
      <c r="D52" s="465"/>
      <c r="E52" s="465"/>
      <c r="F52" s="465"/>
      <c r="G52" s="465"/>
      <c r="H52" s="465"/>
      <c r="I52" s="465"/>
      <c r="J52" s="465"/>
      <c r="K52" s="465"/>
      <c r="L52" s="465"/>
      <c r="M52" s="465"/>
      <c r="N52" s="466"/>
      <c r="O52" s="223" t="s">
        <v>149</v>
      </c>
      <c r="P52" s="223" t="s">
        <v>267</v>
      </c>
      <c r="Q52" s="223" t="s">
        <v>268</v>
      </c>
      <c r="R52" s="223" t="s">
        <v>269</v>
      </c>
      <c r="S52" s="223" t="s">
        <v>270</v>
      </c>
      <c r="T52" s="223" t="s">
        <v>271</v>
      </c>
      <c r="U52" s="223" t="s">
        <v>272</v>
      </c>
      <c r="V52" s="223" t="s">
        <v>273</v>
      </c>
      <c r="W52" s="223" t="s">
        <v>274</v>
      </c>
      <c r="X52" s="223" t="s">
        <v>275</v>
      </c>
      <c r="Y52" s="223" t="s">
        <v>276</v>
      </c>
      <c r="Z52" s="223" t="s">
        <v>277</v>
      </c>
      <c r="AA52" s="223" t="s">
        <v>278</v>
      </c>
      <c r="AB52" s="224" t="s">
        <v>279</v>
      </c>
    </row>
    <row r="53" spans="1:28" ht="19.5" thickBot="1" x14ac:dyDescent="0.45">
      <c r="A53" s="467"/>
      <c r="B53" s="468"/>
      <c r="C53" s="468"/>
      <c r="D53" s="468"/>
      <c r="E53" s="468"/>
      <c r="F53" s="468"/>
      <c r="G53" s="468"/>
      <c r="H53" s="468"/>
      <c r="I53" s="468"/>
      <c r="J53" s="468"/>
      <c r="K53" s="468"/>
      <c r="L53" s="468"/>
      <c r="M53" s="468"/>
      <c r="N53" s="469"/>
      <c r="O53" s="230"/>
      <c r="P53" s="231"/>
      <c r="Q53" s="231"/>
      <c r="R53" s="231"/>
      <c r="S53" s="231"/>
      <c r="T53" s="231"/>
      <c r="U53" s="231"/>
      <c r="V53" s="231"/>
      <c r="W53" s="231"/>
      <c r="X53" s="231"/>
      <c r="Y53" s="231"/>
      <c r="Z53" s="231"/>
      <c r="AA53" s="231"/>
      <c r="AB53" s="232">
        <f>SUM(P53:AA53)</f>
        <v>0</v>
      </c>
    </row>
  </sheetData>
  <mergeCells count="50">
    <mergeCell ref="A1:AB1"/>
    <mergeCell ref="A7:N8"/>
    <mergeCell ref="O7:O8"/>
    <mergeCell ref="P7:AB7"/>
    <mergeCell ref="A9:B11"/>
    <mergeCell ref="C9:N9"/>
    <mergeCell ref="C10:G10"/>
    <mergeCell ref="H10:N10"/>
    <mergeCell ref="C11:N11"/>
    <mergeCell ref="C21:G23"/>
    <mergeCell ref="H21:N21"/>
    <mergeCell ref="H22:N22"/>
    <mergeCell ref="H23:N23"/>
    <mergeCell ref="A12:B16"/>
    <mergeCell ref="C12:G12"/>
    <mergeCell ref="H12:N12"/>
    <mergeCell ref="C13:N13"/>
    <mergeCell ref="C14:N14"/>
    <mergeCell ref="C15:N15"/>
    <mergeCell ref="C16:N16"/>
    <mergeCell ref="C24:N24"/>
    <mergeCell ref="A25:N25"/>
    <mergeCell ref="A30:N31"/>
    <mergeCell ref="P30:AB30"/>
    <mergeCell ref="A32:B36"/>
    <mergeCell ref="C32:N32"/>
    <mergeCell ref="C33:N33"/>
    <mergeCell ref="C34:G35"/>
    <mergeCell ref="H34:N34"/>
    <mergeCell ref="H35:N35"/>
    <mergeCell ref="A17:B24"/>
    <mergeCell ref="C17:G19"/>
    <mergeCell ref="H17:N17"/>
    <mergeCell ref="H18:N18"/>
    <mergeCell ref="H19:N19"/>
    <mergeCell ref="C20:N20"/>
    <mergeCell ref="C36:N36"/>
    <mergeCell ref="A37:B40"/>
    <mergeCell ref="C37:G38"/>
    <mergeCell ref="H37:N37"/>
    <mergeCell ref="H38:J38"/>
    <mergeCell ref="K38:N38"/>
    <mergeCell ref="C39:N39"/>
    <mergeCell ref="C40:N40"/>
    <mergeCell ref="A41:N41"/>
    <mergeCell ref="A45:N46"/>
    <mergeCell ref="O45:AA45"/>
    <mergeCell ref="A47:N47"/>
    <mergeCell ref="A51:N53"/>
    <mergeCell ref="P51:AB51"/>
  </mergeCells>
  <phoneticPr fontId="3"/>
  <pageMargins left="0.7" right="0.7" top="0.75" bottom="0.75" header="0.3" footer="0.3"/>
  <pageSetup paperSize="9" scale="90" orientation="landscape" r:id="rId1"/>
  <rowBreaks count="1" manualBreakCount="1">
    <brk id="28"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目次</vt:lpstr>
      <vt:lpstr>様式取組計画書</vt:lpstr>
      <vt:lpstr>様式取組項目</vt:lpstr>
      <vt:lpstr>目標１　基準年度</vt:lpstr>
      <vt:lpstr>目標２　基準年度</vt:lpstr>
      <vt:lpstr>目標３　基準年度</vt:lpstr>
      <vt:lpstr>目標４　基準年度</vt:lpstr>
      <vt:lpstr>（参考）各年度実績集計表</vt:lpstr>
      <vt:lpstr>目次!Print_Area</vt:lpstr>
      <vt:lpstr>'目標１　基準年度'!Print_Area</vt:lpstr>
      <vt:lpstr>'目標２　基準年度'!Print_Area</vt:lpstr>
      <vt:lpstr>'目標３　基準年度'!Print_Area</vt:lpstr>
      <vt:lpstr>'目標４　基準年度'!Print_Area</vt:lpstr>
      <vt:lpstr>様式取組計画書!Print_Area</vt:lpstr>
      <vt:lpstr>様式取組項目!Print_Area</vt:lpstr>
      <vt:lpstr>様式取組項目!Print_Titles</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2022-02-16T09:18:38Z</cp:lastPrinted>
  <dcterms:created xsi:type="dcterms:W3CDTF">2022-02-09T05:13:36Z</dcterms:created>
  <dcterms:modified xsi:type="dcterms:W3CDTF">2022-03-16T03:24:34Z</dcterms:modified>
</cp:coreProperties>
</file>