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5_修正対応（県⇔市町村）\54    鋸南町\２．回答\"/>
    </mc:Choice>
  </mc:AlternateContent>
  <xr:revisionPtr revIDLastSave="0" documentId="13_ncr:1_{C02A1A13-B6FB-47E6-9EF5-DA568F6BCE59}"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<sst xmlns="http://schemas.openxmlformats.org/spreadsheetml/2006/main" count="1103" uniqueCount="560">
  <si>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</si>
  <si>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</si>
  <si>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</si>
  <si>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</si>
  <si>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</si>
  <si>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</si>
  <si>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</si>
  <si>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</si>
  <si>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</si>
  <si>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</si>
  <si>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</si>
  <si>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</si>
  <si>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</si>
  <si>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</si>
  <si>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</si>
  <si>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</si>
  <si>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</si>
  <si>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</si>
  <si>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</si>
  <si>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</si>
  <si>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</si>
  <si>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</si>
  <si>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</si>
  <si>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</si>
  <si>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</si>
  <si>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</si>
  <si>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</si>
  <si>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</si>
  <si>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</si>
  <si>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</si>
  <si>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</si>
  <si>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</si>
  <si>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</si>
  <si>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</si>
  <si>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</si>
  <si>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</si>
  <si>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</si>
  <si>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</si>
  <si>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</si>
  <si>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</si>
  <si>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</si>
  <si>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</si>
  <si>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</si>
  <si>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</si>
  <si>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</si>
  <si>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</si>
  <si>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</si>
  <si>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</si>
  <si>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</si>
  <si>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</si>
  <si>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</si>
  <si>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</si>
  <si>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</si>
  <si>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</si>
  <si>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</si>
  <si>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</si>
  <si>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</si>
  <si>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</si>
  <si>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</si>
  <si>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</si>
  <si>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</si>
  <si>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</si>
  <si>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</si>
  <si>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</si>
  <si>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</si>
  <si>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</si>
  <si>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</si>
  <si>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</si>
  <si>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</si>
  <si>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</si>
  <si>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</si>
  <si>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</si>
  <si>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</si>
  <si>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</si>
  <si>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</si>
  <si>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</si>
  <si>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</si>
  <si>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</si>
  <si>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</si>
  <si>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</si>
  <si>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</si>
  <si>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</si>
  <si>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</si>
  <si>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</si>
  <si>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</si>
  <si>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</si>
  <si>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</si>
  <si>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</si>
  <si>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</si>
  <si>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</si>
  <si>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</si>
  <si>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</si>
  <si>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</si>
  <si>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</si>
  <si>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鋸南町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</si>
  <si>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</si>
  <si>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</si>
  <si>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</si>
  <si>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</si>
  <si>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</si>
  <si>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</si>
  <si>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</si>
  <si>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</si>
  <si>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</si>
  <si>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</si>
  <si>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</si>
  <si>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</si>
  <si>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</si>
  <si>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</si>
  <si>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</si>
  <si>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</si>
  <si>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</si>
  <si>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</si>
  <si>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</si>
  <si>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</si>
  <si>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</si>
  <si>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</si>
  <si>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</si>
  <si>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</si>
  <si>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</si>
  <si>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</si>
  <si>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</si>
  <si>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</si>
  <si>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</si>
  <si>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</si>
  <si>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</si>
  <si>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</si>
  <si>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</si>
  <si>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</si>
  <si>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</si>
  <si>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</si>
  <si>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</si>
  <si>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</si>
  <si>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</si>
  <si>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</si>
  <si>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</si>
  <si>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</si>
  <si>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</si>
  <si>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</si>
  <si>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</si>
  <si>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</si>
  <si>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</si>
  <si>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</si>
  <si>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</si>
  <si>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</si>
  <si>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</si>
  <si>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</si>
  <si>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</si>
  <si>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</si>
  <si>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</si>
  <si>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</si>
  <si>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</si>
  <si>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</si>
  <si>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</si>
  <si>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</si>
  <si>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</si>
  <si>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</si>
  <si>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</si>
  <si>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</si>
  <si>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</si>
  <si>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</si>
  <si>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</si>
  <si>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</si>
  <si>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</si>
  <si>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</si>
  <si>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</si>
  <si>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</si>
  <si>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</si>
  <si>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</si>
  <si>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</si>
  <si>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</si>
  <si>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</si>
  <si>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</si>
  <si>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</si>
  <si>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</si>
  <si>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</si>
  <si>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</si>
  <si>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</si>
  <si>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</si>
  <si>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</si>
  <si>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</si>
  <si>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</si>
  <si>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</si>
  <si>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</si>
  <si>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</si>
  <si>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</si>
  <si>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</si>
  <si>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</si>
  <si>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</si>
  <si>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</si>
  <si>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</si>
  <si>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</si>
  <si>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</si>
  <si>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</si>
  <si>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</si>
  <si>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</si>
  <si>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</si>
  <si>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</si>
  <si>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</si>
  <si>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</si>
  <si>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</si>
  <si>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</si>
  <si>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</si>
  <si>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</si>
  <si>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千葉県鋸南町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</si>
  <si>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</si>
  <si>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</si>
  <si>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</si>
  <si>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</si>
  <si>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</si>
  <si>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</si>
  <si>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</si>
  <si>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</si>
  <si>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</si>
  <si>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</si>
  <si>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</si>
  <si>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</si>
  <si>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</si>
  <si>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</si>
  <si>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</si>
  <si>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</si>
  <si>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</si>
  <si>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</si>
  <si>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</si>
  <si>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</si>
  <si>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</si>
  <si>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</si>
  <si>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</si>
  <si>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</si>
  <si>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</si>
  <si>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</si>
  <si>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</si>
  <si>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</si>
  <si>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</si>
  <si>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</si>
  <si>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</si>
  <si>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</si>
  <si>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</si>
  <si>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</si>
  <si>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</si>
  <si>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</si>
  <si>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</si>
  <si>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</si>
  <si>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</si>
  <si>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</si>
  <si>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</si>
  <si>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</si>
  <si>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</si>
  <si>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</si>
  <si>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</si>
  <si>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</si>
  <si>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</si>
  <si>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</si>
  <si>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</si>
  <si>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</si>
  <si>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</si>
  <si>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</si>
  <si>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</si>
  <si>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</si>
  <si>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</si>
  <si>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</si>
  <si>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</si>
  <si>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</si>
  <si>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</si>
  <si>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</si>
  <si>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</si>
  <si>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</si>
  <si>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</si>
  <si>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</si>
  <si>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</si>
  <si>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</si>
  <si>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</si>
  <si>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</si>
  <si>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</si>
  <si>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</si>
  <si>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</si>
  <si>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</si>
  <si>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</si>
  <si>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</si>
  <si>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</si>
  <si>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</si>
  <si>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</si>
  <si>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</si>
  <si>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</si>
  <si>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</si>
  <si>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</si>
  <si>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</si>
  <si>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</si>
  <si>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</si>
  <si>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</si>
  <si>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</si>
  <si>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</si>
  <si>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</si>
  <si>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</si>
  <si>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</si>
  <si>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</si>
  <si>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</si>
  <si>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</si>
  <si>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</si>
  <si>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</si>
  <si>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</si>
  <si>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</si>
  <si>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</si>
  <si>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</si>
  <si>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</si>
  <si>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</si>
  <si>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</si>
  <si>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</si>
  <si>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</si>
  <si>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</si>
  <si>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</si>
  <si>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</si>
  <si>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</si>
  <si>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</si>
  <si>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</si>
  <si>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</si>
  <si>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</si>
  <si>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</si>
  <si>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</si>
  <si>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</si>
  <si>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</si>
  <si>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</si>
  <si>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</si>
  <si>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</si>
  <si>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</si>
  <si>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</si>
  <si>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</si>
  <si>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</si>
  <si>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</si>
  <si>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</si>
  <si>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</si>
  <si>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</si>
  <si>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</si>
  <si>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</si>
  <si>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</si>
  <si>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</si>
  <si>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</si>
  <si>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</si>
  <si>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</si>
  <si>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</si>
  <si>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</si>
  <si>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</si>
  <si>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</si>
  <si>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</si>
  <si>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</si>
  <si>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</si>
  <si>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</si>
  <si>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</si>
  <si>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</si>
  <si>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</si>
  <si>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</si>
  <si>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</si>
  <si>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</si>
  <si>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</si>
  <si>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</si>
  <si>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千葉県鋸南町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</si>
  <si>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</si>
  <si>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</si>
  <si>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</si>
  <si>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</si>
  <si>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</si>
  <si>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</si>
  <si>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</si>
  <si>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</si>
  <si>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</si>
  <si>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</si>
  <si>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</si>
  <si>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</si>
  <si>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</si>
  <si>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</si>
  <si>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</si>
  <si>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</si>
  <si>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</si>
  <si>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</si>
  <si>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</si>
  <si>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</si>
  <si>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</si>
  <si>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</si>
  <si>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</si>
  <si>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</si>
  <si>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</si>
  <si>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</si>
  <si>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</si>
  <si>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</si>
  <si>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</si>
  <si>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</si>
  <si>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</si>
  <si>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</si>
  <si>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</si>
  <si>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鋸南町国民健康保険特別会計</t>
    <phoneticPr fontId="5"/>
  </si>
  <si>
    <t>鋸南町介護保険特別会計</t>
    <phoneticPr fontId="5"/>
  </si>
  <si>
    <t>鋸南町後期高齢者医療特別会計</t>
    <phoneticPr fontId="5"/>
  </si>
  <si>
    <t>鋸南町病院事業会計</t>
    <phoneticPr fontId="5"/>
  </si>
  <si>
    <t>法適用企業</t>
    <phoneticPr fontId="5"/>
  </si>
  <si>
    <t>鋸南町水道事業会計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</si>
  <si>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</si>
  <si>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</si>
  <si>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</si>
  <si>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</si>
  <si>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</si>
  <si>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</si>
  <si>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</si>
  <si>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</si>
  <si>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</si>
  <si>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</si>
  <si>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</si>
  <si>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</si>
  <si>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</si>
  <si>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</si>
  <si>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</si>
  <si>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</si>
  <si>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</si>
  <si>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</si>
  <si>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</si>
  <si>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</si>
  <si>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</si>
  <si>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</si>
  <si>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</si>
  <si>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</si>
  <si>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</si>
  <si>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</si>
  <si>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</si>
  <si>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</si>
  <si>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</si>
  <si>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</si>
  <si>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</si>
  <si>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</si>
  <si>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</si>
  <si>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</si>
  <si>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</si>
  <si>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</si>
  <si>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</si>
  <si>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</si>
  <si>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</si>
  <si>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</si>
  <si>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</si>
  <si>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</si>
  <si>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</si>
  <si>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</si>
  <si>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</si>
  <si>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</si>
  <si>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</si>
  <si>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</si>
  <si>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</si>
  <si>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</si>
  <si>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</si>
  <si>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</si>
  <si>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</si>
  <si>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</si>
  <si>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</si>
  <si>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</si>
  <si>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</si>
  <si>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</si>
  <si>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</si>
  <si>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</si>
  <si>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</si>
  <si>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</si>
  <si>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</si>
  <si>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</si>
  <si>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</si>
  <si>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</si>
  <si>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</si>
  <si>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</si>
  <si>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</si>
  <si>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</si>
  <si>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</si>
  <si>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</si>
  <si>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</si>
  <si>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</si>
  <si>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</si>
  <si>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</si>
  <si>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</si>
  <si>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</si>
  <si>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</si>
  <si>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</si>
  <si>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</si>
  <si>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</si>
  <si>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</si>
  <si>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</si>
  <si>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</si>
  <si>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</si>
  <si>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</si>
  <si>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</si>
  <si>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</si>
  <si>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</si>
  <si>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</si>
  <si>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</si>
  <si>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</si>
  <si>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</si>
  <si>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</si>
  <si>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</si>
  <si>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</si>
  <si>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</si>
  <si>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</si>
  <si>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</si>
  <si>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</si>
  <si>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</si>
  <si>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</si>
  <si>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</si>
  <si>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</si>
  <si>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</si>
  <si>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</si>
  <si>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</si>
  <si>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</si>
  <si>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</si>
  <si>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</si>
  <si>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</si>
  <si>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</si>
  <si>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</si>
  <si>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</si>
  <si>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</si>
  <si>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</si>
  <si>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</si>
  <si>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</si>
  <si>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</si>
  <si>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</si>
  <si>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</si>
  <si>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</si>
  <si>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</si>
  <si>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</si>
  <si>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</si>
  <si>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</si>
  <si>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</si>
  <si>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</si>
  <si>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</si>
  <si>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</si>
  <si>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</si>
  <si>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</si>
  <si>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</si>
  <si>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</si>
  <si>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6.11</t>
  </si>
  <si>
    <t>鋸南町水道事業会計</t>
  </si>
  <si>
    <t>一般会計</t>
  </si>
  <si>
    <t>鋸南町介護保険特別会計</t>
  </si>
  <si>
    <t>鋸南町病院事業会計</t>
  </si>
  <si>
    <t>鋸南町国民健康保険特別会計</t>
  </si>
  <si>
    <t>鋸南町後期高齢者医療特別会計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</si>
  <si>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</si>
  <si>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</si>
  <si>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</si>
  <si>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</si>
  <si>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</si>
  <si>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</si>
  <si>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</si>
  <si>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</si>
  <si>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鋸南町豊かなまちづくり基金</t>
  </si>
  <si>
    <t>鋸南町都市交流施設整備基金</t>
  </si>
  <si>
    <t>鋸南町森林環境譲与税基金</t>
  </si>
  <si>
    <t>鋸南町美術品等取得基金</t>
  </si>
  <si>
    <t>鋸南町中山間地域農村活性化対策基金</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</si>
  <si>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</si>
  <si>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</si>
  <si>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</si>
  <si>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</si>
  <si>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千葉県後期高齢者医療特別会計（一般会計）</t>
    <rPh sb="0" eb="3">
      <t>チバケン</t>
    </rPh>
    <rPh sb="3" eb="5">
      <t>コウキ</t>
    </rPh>
    <rPh sb="5" eb="8">
      <t>コウレイシャ</t>
    </rPh>
    <rPh sb="8" eb="10">
      <t>イリョウ</t>
    </rPh>
    <rPh sb="10" eb="12">
      <t>トクベツ</t>
    </rPh>
    <rPh sb="12" eb="14">
      <t>カイケイ</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</si>
  <si>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</si>
  <si>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安房郡市広域市町村圏事務組合（一般会計）</t>
    <rPh sb="0" eb="3">
      <t>アワグン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</si>
  <si>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鋸南地区環境衛生組合（一般会計）</t>
    <rPh sb="0" eb="2">
      <t>キョナン</t>
    </rPh>
    <rPh sb="2" eb="4">
      <t>チク</t>
    </rPh>
    <rPh sb="4" eb="6">
      <t>カンキョウ</t>
    </rPh>
    <rPh sb="6" eb="8">
      <t>エイセイ</t>
    </rPh>
    <rPh sb="8" eb="10">
      <t>クミアイ</t>
    </rPh>
    <rPh sb="11" eb="13">
      <t>イッパン</t>
    </rPh>
    <rPh sb="13" eb="15">
      <t>カイケイ</t>
    </rPh>
    <phoneticPr fontId="2"/>
  </si>
  <si>
    <t>南房総広域水道企業団（水道用水供給事業会計）</t>
    <rPh sb="0" eb="3">
      <t>ミナミボウソウ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</si>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</sst>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F4AF-4DA6-984C-390B8DB256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48507</c:v>
                </c:pt>
                <c:pt idx="1">
                  <c:v>126485</c:v>
                </c:pt>
                <c:pt idx="2">
                  <c:v>78688</c:v>
                </c:pt>
                <c:pt idx="3">
                  <c:v>148938</c:v>
                </c:pt>
                <c:pt idx="4">
                  <c:v>119198</c:v>
                </c:pt>
              </c:numCache>
            </c:numRef>
          </c:val>
          <c:smooth val="0"/>
          <c:extLst>
            <c:ext xmlns:c16="http://schemas.microsoft.com/office/drawing/2014/chart" uri="{C3380CC4-5D6E-409C-BE32-E72D297353CC}">
              <c16:uniqueId val="{00000001-F4AF-4DA6-984C-390B8DB256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15.98</c:v>
                </c:pt>
                <c:pt idx="1">
                  <c:v>11.28</c:v>
                </c:pt>
                <c:pt idx="2">
                  <c:v>7.42</c:v>
                </c:pt>
                <c:pt idx="3">
                  <c:v>8.6199999999999992</c:v>
                </c:pt>
                <c:pt idx="4">
                  <c:v>8.94</c:v>
                </c:pt>
              </c:numCache>
            </c:numRef>
          </c:val>
          <c:extLst>
            <c:ext xmlns:c16="http://schemas.microsoft.com/office/drawing/2014/chart" uri="{C3380CC4-5D6E-409C-BE32-E72D297353CC}">
              <c16:uniqueId val="{00000000-C39B-41F4-BC76-BAD7D27020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29.74</c:v>
                </c:pt>
                <c:pt idx="1">
                  <c:v>45.66</c:v>
                </c:pt>
                <c:pt idx="2">
                  <c:v>54.6</c:v>
                </c:pt>
                <c:pt idx="3">
                  <c:v>66.040000000000006</c:v>
                </c:pt>
                <c:pt idx="4">
                  <c:v>65.77</c:v>
                </c:pt>
              </c:numCache>
            </c:numRef>
          </c:val>
          <c:extLst>
            <c:ext xmlns:c16="http://schemas.microsoft.com/office/drawing/2014/chart" uri="{C3380CC4-5D6E-409C-BE32-E72D297353CC}">
              <c16:uniqueId val="{00000001-C39B-41F4-BC76-BAD7D27020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-6.11</c:v>
                </c:pt>
                <c:pt idx="1">
                  <c:v>13.54</c:v>
                </c:pt>
                <c:pt idx="2">
                  <c:v>8.9600000000000009</c:v>
                </c:pt>
                <c:pt idx="3">
                  <c:v>10.63</c:v>
                </c:pt>
                <c:pt idx="4">
                  <c:v>0.2</c:v>
                </c:pt>
              </c:numCache>
            </c:numRef>
          </c:val>
          <c:smooth val="0"/>
          <c:extLst>
            <c:ext xmlns:c16="http://schemas.microsoft.com/office/drawing/2014/chart" uri="{C3380CC4-5D6E-409C-BE32-E72D297353CC}">
              <c16:uniqueId val="{00000002-C39B-41F4-BC76-BAD7D27020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FE-4E87-97CC-DE81EA262D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FE-4E87-97CC-DE81EA262D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FE-4E87-97CC-DE81EA262DF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FE-4E87-97CC-DE81EA262DF9}"/>
            </c:ext>
          </c:extLst>
        </c:ser>
        <c:ser>
          <c:idx val="4"/>
          <c:order val="4"/>
          <c:tx>
            <c:strRef>
              <c:f>データシート!$A$31</c:f>
              <c:strCache>
                <c:ptCount val="1"/>
                <c:pt idx="0">
                  <c:v>鋸南町後期高齢者医療特別会計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0.1</c:v>
                </c:pt>
                <c:pt idx="4">
                  <c:v>#N/A</c:v>
                </c:pt>
                <c:pt idx="5">
                  <c:v>0.12</c:v>
                </c:pt>
                <c:pt idx="6">
                  <c:v>#N/A</c:v>
                </c:pt>
                <c:pt idx="7">
                  <c:v>0.08</c:v>
                </c:pt>
                <c:pt idx="8">
                  <c:v>#N/A</c:v>
                </c:pt>
                <c:pt idx="9">
                  <c:v>0.08</c:v>
                </c:pt>
              </c:numCache>
            </c:numRef>
          </c:val>
          <c:extLst>
            <c:ext xmlns:c16="http://schemas.microsoft.com/office/drawing/2014/chart" uri="{C3380CC4-5D6E-409C-BE32-E72D297353CC}">
              <c16:uniqueId val="{00000004-ACFE-4E87-97CC-DE81EA262DF9}"/>
            </c:ext>
          </c:extLst>
        </c:ser>
        <c:ser>
          <c:idx val="5"/>
          <c:order val="5"/>
          <c:tx>
            <c:strRef>
              <c:f>データシート!$A$32</c:f>
              <c:strCache>
                <c:ptCount val="1"/>
                <c:pt idx="0">
                  <c:v>鋸南町国民健康保険特別会計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2.88</c:v>
                </c:pt>
                <c:pt idx="2">
                  <c:v>#N/A</c:v>
                </c:pt>
                <c:pt idx="3">
                  <c:v>0.51</c:v>
                </c:pt>
                <c:pt idx="4">
                  <c:v>#N/A</c:v>
                </c:pt>
                <c:pt idx="5">
                  <c:v>0.59</c:v>
                </c:pt>
                <c:pt idx="6">
                  <c:v>#N/A</c:v>
                </c:pt>
                <c:pt idx="7">
                  <c:v>0.74</c:v>
                </c:pt>
                <c:pt idx="8">
                  <c:v>#N/A</c:v>
                </c:pt>
                <c:pt idx="9">
                  <c:v>0.42</c:v>
                </c:pt>
              </c:numCache>
            </c:numRef>
          </c:val>
          <c:extLst>
            <c:ext xmlns:c16="http://schemas.microsoft.com/office/drawing/2014/chart" uri="{C3380CC4-5D6E-409C-BE32-E72D297353CC}">
              <c16:uniqueId val="{00000005-ACFE-4E87-97CC-DE81EA262DF9}"/>
            </c:ext>
          </c:extLst>
        </c:ser>
        <c:ser>
          <c:idx val="6"/>
          <c:order val="6"/>
          <c:tx>
            <c:strRef>
              <c:f>データシート!$A$33</c:f>
              <c:strCache>
                <c:ptCount val="1"/>
                <c:pt idx="0">
                  <c:v>鋸南町病院事業会計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0.45</c:v>
                </c:pt>
                <c:pt idx="4">
                  <c:v>#N/A</c:v>
                </c:pt>
                <c:pt idx="5">
                  <c:v>0.47</c:v>
                </c:pt>
                <c:pt idx="6">
                  <c:v>#N/A</c:v>
                </c:pt>
                <c:pt idx="7">
                  <c:v>0.52</c:v>
                </c:pt>
                <c:pt idx="8">
                  <c:v>#N/A</c:v>
                </c:pt>
                <c:pt idx="9">
                  <c:v>0.61</c:v>
                </c:pt>
              </c:numCache>
            </c:numRef>
          </c:val>
          <c:extLst>
            <c:ext xmlns:c16="http://schemas.microsoft.com/office/drawing/2014/chart" uri="{C3380CC4-5D6E-409C-BE32-E72D297353CC}">
              <c16:uniqueId val="{00000006-ACFE-4E87-97CC-DE81EA262DF9}"/>
            </c:ext>
          </c:extLst>
        </c:ser>
        <c:ser>
          <c:idx val="7"/>
          <c:order val="7"/>
          <c:tx>
            <c:strRef>
              <c:f>データシート!$A$34</c:f>
              <c:strCache>
                <c:ptCount val="1"/>
                <c:pt idx="0">
                  <c:v>鋸南町介護保険特別会計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1.19</c:v>
                </c:pt>
                <c:pt idx="2">
                  <c:v>#N/A</c:v>
                </c:pt>
                <c:pt idx="3">
                  <c:v>0.11</c:v>
                </c:pt>
                <c:pt idx="4">
                  <c:v>#N/A</c:v>
                </c:pt>
                <c:pt idx="5">
                  <c:v>1.43</c:v>
                </c:pt>
                <c:pt idx="6">
                  <c:v>#N/A</c:v>
                </c:pt>
                <c:pt idx="7">
                  <c:v>2.41</c:v>
                </c:pt>
                <c:pt idx="8">
                  <c:v>#N/A</c:v>
                </c:pt>
                <c:pt idx="9">
                  <c:v>2.86</c:v>
                </c:pt>
              </c:numCache>
            </c:numRef>
          </c:val>
          <c:extLst>
            <c:ext xmlns:c16="http://schemas.microsoft.com/office/drawing/2014/chart" uri="{C3380CC4-5D6E-409C-BE32-E72D297353CC}">
              <c16:uniqueId val="{00000007-ACFE-4E87-97CC-DE81EA262D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15.98</c:v>
                </c:pt>
                <c:pt idx="2">
                  <c:v>#N/A</c:v>
                </c:pt>
                <c:pt idx="3">
                  <c:v>11.27</c:v>
                </c:pt>
                <c:pt idx="4">
                  <c:v>#N/A</c:v>
                </c:pt>
                <c:pt idx="5">
                  <c:v>7.41</c:v>
                </c:pt>
                <c:pt idx="6">
                  <c:v>#N/A</c:v>
                </c:pt>
                <c:pt idx="7">
                  <c:v>8.61</c:v>
                </c:pt>
                <c:pt idx="8">
                  <c:v>#N/A</c:v>
                </c:pt>
                <c:pt idx="9">
                  <c:v>8.93</c:v>
                </c:pt>
              </c:numCache>
            </c:numRef>
          </c:val>
          <c:extLst>
            <c:ext xmlns:c16="http://schemas.microsoft.com/office/drawing/2014/chart" uri="{C3380CC4-5D6E-409C-BE32-E72D297353CC}">
              <c16:uniqueId val="{00000008-ACFE-4E87-97CC-DE81EA262DF9}"/>
            </c:ext>
          </c:extLst>
        </c:ser>
        <c:ser>
          <c:idx val="9"/>
          <c:order val="9"/>
          <c:tx>
            <c:strRef>
              <c:f>データシート!$A$36</c:f>
              <c:strCache>
                <c:ptCount val="1"/>
                <c:pt idx="0">
                  <c:v>鋸南町水道事業会計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14.45</c:v>
                </c:pt>
                <c:pt idx="2">
                  <c:v>#N/A</c:v>
                </c:pt>
                <c:pt idx="3">
                  <c:v>14.42</c:v>
                </c:pt>
                <c:pt idx="4">
                  <c:v>#N/A</c:v>
                </c:pt>
                <c:pt idx="5">
                  <c:v>13.85</c:v>
                </c:pt>
                <c:pt idx="6">
                  <c:v>#N/A</c:v>
                </c:pt>
                <c:pt idx="7">
                  <c:v>14.59</c:v>
                </c:pt>
                <c:pt idx="8">
                  <c:v>#N/A</c:v>
                </c:pt>
                <c:pt idx="9">
                  <c:v>16.329999999999998</c:v>
                </c:pt>
              </c:numCache>
            </c:numRef>
          </c:val>
          <c:extLst>
            <c:ext xmlns:c16="http://schemas.microsoft.com/office/drawing/2014/chart" uri="{C3380CC4-5D6E-409C-BE32-E72D297353CC}">
              <c16:uniqueId val="{00000009-ACFE-4E87-97CC-DE81EA262D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380</c:v>
                </c:pt>
                <c:pt idx="5">
                  <c:v>374</c:v>
                </c:pt>
                <c:pt idx="8">
                  <c:v>381</c:v>
                </c:pt>
                <c:pt idx="11">
                  <c:v>364</c:v>
                </c:pt>
                <c:pt idx="14">
                  <c:v>384</c:v>
                </c:pt>
              </c:numCache>
            </c:numRef>
          </c:val>
          <c:extLst>
            <c:ext xmlns:c16="http://schemas.microsoft.com/office/drawing/2014/chart" uri="{C3380CC4-5D6E-409C-BE32-E72D297353CC}">
              <c16:uniqueId val="{00000000-576F-4DE3-BA23-C11DF430BC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6F-4DE3-BA23-C11DF430BC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76F-4DE3-BA23-C11DF430BC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26</c:v>
                </c:pt>
                <c:pt idx="6">
                  <c:v>26</c:v>
                </c:pt>
                <c:pt idx="9">
                  <c:v>31</c:v>
                </c:pt>
                <c:pt idx="12">
                  <c:v>21</c:v>
                </c:pt>
              </c:numCache>
            </c:numRef>
          </c:val>
          <c:extLst>
            <c:ext xmlns:c16="http://schemas.microsoft.com/office/drawing/2014/chart" uri="{C3380CC4-5D6E-409C-BE32-E72D297353CC}">
              <c16:uniqueId val="{00000003-576F-4DE3-BA23-C11DF430BC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98</c:v>
                </c:pt>
                <c:pt idx="3">
                  <c:v>97</c:v>
                </c:pt>
                <c:pt idx="6">
                  <c:v>92</c:v>
                </c:pt>
                <c:pt idx="9">
                  <c:v>99</c:v>
                </c:pt>
                <c:pt idx="12">
                  <c:v>88</c:v>
                </c:pt>
              </c:numCache>
            </c:numRef>
          </c:val>
          <c:extLst>
            <c:ext xmlns:c16="http://schemas.microsoft.com/office/drawing/2014/chart" uri="{C3380CC4-5D6E-409C-BE32-E72D297353CC}">
              <c16:uniqueId val="{00000004-576F-4DE3-BA23-C11DF430BC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6F-4DE3-BA23-C11DF430BC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6F-4DE3-BA23-C11DF430BC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579</c:v>
                </c:pt>
                <c:pt idx="3">
                  <c:v>467</c:v>
                </c:pt>
                <c:pt idx="6">
                  <c:v>482</c:v>
                </c:pt>
                <c:pt idx="9">
                  <c:v>500</c:v>
                </c:pt>
                <c:pt idx="12">
                  <c:v>521</c:v>
                </c:pt>
              </c:numCache>
            </c:numRef>
          </c:val>
          <c:extLst>
            <c:ext xmlns:c16="http://schemas.microsoft.com/office/drawing/2014/chart" uri="{C3380CC4-5D6E-409C-BE32-E72D297353CC}">
              <c16:uniqueId val="{00000007-576F-4DE3-BA23-C11DF430BC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319</c:v>
                </c:pt>
                <c:pt idx="2">
                  <c:v>#N/A</c:v>
                </c:pt>
                <c:pt idx="3">
                  <c:v>#N/A</c:v>
                </c:pt>
                <c:pt idx="4">
                  <c:v>216</c:v>
                </c:pt>
                <c:pt idx="5">
                  <c:v>#N/A</c:v>
                </c:pt>
                <c:pt idx="6">
                  <c:v>#N/A</c:v>
                </c:pt>
                <c:pt idx="7">
                  <c:v>219</c:v>
                </c:pt>
                <c:pt idx="8">
                  <c:v>#N/A</c:v>
                </c:pt>
                <c:pt idx="9">
                  <c:v>#N/A</c:v>
                </c:pt>
                <c:pt idx="10">
                  <c:v>266</c:v>
                </c:pt>
                <c:pt idx="11">
                  <c:v>#N/A</c:v>
                </c:pt>
                <c:pt idx="12">
                  <c:v>#N/A</c:v>
                </c:pt>
                <c:pt idx="13">
                  <c:v>246</c:v>
                </c:pt>
                <c:pt idx="14">
                  <c:v>#N/A</c:v>
                </c:pt>
              </c:numCache>
            </c:numRef>
          </c:val>
          <c:smooth val="0"/>
          <c:extLst>
            <c:ext xmlns:c16="http://schemas.microsoft.com/office/drawing/2014/chart" uri="{C3380CC4-5D6E-409C-BE32-E72D297353CC}">
              <c16:uniqueId val="{00000008-576F-4DE3-BA23-C11DF430BC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3574</c:v>
                </c:pt>
                <c:pt idx="5">
                  <c:v>3986</c:v>
                </c:pt>
                <c:pt idx="8">
                  <c:v>3899</c:v>
                </c:pt>
                <c:pt idx="11">
                  <c:v>4120</c:v>
                </c:pt>
                <c:pt idx="14">
                  <c:v>4234</c:v>
                </c:pt>
              </c:numCache>
            </c:numRef>
          </c:val>
          <c:extLst>
            <c:ext xmlns:c16="http://schemas.microsoft.com/office/drawing/2014/chart" uri="{C3380CC4-5D6E-409C-BE32-E72D297353CC}">
              <c16:uniqueId val="{00000000-2F53-4A49-9087-D96E0D2EC3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c:v>
                </c:pt>
                <c:pt idx="5">
                  <c:v>18</c:v>
                </c:pt>
                <c:pt idx="8">
                  <c:v>12</c:v>
                </c:pt>
                <c:pt idx="11">
                  <c:v>7</c:v>
                </c:pt>
                <c:pt idx="14">
                  <c:v>3</c:v>
                </c:pt>
              </c:numCache>
            </c:numRef>
          </c:val>
          <c:extLst>
            <c:ext xmlns:c16="http://schemas.microsoft.com/office/drawing/2014/chart" uri="{C3380CC4-5D6E-409C-BE32-E72D297353CC}">
              <c16:uniqueId val="{00000001-2F53-4A49-9087-D96E0D2EC3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1137</c:v>
                </c:pt>
                <c:pt idx="5">
                  <c:v>1727</c:v>
                </c:pt>
                <c:pt idx="8">
                  <c:v>2129</c:v>
                </c:pt>
                <c:pt idx="11">
                  <c:v>2446</c:v>
                </c:pt>
                <c:pt idx="14">
                  <c:v>2499</c:v>
                </c:pt>
              </c:numCache>
            </c:numRef>
          </c:val>
          <c:extLst>
            <c:ext xmlns:c16="http://schemas.microsoft.com/office/drawing/2014/chart" uri="{C3380CC4-5D6E-409C-BE32-E72D297353CC}">
              <c16:uniqueId val="{00000002-2F53-4A49-9087-D96E0D2EC3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53-4A49-9087-D96E0D2EC3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53-4A49-9087-D96E0D2EC3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53-4A49-9087-D96E0D2EC3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1169</c:v>
                </c:pt>
                <c:pt idx="3">
                  <c:v>1124</c:v>
                </c:pt>
                <c:pt idx="6">
                  <c:v>1098</c:v>
                </c:pt>
                <c:pt idx="9">
                  <c:v>1023</c:v>
                </c:pt>
                <c:pt idx="12">
                  <c:v>942</c:v>
                </c:pt>
              </c:numCache>
            </c:numRef>
          </c:val>
          <c:extLst>
            <c:ext xmlns:c16="http://schemas.microsoft.com/office/drawing/2014/chart" uri="{C3380CC4-5D6E-409C-BE32-E72D297353CC}">
              <c16:uniqueId val="{00000006-2F53-4A49-9087-D96E0D2EC3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189</c:v>
                </c:pt>
                <c:pt idx="3">
                  <c:v>183</c:v>
                </c:pt>
                <c:pt idx="6">
                  <c:v>171</c:v>
                </c:pt>
                <c:pt idx="9">
                  <c:v>140</c:v>
                </c:pt>
                <c:pt idx="12">
                  <c:v>144</c:v>
                </c:pt>
              </c:numCache>
            </c:numRef>
          </c:val>
          <c:extLst>
            <c:ext xmlns:c16="http://schemas.microsoft.com/office/drawing/2014/chart" uri="{C3380CC4-5D6E-409C-BE32-E72D297353CC}">
              <c16:uniqueId val="{00000007-2F53-4A49-9087-D96E0D2EC3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630</c:v>
                </c:pt>
                <c:pt idx="3">
                  <c:v>583</c:v>
                </c:pt>
                <c:pt idx="6">
                  <c:v>540</c:v>
                </c:pt>
                <c:pt idx="9">
                  <c:v>554</c:v>
                </c:pt>
                <c:pt idx="12">
                  <c:v>682</c:v>
                </c:pt>
              </c:numCache>
            </c:numRef>
          </c:val>
          <c:extLst>
            <c:ext xmlns:c16="http://schemas.microsoft.com/office/drawing/2014/chart" uri="{C3380CC4-5D6E-409C-BE32-E72D297353CC}">
              <c16:uniqueId val="{00000008-2F53-4A49-9087-D96E0D2EC3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c:v>
                </c:pt>
                <c:pt idx="3">
                  <c:v>5</c:v>
                </c:pt>
                <c:pt idx="6">
                  <c:v>5</c:v>
                </c:pt>
                <c:pt idx="9">
                  <c:v>4</c:v>
                </c:pt>
                <c:pt idx="12">
                  <c:v>4</c:v>
                </c:pt>
              </c:numCache>
            </c:numRef>
          </c:val>
          <c:extLst>
            <c:ext xmlns:c16="http://schemas.microsoft.com/office/drawing/2014/chart" uri="{C3380CC4-5D6E-409C-BE32-E72D297353CC}">
              <c16:uniqueId val="{00000009-2F53-4A49-9087-D96E0D2EC3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4347</c:v>
                </c:pt>
                <c:pt idx="3">
                  <c:v>4839</c:v>
                </c:pt>
                <c:pt idx="6">
                  <c:v>4794</c:v>
                </c:pt>
                <c:pt idx="9">
                  <c:v>5127</c:v>
                </c:pt>
                <c:pt idx="12">
                  <c:v>5277</c:v>
                </c:pt>
              </c:numCache>
            </c:numRef>
          </c:val>
          <c:extLst>
            <c:ext xmlns:c16="http://schemas.microsoft.com/office/drawing/2014/chart" uri="{C3380CC4-5D6E-409C-BE32-E72D297353CC}">
              <c16:uniqueId val="{0000000A-2F53-4A49-9087-D96E0D2EC3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1606</c:v>
                </c:pt>
                <c:pt idx="2">
                  <c:v>#N/A</c:v>
                </c:pt>
                <c:pt idx="3">
                  <c:v>#N/A</c:v>
                </c:pt>
                <c:pt idx="4">
                  <c:v>1003</c:v>
                </c:pt>
                <c:pt idx="5">
                  <c:v>#N/A</c:v>
                </c:pt>
                <c:pt idx="6">
                  <c:v>#N/A</c:v>
                </c:pt>
                <c:pt idx="7">
                  <c:v>568</c:v>
                </c:pt>
                <c:pt idx="8">
                  <c:v>#N/A</c:v>
                </c:pt>
                <c:pt idx="9">
                  <c:v>#N/A</c:v>
                </c:pt>
                <c:pt idx="10">
                  <c:v>274</c:v>
                </c:pt>
                <c:pt idx="11">
                  <c:v>#N/A</c:v>
                </c:pt>
                <c:pt idx="12">
                  <c:v>#N/A</c:v>
                </c:pt>
                <c:pt idx="13">
                  <c:v>312</c:v>
                </c:pt>
                <c:pt idx="14">
                  <c:v>#N/A</c:v>
                </c:pt>
              </c:numCache>
            </c:numRef>
          </c:val>
          <c:smooth val="0"/>
          <c:extLst>
            <c:ext xmlns:c16="http://schemas.microsoft.com/office/drawing/2014/chart" uri="{C3380CC4-5D6E-409C-BE32-E72D297353CC}">
              <c16:uniqueId val="{0000000B-2F53-4A49-9087-D96E0D2EC3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1725</c:v>
                </c:pt>
                <c:pt idx="1">
                  <c:v>2020</c:v>
                </c:pt>
                <c:pt idx="2">
                  <c:v>2016</c:v>
                </c:pt>
              </c:numCache>
            </c:numRef>
          </c:val>
          <c:extLst>
            <c:ext xmlns:c16="http://schemas.microsoft.com/office/drawing/2014/chart" uri="{C3380CC4-5D6E-409C-BE32-E72D297353CC}">
              <c16:uniqueId val="{00000000-0861-474B-9F22-E9C8901776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c:v>
                </c:pt>
                <c:pt idx="1">
                  <c:v>35</c:v>
                </c:pt>
                <c:pt idx="2">
                  <c:v>47</c:v>
                </c:pt>
              </c:numCache>
            </c:numRef>
          </c:val>
          <c:extLst>
            <c:ext xmlns:c16="http://schemas.microsoft.com/office/drawing/2014/chart" uri="{C3380CC4-5D6E-409C-BE32-E72D297353CC}">
              <c16:uniqueId val="{00000001-0861-474B-9F22-E9C8901776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147</c:v>
                </c:pt>
                <c:pt idx="1">
                  <c:v>157</c:v>
                </c:pt>
                <c:pt idx="2">
                  <c:v>203</c:v>
                </c:pt>
              </c:numCache>
            </c:numRef>
          </c:val>
          <c:extLst>
            <c:ext xmlns:c16="http://schemas.microsoft.com/office/drawing/2014/chart" uri="{C3380CC4-5D6E-409C-BE32-E72D297353CC}">
              <c16:uniqueId val="{00000002-0861-474B-9F22-E9C8901776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
6,728
45.17
5,336,112
4,824,821
274,011
3,065,483
5,276,813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％）に加え、町内に中心となる産業がなく大きな法人もない。また、財政力指数は全国平均及び類似団体平均も下回っている。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の削減等による歳出の削減と町税の収納率向上対策の推進、未利用町有地の売却や地域経済の活性化による税収増等による歳入確保を図り、活力ある街づくりを展開しつつ、行政の効率化に努めることにより財政の安定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ポイント増となり、全国平均より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委託料の増による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などが増になったため。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地方交付税の動向によって、比率が左右されることから、今後も内部管理経費等の経常経費の削減を行い、経常収支比率の低減に努める。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63</xdr:row>
      <xdr:rowOff>1694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5826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77681</xdr:rowOff>
    </xdr:from>
    <xdr:to>
      <xdr:col>19</xdr:col>
      <xdr:colOff>133350</xdr:colOff>
      <xdr:row>62</xdr:row>
      <xdr:rowOff>28363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64681"/>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77681</xdr:rowOff>
    </xdr:from>
    <xdr:to>
      <xdr:col>15</xdr:col>
      <xdr:colOff>82550</xdr:colOff>
      <xdr:row>62</xdr:row>
      <xdr:rowOff>8255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64681"/>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64</xdr:row>
      <xdr:rowOff>27305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3815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94421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26881</xdr:rowOff>
    </xdr:from>
    <xdr:to>
      <xdr:col>15</xdr:col>
      <xdr:colOff>133350</xdr:colOff>
      <xdr:row>60</xdr:row>
      <xdr:rowOff>128481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138658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69232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に引き続きは類似団体平均額を下回ることができた。増額となった要因は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再任用職員及び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会計年度任用職員人件費の増と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委託料増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による物件費の増による。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今後も経常経費の縮減と指定管理者制度の導入を進めるとともに、定員管理計画を基に人件費の抑制を図り、コストの低減に努める。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9252</xdr:rowOff>
    </xdr:from>
    <xdr:to>
      <xdr:col>23</xdr:col>
      <xdr:colOff>133350</xdr:colOff>
      <xdr:row>82</xdr:row>
      <xdr:rowOff>13084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8152"/>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167475</xdr:rowOff>
    </xdr:from>
    <xdr:to>
      <xdr:col>19</xdr:col>
      <xdr:colOff>133350</xdr:colOff>
      <xdr:row>82</xdr:row>
      <xdr:rowOff>9252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4925"/>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167475</xdr:rowOff>
    </xdr:from>
    <xdr:to>
      <xdr:col>15</xdr:col>
      <xdr:colOff>82550</xdr:colOff>
      <xdr:row>82</xdr:row>
      <xdr:rowOff>115962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54925"/>
          <a:ext cx="889000" cy="1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165441</xdr:rowOff>
    </xdr:from>
    <xdr:to>
      <xdr:col>11</xdr:col>
      <xdr:colOff>31750</xdr:colOff>
      <xdr:row>82</xdr:row>
      <xdr:rowOff>115962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2891"/>
          <a:ext cx="8890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133734</xdr:rowOff>
    </xdr:from>
    <xdr:to>
      <xdr:col>23</xdr:col>
      <xdr:colOff>184150</xdr:colOff>
      <xdr:row>82</xdr:row>
      <xdr:rowOff>63884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55011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129902</xdr:rowOff>
    </xdr:from>
    <xdr:to>
      <xdr:col>19</xdr:col>
      <xdr:colOff>184150</xdr:colOff>
      <xdr:row>82</xdr:row>
      <xdr:rowOff>60052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70229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116675</xdr:rowOff>
    </xdr:from>
    <xdr:to>
      <xdr:col>15</xdr:col>
      <xdr:colOff>133350</xdr:colOff>
      <xdr:row>82</xdr:row>
      <xdr:rowOff>46825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65162</xdr:rowOff>
    </xdr:from>
    <xdr:to>
      <xdr:col>11</xdr:col>
      <xdr:colOff>82550</xdr:colOff>
      <xdr:row>82</xdr:row>
      <xdr:rowOff>166762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151539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114641</xdr:rowOff>
    </xdr:from>
    <xdr:to>
      <xdr:col>7</xdr:col>
      <xdr:colOff>31750</xdr:colOff>
      <xdr:row>82</xdr:row>
      <xdr:rowOff>44791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54968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、類似団体平均よりは上回っている。主な要因としては、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給与表上の引上率の増及び階層変動による影響により増となった。</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今後も引き続き職員の定員管理計画を基に人件費の抑制を図りつつ、給与水準の適正化に努めていく。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531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89</xdr:row>
      <xdr:rowOff>46868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53129"/>
          <a:ext cx="8890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89</xdr:row>
      <xdr:rowOff>46868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795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57452</xdr:rowOff>
    </xdr:from>
    <xdr:to>
      <xdr:col>68</xdr:col>
      <xdr:colOff>152400</xdr:colOff>
      <xdr:row>88</xdr:row>
      <xdr:rowOff>91923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450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167518</xdr:rowOff>
    </xdr:from>
    <xdr:to>
      <xdr:col>73</xdr:col>
      <xdr:colOff>44450</xdr:colOff>
      <xdr:row>89</xdr:row>
      <xdr:rowOff>97668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82445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6652</xdr:rowOff>
    </xdr:from>
    <xdr:to>
      <xdr:col>64</xdr:col>
      <xdr:colOff>152400</xdr:colOff>
      <xdr:row>88</xdr:row>
      <xdr:rowOff>108252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93029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人下回っているが最近は横ばいとなっている。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人上回っており、人口の数に影響されない定率的な仕事に従事する職員もいるが、今後も行財政改革による民間委託の推進や会計年度任用職員の有効活用、適切な定員管理に努める。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27559</xdr:rowOff>
    </xdr:from>
    <xdr:to>
      <xdr:col>81</xdr:col>
      <xdr:colOff>44450</xdr:colOff>
      <xdr:row>62</xdr:row>
      <xdr:rowOff>28363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57459"/>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126619</xdr:rowOff>
    </xdr:from>
    <xdr:to>
      <xdr:col>77</xdr:col>
      <xdr:colOff>44450</xdr:colOff>
      <xdr:row>62</xdr:row>
      <xdr:rowOff>28363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85069"/>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96055</xdr:rowOff>
    </xdr:from>
    <xdr:to>
      <xdr:col>72</xdr:col>
      <xdr:colOff>203200</xdr:colOff>
      <xdr:row>61</xdr:row>
      <xdr:rowOff>126619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4505"/>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75946</xdr:rowOff>
    </xdr:from>
    <xdr:to>
      <xdr:col>68</xdr:col>
      <xdr:colOff>152400</xdr:colOff>
      <xdr:row>61</xdr:row>
      <xdr:rowOff>96055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439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148209</xdr:rowOff>
    </xdr:from>
    <xdr:to>
      <xdr:col>81</xdr:col>
      <xdr:colOff>95250</xdr:colOff>
      <xdr:row>62</xdr:row>
      <xdr:rowOff>78359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164736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75819</xdr:rowOff>
    </xdr:from>
    <xdr:to>
      <xdr:col>73</xdr:col>
      <xdr:colOff>44450</xdr:colOff>
      <xdr:row>62</xdr:row>
      <xdr:rowOff>5969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45255</xdr:rowOff>
    </xdr:from>
    <xdr:to>
      <xdr:col>68</xdr:col>
      <xdr:colOff>203200</xdr:colOff>
      <xdr:row>61</xdr:row>
      <xdr:rowOff>146855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157032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25146</xdr:rowOff>
    </xdr:from>
    <xdr:to>
      <xdr:col>64</xdr:col>
      <xdr:colOff>152400</xdr:colOff>
      <xdr:row>61</xdr:row>
      <xdr:rowOff>126746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136923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となったが、依然として全国平均を大きく上回り、類似団体平均よりも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控除される交付税算入額の増加により、分子が減となったことによる。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依然として厳しい状況に変わりなく、今後も償還元金よりも借入をしないことを遵守し、公債費及び実質公債費比率の低減を図っていく。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90678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911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167894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9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141224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973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44</xdr:row>
      <xdr:rowOff>10668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4212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131318</xdr:rowOff>
    </xdr:from>
    <xdr:to>
      <xdr:col>64</xdr:col>
      <xdr:colOff>152400</xdr:colOff>
      <xdr:row>44</xdr:row>
      <xdr:rowOff>61468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46245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将来負担額の増加により、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類似団体平均より数値が高い主な要因は、大規模事業の財源とした地方債の残高が、類似団体と比較して多額なためである。引き続き、原則として新規発行の地方債は元金償還額以下に抑制し、交付税算入の無い起債の借入は行わないこととし、投資的事業については、真に必要な事業であるか精査し、段階的に地方債残高が減少していく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86995</xdr:rowOff>
    </xdr:from>
    <xdr:to>
      <xdr:col>81</xdr:col>
      <xdr:colOff>44450</xdr:colOff>
      <xdr:row>14</xdr:row>
      <xdr:rowOff>112849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487295"/>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86995</xdr:rowOff>
    </xdr:from>
    <xdr:to>
      <xdr:col>77</xdr:col>
      <xdr:colOff>44450</xdr:colOff>
      <xdr:row>15</xdr:row>
      <xdr:rowOff>93073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87295"/>
          <a:ext cx="8890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93073</xdr:rowOff>
    </xdr:from>
    <xdr:to>
      <xdr:col>72</xdr:col>
      <xdr:colOff>203200</xdr:colOff>
      <xdr:row>17</xdr:row>
      <xdr:rowOff>69034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664823"/>
          <a:ext cx="889000" cy="3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69034</xdr:rowOff>
    </xdr:from>
    <xdr:to>
      <xdr:col>68</xdr:col>
      <xdr:colOff>152400</xdr:colOff>
      <xdr:row>20</xdr:row>
      <xdr:rowOff>25219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83684"/>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62049</xdr:rowOff>
    </xdr:from>
    <xdr:to>
      <xdr:col>81</xdr:col>
      <xdr:colOff>95250</xdr:colOff>
      <xdr:row>14</xdr:row>
      <xdr:rowOff>163649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34126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3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36195</xdr:rowOff>
    </xdr:from>
    <xdr:to>
      <xdr:col>77</xdr:col>
      <xdr:colOff>95250</xdr:colOff>
      <xdr:row>14</xdr:row>
      <xdr:rowOff>137795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122572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22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42273</xdr:rowOff>
    </xdr:from>
    <xdr:to>
      <xdr:col>73</xdr:col>
      <xdr:colOff>44450</xdr:colOff>
      <xdr:row>15</xdr:row>
      <xdr:rowOff>143873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128650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18234</xdr:rowOff>
    </xdr:from>
    <xdr:to>
      <xdr:col>68</xdr:col>
      <xdr:colOff>203200</xdr:colOff>
      <xdr:row>17</xdr:row>
      <xdr:rowOff>119834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104611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1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145869</xdr:rowOff>
    </xdr:from>
    <xdr:to>
      <xdr:col>64</xdr:col>
      <xdr:colOff>152400</xdr:colOff>
      <xdr:row>20</xdr:row>
      <xdr:rowOff>76019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60796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8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
6,728
45.17
5,336,112
4,824,821
274,011
3,065,483
5,276,813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ポイント増となった要因は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再任用職員</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定員管理計画により適切な職員数を維持し、継続して人件費の抑制に努めていく。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74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6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増加した主な要因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委託料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が増したためである。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今後も、事務事業の見直しや各施設の指定管理者制度の導入、民間委託の推進等により物件費の低減に努める。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99568</xdr:rowOff>
    </xdr:from>
    <xdr:to>
      <xdr:col>82</xdr:col>
      <xdr:colOff>107950</xdr:colOff>
      <xdr:row>16</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42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99568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92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92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33274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244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48768</xdr:rowOff>
    </xdr:from>
    <xdr:to>
      <xdr:col>78</xdr:col>
      <xdr:colOff>120650</xdr:colOff>
      <xdr:row>16</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160545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ポイント下回っている。要因としては障害福祉サービス費の給付対象者の増により生活扶助費等が増しているため。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資格審査等の適正化の見直しを進めていき、財政を圧迫しないよう努める。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3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37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17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38100</xdr:rowOff>
    </xdr:from>
    <xdr:to>
      <xdr:col>11</xdr:col>
      <xdr:colOff>60325</xdr:colOff>
      <xdr:row>53</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その他については主に繰出金であり、前年度から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医療・介護給付に係る特別会計への繰出金については、高齢化率、要介護認定率が高いことから、高齢者の医療・介護給付費を抑制するため、疾病・介護予防事業等の充実を図っていく。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51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ポイント上回っている。増加した主な要因は、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係る負担金の増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より補助費が増となったため。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類似団体と比較し、上回っている要因は水道会計に対する補助金が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億円を超えていることが考えられる。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今後も各種団体への補助金の見直し等により比率の低減に努める。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729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18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回った。増加した要因は、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に借り入れた災害復旧事業債の償還開始による。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今後も厳しい財政運営が予想され、新規発行の起債は元金償還額を上回らないよう計画し、借入する場合も交付税算入のある有利な起債を利用し、地方債残高・公債費の抑制に努めていく。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191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69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73661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69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77</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038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増加した要因は、人件費、物件費、扶助費等の経常収支比率が前年度より増加したことによる。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9436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657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77</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657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88900</xdr:rowOff>
    </xdr:from>
    <xdr:to>
      <xdr:col>69</xdr:col>
      <xdr:colOff>92075</xdr:colOff>
      <xdr:row>78</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905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38100</xdr:rowOff>
    </xdr:from>
    <xdr:to>
      <xdr:col>69</xdr:col>
      <xdr:colOff>142875</xdr:colOff>
      <xdr:row>77</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60386</xdr:rowOff>
    </xdr:from>
    <xdr:to>
      <xdr:col>29</xdr:col>
      <xdr:colOff>127000</xdr:colOff>
      <xdr:row>18</xdr:row>
      <xdr:rowOff>78499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4111"/>
          <a:ext cx="647700" cy="18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78499</xdr:rowOff>
    </xdr:from>
    <xdr:to>
      <xdr:col>26</xdr:col>
      <xdr:colOff>50800</xdr:colOff>
      <xdr:row>18</xdr:row>
      <xdr:rowOff>158173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2224"/>
          <a:ext cx="698500" cy="79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158173</xdr:rowOff>
    </xdr:from>
    <xdr:to>
      <xdr:col>22</xdr:col>
      <xdr:colOff>114300</xdr:colOff>
      <xdr:row>19</xdr:row>
      <xdr:rowOff>26355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1898"/>
          <a:ext cx="698500" cy="39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3685</xdr:rowOff>
    </xdr:from>
    <xdr:to>
      <xdr:col>18</xdr:col>
      <xdr:colOff>177800</xdr:colOff>
      <xdr:row>19</xdr:row>
      <xdr:rowOff>26355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08860"/>
          <a:ext cx="698500" cy="22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9586</xdr:rowOff>
    </xdr:from>
    <xdr:to>
      <xdr:col>29</xdr:col>
      <xdr:colOff>177800</xdr:colOff>
      <xdr:row>18</xdr:row>
      <xdr:rowOff>111186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153113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27699</xdr:rowOff>
    </xdr:from>
    <xdr:to>
      <xdr:col>26</xdr:col>
      <xdr:colOff>101600</xdr:colOff>
      <xdr:row>18</xdr:row>
      <xdr:rowOff>129299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114076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107373</xdr:rowOff>
    </xdr:from>
    <xdr:to>
      <xdr:col>22</xdr:col>
      <xdr:colOff>165100</xdr:colOff>
      <xdr:row>19</xdr:row>
      <xdr:rowOff>37523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22300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147005</xdr:rowOff>
    </xdr:from>
    <xdr:to>
      <xdr:col>19</xdr:col>
      <xdr:colOff>38100</xdr:colOff>
      <xdr:row>19</xdr:row>
      <xdr:rowOff>77155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61932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6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124335</xdr:rowOff>
    </xdr:from>
    <xdr:to>
      <xdr:col>15</xdr:col>
      <xdr:colOff>101600</xdr:colOff>
      <xdr:row>19</xdr:row>
      <xdr:rowOff>54485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8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39262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38842</xdr:rowOff>
    </xdr:from>
    <xdr:to>
      <xdr:col>29</xdr:col>
      <xdr:colOff>127000</xdr:colOff>
      <xdr:row>36</xdr:row>
      <xdr:rowOff>69719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92092"/>
          <a:ext cx="647700" cy="3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54497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0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38842</xdr:rowOff>
    </xdr:from>
    <xdr:to>
      <xdr:col>26</xdr:col>
      <xdr:colOff>50800</xdr:colOff>
      <xdr:row>36</xdr:row>
      <xdr:rowOff>162449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92092"/>
          <a:ext cx="698500" cy="12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162449</xdr:rowOff>
    </xdr:from>
    <xdr:to>
      <xdr:col>22</xdr:col>
      <xdr:colOff>114300</xdr:colOff>
      <xdr:row>37</xdr:row>
      <xdr:rowOff>13533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15699"/>
          <a:ext cx="698500" cy="2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316624</xdr:rowOff>
    </xdr:from>
    <xdr:to>
      <xdr:col>18</xdr:col>
      <xdr:colOff>177800</xdr:colOff>
      <xdr:row>37</xdr:row>
      <xdr:rowOff>13533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26974"/>
          <a:ext cx="698500" cy="211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18919</xdr:rowOff>
    </xdr:from>
    <xdr:to>
      <xdr:col>29</xdr:col>
      <xdr:colOff>177800</xdr:colOff>
      <xdr:row>36</xdr:row>
      <xdr:rowOff>120519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7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206896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1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330942</xdr:rowOff>
    </xdr:from>
    <xdr:to>
      <xdr:col>26</xdr:col>
      <xdr:colOff>101600</xdr:colOff>
      <xdr:row>36</xdr:row>
      <xdr:rowOff>89642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4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99819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10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111649</xdr:rowOff>
    </xdr:from>
    <xdr:to>
      <xdr:col>22</xdr:col>
      <xdr:colOff>165100</xdr:colOff>
      <xdr:row>37</xdr:row>
      <xdr:rowOff>41799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26576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134183</xdr:rowOff>
    </xdr:from>
    <xdr:to>
      <xdr:col>19</xdr:col>
      <xdr:colOff>38100</xdr:colOff>
      <xdr:row>37</xdr:row>
      <xdr:rowOff>64333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87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49110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265824</xdr:rowOff>
    </xdr:from>
    <xdr:to>
      <xdr:col>15</xdr:col>
      <xdr:colOff>101600</xdr:colOff>
      <xdr:row>36</xdr:row>
      <xdr:rowOff>24524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7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34701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
6,728
45.17
5,336,112
4,824,821
274,011
3,065,483
5,276,813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142344</xdr:rowOff>
    </xdr:from>
    <xdr:to>
      <xdr:col>24</xdr:col>
      <xdr:colOff>63500</xdr:colOff>
      <xdr:row>35</xdr:row>
      <xdr:rowOff>169830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3094"/>
          <a:ext cx="83820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169830</xdr:rowOff>
    </xdr:from>
    <xdr:to>
      <xdr:col>19</xdr:col>
      <xdr:colOff>177800</xdr:colOff>
      <xdr:row>36</xdr:row>
      <xdr:rowOff>61953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0580"/>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61953</xdr:rowOff>
    </xdr:from>
    <xdr:to>
      <xdr:col>15</xdr:col>
      <xdr:colOff>50800</xdr:colOff>
      <xdr:row>36</xdr:row>
      <xdr:rowOff>119461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4153"/>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119461</xdr:rowOff>
    </xdr:from>
    <xdr:to>
      <xdr:col>10</xdr:col>
      <xdr:colOff>114300</xdr:colOff>
      <xdr:row>37</xdr:row>
      <xdr:rowOff>26253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1661"/>
          <a:ext cx="889000" cy="7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91544</xdr:rowOff>
    </xdr:from>
    <xdr:to>
      <xdr:col>24</xdr:col>
      <xdr:colOff>114300</xdr:colOff>
      <xdr:row>36</xdr:row>
      <xdr:rowOff>21694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69971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119030</xdr:rowOff>
    </xdr:from>
    <xdr:to>
      <xdr:col>20</xdr:col>
      <xdr:colOff>38100</xdr:colOff>
      <xdr:row>36</xdr:row>
      <xdr:rowOff>49180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40307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1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11153</xdr:rowOff>
    </xdr:from>
    <xdr:to>
      <xdr:col>15</xdr:col>
      <xdr:colOff>101600</xdr:colOff>
      <xdr:row>36</xdr:row>
      <xdr:rowOff>112753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103880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7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68661</xdr:rowOff>
    </xdr:from>
    <xdr:to>
      <xdr:col>10</xdr:col>
      <xdr:colOff>165100</xdr:colOff>
      <xdr:row>36</xdr:row>
      <xdr:rowOff>170261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161388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3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146903</xdr:rowOff>
    </xdr:from>
    <xdr:to>
      <xdr:col>6</xdr:col>
      <xdr:colOff>38100</xdr:colOff>
      <xdr:row>37</xdr:row>
      <xdr:rowOff>77053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68180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127570</xdr:rowOff>
    </xdr:from>
    <xdr:to>
      <xdr:col>24</xdr:col>
      <xdr:colOff>63500</xdr:colOff>
      <xdr:row>58</xdr:row>
      <xdr:rowOff>128319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71670"/>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127570</xdr:rowOff>
    </xdr:from>
    <xdr:to>
      <xdr:col>19</xdr:col>
      <xdr:colOff>177800</xdr:colOff>
      <xdr:row>58</xdr:row>
      <xdr:rowOff>130465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7167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146045</xdr:rowOff>
    </xdr:from>
    <xdr:to>
      <xdr:col>15</xdr:col>
      <xdr:colOff>50800</xdr:colOff>
      <xdr:row>58</xdr:row>
      <xdr:rowOff>130465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18695"/>
          <a:ext cx="889000" cy="15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146045</xdr:rowOff>
    </xdr:from>
    <xdr:to>
      <xdr:col>10</xdr:col>
      <xdr:colOff>114300</xdr:colOff>
      <xdr:row>58</xdr:row>
      <xdr:rowOff>107838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18695"/>
          <a:ext cx="889000" cy="1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77519</xdr:rowOff>
    </xdr:from>
    <xdr:to>
      <xdr:col>24</xdr:col>
      <xdr:colOff>114300</xdr:colOff>
      <xdr:row>59</xdr:row>
      <xdr:rowOff>7669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163896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3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76770</xdr:rowOff>
    </xdr:from>
    <xdr:to>
      <xdr:col>20</xdr:col>
      <xdr:colOff>38100</xdr:colOff>
      <xdr:row>59</xdr:row>
      <xdr:rowOff>6920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169497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1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79665</xdr:rowOff>
    </xdr:from>
    <xdr:to>
      <xdr:col>15</xdr:col>
      <xdr:colOff>101600</xdr:colOff>
      <xdr:row>59</xdr:row>
      <xdr:rowOff>9815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95245</xdr:rowOff>
    </xdr:from>
    <xdr:to>
      <xdr:col>10</xdr:col>
      <xdr:colOff>165100</xdr:colOff>
      <xdr:row>58</xdr:row>
      <xdr:rowOff>25395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41922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4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57038</xdr:rowOff>
    </xdr:from>
    <xdr:to>
      <xdr:col>6</xdr:col>
      <xdr:colOff>38100</xdr:colOff>
      <xdr:row>58</xdr:row>
      <xdr:rowOff>158638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149765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9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6178</xdr:rowOff>
    </xdr:from>
    <xdr:to>
      <xdr:col>24</xdr:col>
      <xdr:colOff>63500</xdr:colOff>
      <xdr:row>79</xdr:row>
      <xdr:rowOff>10427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0728"/>
          <a:ext cx="8382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10427</xdr:rowOff>
    </xdr:from>
    <xdr:to>
      <xdr:col>19</xdr:col>
      <xdr:colOff>177800</xdr:colOff>
      <xdr:row>79</xdr:row>
      <xdr:rowOff>14827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4977"/>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8446</xdr:rowOff>
    </xdr:from>
    <xdr:to>
      <xdr:col>15</xdr:col>
      <xdr:colOff>50800</xdr:colOff>
      <xdr:row>79</xdr:row>
      <xdr:rowOff>14827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52996"/>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5531</xdr:rowOff>
    </xdr:from>
    <xdr:to>
      <xdr:col>10</xdr:col>
      <xdr:colOff>114300</xdr:colOff>
      <xdr:row>79</xdr:row>
      <xdr:rowOff>8446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50081"/>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126828</xdr:rowOff>
    </xdr:from>
    <xdr:to>
      <xdr:col>24</xdr:col>
      <xdr:colOff>114300</xdr:colOff>
      <xdr:row>79</xdr:row>
      <xdr:rowOff>56978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41755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131077</xdr:rowOff>
    </xdr:from>
    <xdr:to>
      <xdr:col>20</xdr:col>
      <xdr:colOff>38100</xdr:colOff>
      <xdr:row>79</xdr:row>
      <xdr:rowOff>61227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52354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135477</xdr:rowOff>
    </xdr:from>
    <xdr:to>
      <xdr:col>15</xdr:col>
      <xdr:colOff>101600</xdr:colOff>
      <xdr:row>79</xdr:row>
      <xdr:rowOff>65627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56754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129096</xdr:rowOff>
    </xdr:from>
    <xdr:to>
      <xdr:col>10</xdr:col>
      <xdr:colOff>165100</xdr:colOff>
      <xdr:row>79</xdr:row>
      <xdr:rowOff>59246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50373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126181</xdr:rowOff>
    </xdr:from>
    <xdr:to>
      <xdr:col>6</xdr:col>
      <xdr:colOff>38100</xdr:colOff>
      <xdr:row>79</xdr:row>
      <xdr:rowOff>56331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47458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145013</xdr:rowOff>
    </xdr:from>
    <xdr:to>
      <xdr:col>24</xdr:col>
      <xdr:colOff>63500</xdr:colOff>
      <xdr:row>98</xdr:row>
      <xdr:rowOff>66201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75663"/>
          <a:ext cx="838200" cy="9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145031</xdr:rowOff>
    </xdr:from>
    <xdr:to>
      <xdr:col>19</xdr:col>
      <xdr:colOff>177800</xdr:colOff>
      <xdr:row>98</xdr:row>
      <xdr:rowOff>66201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75681"/>
          <a:ext cx="889000" cy="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145031</xdr:rowOff>
    </xdr:from>
    <xdr:to>
      <xdr:col>15</xdr:col>
      <xdr:colOff>50800</xdr:colOff>
      <xdr:row>99</xdr:row>
      <xdr:rowOff>31170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75681"/>
          <a:ext cx="889000" cy="2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31170</xdr:rowOff>
    </xdr:from>
    <xdr:to>
      <xdr:col>10</xdr:col>
      <xdr:colOff>114300</xdr:colOff>
      <xdr:row>99</xdr:row>
      <xdr:rowOff>38458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7004720"/>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94213</xdr:rowOff>
    </xdr:from>
    <xdr:to>
      <xdr:col>24</xdr:col>
      <xdr:colOff>114300</xdr:colOff>
      <xdr:row>98</xdr:row>
      <xdr:rowOff>24363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72640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15401</xdr:rowOff>
    </xdr:from>
    <xdr:to>
      <xdr:col>20</xdr:col>
      <xdr:colOff>38100</xdr:colOff>
      <xdr:row>98</xdr:row>
      <xdr:rowOff>117001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108128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94231</xdr:rowOff>
    </xdr:from>
    <xdr:to>
      <xdr:col>15</xdr:col>
      <xdr:colOff>101600</xdr:colOff>
      <xdr:row>98</xdr:row>
      <xdr:rowOff>24381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151820</xdr:rowOff>
    </xdr:from>
    <xdr:to>
      <xdr:col>10</xdr:col>
      <xdr:colOff>165100</xdr:colOff>
      <xdr:row>99</xdr:row>
      <xdr:rowOff>81970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73097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4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159108</xdr:rowOff>
    </xdr:from>
    <xdr:to>
      <xdr:col>6</xdr:col>
      <xdr:colOff>38100</xdr:colOff>
      <xdr:row>99</xdr:row>
      <xdr:rowOff>89258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80385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40971</xdr:rowOff>
    </xdr:from>
    <xdr:to>
      <xdr:col>55</xdr:col>
      <xdr:colOff>0</xdr:colOff>
      <xdr:row>37</xdr:row>
      <xdr:rowOff>51075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84621"/>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40971</xdr:rowOff>
    </xdr:from>
    <xdr:to>
      <xdr:col>50</xdr:col>
      <xdr:colOff>114300</xdr:colOff>
      <xdr:row>37</xdr:row>
      <xdr:rowOff>68452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4621"/>
          <a:ext cx="889000" cy="2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139079</xdr:rowOff>
    </xdr:from>
    <xdr:to>
      <xdr:col>45</xdr:col>
      <xdr:colOff>177800</xdr:colOff>
      <xdr:row>37</xdr:row>
      <xdr:rowOff>68452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68379"/>
          <a:ext cx="889000" cy="44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139079</xdr:rowOff>
    </xdr:from>
    <xdr:to>
      <xdr:col>41</xdr:col>
      <xdr:colOff>50800</xdr:colOff>
      <xdr:row>37</xdr:row>
      <xdr:rowOff>142985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68379"/>
          <a:ext cx="889000" cy="5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275</xdr:rowOff>
    </xdr:from>
    <xdr:to>
      <xdr:col>55</xdr:col>
      <xdr:colOff>50800</xdr:colOff>
      <xdr:row>37</xdr:row>
      <xdr:rowOff>101875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150152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161621</xdr:rowOff>
    </xdr:from>
    <xdr:to>
      <xdr:col>50</xdr:col>
      <xdr:colOff>165100</xdr:colOff>
      <xdr:row>37</xdr:row>
      <xdr:rowOff>91771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82898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2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17652</xdr:rowOff>
    </xdr:from>
    <xdr:to>
      <xdr:col>46</xdr:col>
      <xdr:colOff>38100</xdr:colOff>
      <xdr:row>37</xdr:row>
      <xdr:rowOff>119252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110379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5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88279</xdr:rowOff>
    </xdr:from>
    <xdr:to>
      <xdr:col>41</xdr:col>
      <xdr:colOff>101600</xdr:colOff>
      <xdr:row>35</xdr:row>
      <xdr:rowOff>18429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34956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9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92185</xdr:rowOff>
    </xdr:from>
    <xdr:to>
      <xdr:col>36</xdr:col>
      <xdr:colOff>165100</xdr:colOff>
      <xdr:row>38</xdr:row>
      <xdr:rowOff>22335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13462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71606</xdr:rowOff>
    </xdr:from>
    <xdr:to>
      <xdr:col>55</xdr:col>
      <xdr:colOff>0</xdr:colOff>
      <xdr:row>58</xdr:row>
      <xdr:rowOff>85203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15706"/>
          <a:ext cx="8382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71606</xdr:rowOff>
    </xdr:from>
    <xdr:to>
      <xdr:col>50</xdr:col>
      <xdr:colOff>114300</xdr:colOff>
      <xdr:row>58</xdr:row>
      <xdr:rowOff>103724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15706"/>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81871</xdr:rowOff>
    </xdr:from>
    <xdr:to>
      <xdr:col>45</xdr:col>
      <xdr:colOff>177800</xdr:colOff>
      <xdr:row>58</xdr:row>
      <xdr:rowOff>103724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25971"/>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81871</xdr:rowOff>
    </xdr:from>
    <xdr:to>
      <xdr:col>41</xdr:col>
      <xdr:colOff>50800</xdr:colOff>
      <xdr:row>58</xdr:row>
      <xdr:rowOff>117522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5971"/>
          <a:ext cx="889000" cy="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34403</xdr:rowOff>
    </xdr:from>
    <xdr:to>
      <xdr:col>55</xdr:col>
      <xdr:colOff>50800</xdr:colOff>
      <xdr:row>58</xdr:row>
      <xdr:rowOff>136003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20806</xdr:rowOff>
    </xdr:from>
    <xdr:to>
      <xdr:col>50</xdr:col>
      <xdr:colOff>165100</xdr:colOff>
      <xdr:row>58</xdr:row>
      <xdr:rowOff>122406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6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138933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4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52924</xdr:rowOff>
    </xdr:from>
    <xdr:to>
      <xdr:col>46</xdr:col>
      <xdr:colOff>38100</xdr:colOff>
      <xdr:row>58</xdr:row>
      <xdr:rowOff>154524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145651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31071</xdr:rowOff>
    </xdr:from>
    <xdr:to>
      <xdr:col>41</xdr:col>
      <xdr:colOff>101600</xdr:colOff>
      <xdr:row>58</xdr:row>
      <xdr:rowOff>132671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149198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66722</xdr:rowOff>
    </xdr:from>
    <xdr:to>
      <xdr:col>36</xdr:col>
      <xdr:colOff>165100</xdr:colOff>
      <xdr:row>58</xdr:row>
      <xdr:rowOff>168322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159449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116722</xdr:rowOff>
    </xdr:from>
    <xdr:to>
      <xdr:col>55</xdr:col>
      <xdr:colOff>0</xdr:colOff>
      <xdr:row>78</xdr:row>
      <xdr:rowOff>136885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9822"/>
          <a:ext cx="8382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136742</xdr:rowOff>
    </xdr:from>
    <xdr:to>
      <xdr:col>50</xdr:col>
      <xdr:colOff>114300</xdr:colOff>
      <xdr:row>78</xdr:row>
      <xdr:rowOff>136885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9842"/>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136013</xdr:rowOff>
    </xdr:from>
    <xdr:to>
      <xdr:col>45</xdr:col>
      <xdr:colOff>177800</xdr:colOff>
      <xdr:row>78</xdr:row>
      <xdr:rowOff>136742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9113"/>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134468</xdr:rowOff>
    </xdr:from>
    <xdr:to>
      <xdr:col>41</xdr:col>
      <xdr:colOff>50800</xdr:colOff>
      <xdr:row>78</xdr:row>
      <xdr:rowOff>136013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07568"/>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65922</xdr:rowOff>
    </xdr:from>
    <xdr:to>
      <xdr:col>55</xdr:col>
      <xdr:colOff>50800</xdr:colOff>
      <xdr:row>78</xdr:row>
      <xdr:rowOff>167522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86085</xdr:rowOff>
    </xdr:from>
    <xdr:to>
      <xdr:col>50</xdr:col>
      <xdr:colOff>165100</xdr:colOff>
      <xdr:row>79</xdr:row>
      <xdr:rowOff>16235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7362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85942</xdr:rowOff>
    </xdr:from>
    <xdr:to>
      <xdr:col>46</xdr:col>
      <xdr:colOff>38100</xdr:colOff>
      <xdr:row>79</xdr:row>
      <xdr:rowOff>16092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7219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85213</xdr:rowOff>
    </xdr:from>
    <xdr:to>
      <xdr:col>41</xdr:col>
      <xdr:colOff>101600</xdr:colOff>
      <xdr:row>79</xdr:row>
      <xdr:rowOff>15363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6490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83668</xdr:rowOff>
    </xdr:from>
    <xdr:to>
      <xdr:col>36</xdr:col>
      <xdr:colOff>165100</xdr:colOff>
      <xdr:row>79</xdr:row>
      <xdr:rowOff>13818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4945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34596</xdr:rowOff>
    </xdr:from>
    <xdr:to>
      <xdr:col>55</xdr:col>
      <xdr:colOff>0</xdr:colOff>
      <xdr:row>99</xdr:row>
      <xdr:rowOff>12018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65246"/>
          <a:ext cx="838200" cy="3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34596</xdr:rowOff>
    </xdr:from>
    <xdr:to>
      <xdr:col>50</xdr:col>
      <xdr:colOff>114300</xdr:colOff>
      <xdr:row>98</xdr:row>
      <xdr:rowOff>124890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65246"/>
          <a:ext cx="889000" cy="26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124890</xdr:rowOff>
    </xdr:from>
    <xdr:to>
      <xdr:col>45</xdr:col>
      <xdr:colOff>177800</xdr:colOff>
      <xdr:row>98</xdr:row>
      <xdr:rowOff>167697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26990"/>
          <a:ext cx="889000" cy="4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167697</xdr:rowOff>
    </xdr:from>
    <xdr:to>
      <xdr:col>41</xdr:col>
      <xdr:colOff>50800</xdr:colOff>
      <xdr:row>99</xdr:row>
      <xdr:rowOff>13078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69797"/>
          <a:ext cx="889000" cy="1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132668</xdr:rowOff>
    </xdr:from>
    <xdr:to>
      <xdr:col>55</xdr:col>
      <xdr:colOff>50800</xdr:colOff>
      <xdr:row>99</xdr:row>
      <xdr:rowOff>62818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47595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155246</xdr:rowOff>
    </xdr:from>
    <xdr:to>
      <xdr:col>50</xdr:col>
      <xdr:colOff>165100</xdr:colOff>
      <xdr:row>97</xdr:row>
      <xdr:rowOff>85396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101923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38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74090</xdr:rowOff>
    </xdr:from>
    <xdr:to>
      <xdr:col>46</xdr:col>
      <xdr:colOff>38100</xdr:colOff>
      <xdr:row>99</xdr:row>
      <xdr:rowOff>4240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166817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116897</xdr:rowOff>
    </xdr:from>
    <xdr:to>
      <xdr:col>41</xdr:col>
      <xdr:colOff>101600</xdr:colOff>
      <xdr:row>99</xdr:row>
      <xdr:rowOff>47047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38174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1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133728</xdr:rowOff>
    </xdr:from>
    <xdr:to>
      <xdr:col>36</xdr:col>
      <xdr:colOff>165100</xdr:colOff>
      <xdr:row>99</xdr:row>
      <xdr:rowOff>63878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55005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95863</xdr:rowOff>
    </xdr:from>
    <xdr:to>
      <xdr:col>85</xdr:col>
      <xdr:colOff>127000</xdr:colOff>
      <xdr:row>39</xdr:row>
      <xdr:rowOff>96059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82413"/>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60049</xdr:rowOff>
    </xdr:from>
    <xdr:to>
      <xdr:col>81</xdr:col>
      <xdr:colOff>50800</xdr:colOff>
      <xdr:row>39</xdr:row>
      <xdr:rowOff>96059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46599"/>
          <a:ext cx="889000" cy="3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117384</xdr:rowOff>
    </xdr:from>
    <xdr:to>
      <xdr:col>76</xdr:col>
      <xdr:colOff>114300</xdr:colOff>
      <xdr:row>39</xdr:row>
      <xdr:rowOff>60049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5946684"/>
          <a:ext cx="889000" cy="79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117384</xdr:rowOff>
    </xdr:from>
    <xdr:to>
      <xdr:col>71</xdr:col>
      <xdr:colOff>177800</xdr:colOff>
      <xdr:row>38</xdr:row>
      <xdr:rowOff>90464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5946684"/>
          <a:ext cx="889000" cy="6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45063</xdr:rowOff>
    </xdr:from>
    <xdr:to>
      <xdr:col>85</xdr:col>
      <xdr:colOff>177800</xdr:colOff>
      <xdr:row>39</xdr:row>
      <xdr:rowOff>146663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131440</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6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45259</xdr:rowOff>
    </xdr:from>
    <xdr:to>
      <xdr:col>81</xdr:col>
      <xdr:colOff>101600</xdr:colOff>
      <xdr:row>39</xdr:row>
      <xdr:rowOff>146859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137986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2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9249</xdr:rowOff>
    </xdr:from>
    <xdr:to>
      <xdr:col>76</xdr:col>
      <xdr:colOff>165100</xdr:colOff>
      <xdr:row>39</xdr:row>
      <xdr:rowOff>110849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101976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8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66584</xdr:rowOff>
    </xdr:from>
    <xdr:to>
      <xdr:col>72</xdr:col>
      <xdr:colOff>38100</xdr:colOff>
      <xdr:row>34</xdr:row>
      <xdr:rowOff>168184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58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13261</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56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39664</xdr:rowOff>
    </xdr:from>
    <xdr:to>
      <xdr:col>67</xdr:col>
      <xdr:colOff>101600</xdr:colOff>
      <xdr:row>38</xdr:row>
      <xdr:rowOff>141264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157791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32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97290</xdr:rowOff>
    </xdr:from>
    <xdr:to>
      <xdr:col>85</xdr:col>
      <xdr:colOff>127000</xdr:colOff>
      <xdr:row>77</xdr:row>
      <xdr:rowOff>114977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98940"/>
          <a:ext cx="8382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114977</xdr:rowOff>
    </xdr:from>
    <xdr:to>
      <xdr:col>81</xdr:col>
      <xdr:colOff>50800</xdr:colOff>
      <xdr:row>77</xdr:row>
      <xdr:rowOff>131916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16627"/>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131916</xdr:rowOff>
    </xdr:from>
    <xdr:to>
      <xdr:col>76</xdr:col>
      <xdr:colOff>114300</xdr:colOff>
      <xdr:row>77</xdr:row>
      <xdr:rowOff>147262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33566"/>
          <a:ext cx="889000" cy="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98887</xdr:rowOff>
    </xdr:from>
    <xdr:to>
      <xdr:col>71</xdr:col>
      <xdr:colOff>177800</xdr:colOff>
      <xdr:row>77</xdr:row>
      <xdr:rowOff>147262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00537"/>
          <a:ext cx="889000" cy="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46490</xdr:rowOff>
    </xdr:from>
    <xdr:to>
      <xdr:col>85</xdr:col>
      <xdr:colOff>177800</xdr:colOff>
      <xdr:row>77</xdr:row>
      <xdr:rowOff>148090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24917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64177</xdr:rowOff>
    </xdr:from>
    <xdr:to>
      <xdr:col>81</xdr:col>
      <xdr:colOff>101600</xdr:colOff>
      <xdr:row>77</xdr:row>
      <xdr:rowOff>165777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156904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81116</xdr:rowOff>
    </xdr:from>
    <xdr:to>
      <xdr:col>76</xdr:col>
      <xdr:colOff>165100</xdr:colOff>
      <xdr:row>78</xdr:row>
      <xdr:rowOff>11266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2393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96462</xdr:rowOff>
    </xdr:from>
    <xdr:to>
      <xdr:col>72</xdr:col>
      <xdr:colOff>38100</xdr:colOff>
      <xdr:row>78</xdr:row>
      <xdr:rowOff>26612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17739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48087</xdr:rowOff>
    </xdr:from>
    <xdr:to>
      <xdr:col>67</xdr:col>
      <xdr:colOff>101600</xdr:colOff>
      <xdr:row>77</xdr:row>
      <xdr:rowOff>149687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166214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2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34573</xdr:rowOff>
    </xdr:from>
    <xdr:to>
      <xdr:col>85</xdr:col>
      <xdr:colOff>127000</xdr:colOff>
      <xdr:row>98</xdr:row>
      <xdr:rowOff>73341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36673"/>
          <a:ext cx="838200" cy="3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1631</xdr:rowOff>
    </xdr:from>
    <xdr:to>
      <xdr:col>81</xdr:col>
      <xdr:colOff>50800</xdr:colOff>
      <xdr:row>98</xdr:row>
      <xdr:rowOff>34573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03731"/>
          <a:ext cx="889000" cy="3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143179</xdr:rowOff>
    </xdr:from>
    <xdr:to>
      <xdr:col>76</xdr:col>
      <xdr:colOff>114300</xdr:colOff>
      <xdr:row>98</xdr:row>
      <xdr:rowOff>1631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773829"/>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143179</xdr:rowOff>
    </xdr:from>
    <xdr:to>
      <xdr:col>71</xdr:col>
      <xdr:colOff>177800</xdr:colOff>
      <xdr:row>98</xdr:row>
      <xdr:rowOff>99828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73829"/>
          <a:ext cx="889000" cy="1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22541</xdr:rowOff>
    </xdr:from>
    <xdr:to>
      <xdr:col>85</xdr:col>
      <xdr:colOff>177800</xdr:colOff>
      <xdr:row>98</xdr:row>
      <xdr:rowOff>124141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108918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155223</xdr:rowOff>
    </xdr:from>
    <xdr:to>
      <xdr:col>81</xdr:col>
      <xdr:colOff>101600</xdr:colOff>
      <xdr:row>98</xdr:row>
      <xdr:rowOff>85373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76500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122281</xdr:rowOff>
    </xdr:from>
    <xdr:to>
      <xdr:col>76</xdr:col>
      <xdr:colOff>165100</xdr:colOff>
      <xdr:row>98</xdr:row>
      <xdr:rowOff>52431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43558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92379</xdr:rowOff>
    </xdr:from>
    <xdr:to>
      <xdr:col>72</xdr:col>
      <xdr:colOff>38100</xdr:colOff>
      <xdr:row>98</xdr:row>
      <xdr:rowOff>22529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39056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4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49028</xdr:rowOff>
    </xdr:from>
    <xdr:to>
      <xdr:col>67</xdr:col>
      <xdr:colOff>101600</xdr:colOff>
      <xdr:row>98</xdr:row>
      <xdr:rowOff>150628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141755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108839</xdr:rowOff>
    </xdr:from>
    <xdr:to>
      <xdr:col>116</xdr:col>
      <xdr:colOff>63500</xdr:colOff>
      <xdr:row>38</xdr:row>
      <xdr:rowOff>114760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23939"/>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104244</xdr:rowOff>
    </xdr:from>
    <xdr:to>
      <xdr:col>111</xdr:col>
      <xdr:colOff>177800</xdr:colOff>
      <xdr:row>38</xdr:row>
      <xdr:rowOff>114760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1934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69657</xdr:rowOff>
    </xdr:from>
    <xdr:to>
      <xdr:col>107</xdr:col>
      <xdr:colOff>50800</xdr:colOff>
      <xdr:row>38</xdr:row>
      <xdr:rowOff>104244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413307"/>
          <a:ext cx="889000" cy="2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69657</xdr:rowOff>
    </xdr:from>
    <xdr:to>
      <xdr:col>102</xdr:col>
      <xdr:colOff>114300</xdr:colOff>
      <xdr:row>38</xdr:row>
      <xdr:rowOff>100518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13307"/>
          <a:ext cx="8890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148320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58039</xdr:rowOff>
    </xdr:from>
    <xdr:to>
      <xdr:col>116</xdr:col>
      <xdr:colOff>114300</xdr:colOff>
      <xdr:row>38</xdr:row>
      <xdr:rowOff>159639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63960</xdr:rowOff>
    </xdr:from>
    <xdr:to>
      <xdr:col>112</xdr:col>
      <xdr:colOff>38100</xdr:colOff>
      <xdr:row>38</xdr:row>
      <xdr:rowOff>165560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156687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53444</xdr:rowOff>
    </xdr:from>
    <xdr:to>
      <xdr:col>107</xdr:col>
      <xdr:colOff>101600</xdr:colOff>
      <xdr:row>38</xdr:row>
      <xdr:rowOff>155044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146171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66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18857</xdr:rowOff>
    </xdr:from>
    <xdr:to>
      <xdr:col>102</xdr:col>
      <xdr:colOff>165100</xdr:colOff>
      <xdr:row>37</xdr:row>
      <xdr:rowOff>120457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136984</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61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49718</xdr:rowOff>
    </xdr:from>
    <xdr:to>
      <xdr:col>98</xdr:col>
      <xdr:colOff>38100</xdr:colOff>
      <xdr:row>38</xdr:row>
      <xdr:rowOff>151318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167845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138219</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2319"/>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138146</xdr:rowOff>
    </xdr:from>
    <xdr:to>
      <xdr:col>102</xdr:col>
      <xdr:colOff>114300</xdr:colOff>
      <xdr:row>58</xdr:row>
      <xdr:rowOff>138219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2246"/>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87419</xdr:rowOff>
    </xdr:from>
    <xdr:to>
      <xdr:col>102</xdr:col>
      <xdr:colOff>165100</xdr:colOff>
      <xdr:row>59</xdr:row>
      <xdr:rowOff>17569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8696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87346</xdr:rowOff>
    </xdr:from>
    <xdr:to>
      <xdr:col>98</xdr:col>
      <xdr:colOff>38100</xdr:colOff>
      <xdr:row>59</xdr:row>
      <xdr:rowOff>17496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8623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4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161010</xdr:rowOff>
    </xdr:from>
    <xdr:to>
      <xdr:col>116</xdr:col>
      <xdr:colOff>63500</xdr:colOff>
      <xdr:row>75</xdr:row>
      <xdr:rowOff>164681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019760"/>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161010</xdr:rowOff>
    </xdr:from>
    <xdr:to>
      <xdr:col>111</xdr:col>
      <xdr:colOff>177800</xdr:colOff>
      <xdr:row>76</xdr:row>
      <xdr:rowOff>7823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019760"/>
          <a:ext cx="8890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7823</xdr:rowOff>
    </xdr:from>
    <xdr:to>
      <xdr:col>107</xdr:col>
      <xdr:colOff>50800</xdr:colOff>
      <xdr:row>76</xdr:row>
      <xdr:rowOff>42824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38023"/>
          <a:ext cx="889000" cy="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42824</xdr:rowOff>
    </xdr:from>
    <xdr:to>
      <xdr:col>102</xdr:col>
      <xdr:colOff>114300</xdr:colOff>
      <xdr:row>76</xdr:row>
      <xdr:rowOff>95199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73024"/>
          <a:ext cx="889000" cy="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113881</xdr:rowOff>
    </xdr:from>
    <xdr:to>
      <xdr:col>116</xdr:col>
      <xdr:colOff>114300</xdr:colOff>
      <xdr:row>76</xdr:row>
      <xdr:rowOff>44031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136758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110210</xdr:rowOff>
    </xdr:from>
    <xdr:to>
      <xdr:col>112</xdr:col>
      <xdr:colOff>38100</xdr:colOff>
      <xdr:row>76</xdr:row>
      <xdr:rowOff>40360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56887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4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128474</xdr:rowOff>
    </xdr:from>
    <xdr:to>
      <xdr:col>107</xdr:col>
      <xdr:colOff>101600</xdr:colOff>
      <xdr:row>76</xdr:row>
      <xdr:rowOff>58623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87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75151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163474</xdr:rowOff>
    </xdr:from>
    <xdr:to>
      <xdr:col>102</xdr:col>
      <xdr:colOff>165100</xdr:colOff>
      <xdr:row>76</xdr:row>
      <xdr:rowOff>93624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84751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44399</xdr:rowOff>
    </xdr:from>
    <xdr:to>
      <xdr:col>98</xdr:col>
      <xdr:colOff>38100</xdr:colOff>
      <xdr:row>76</xdr:row>
      <xdr:rowOff>145999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137126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が類似団体平均を上回っていたが、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本庁舎空調機器改修工事や防災行政無線親卓設備更新工事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等の更新整備に係る普通建設事業費が減少したため、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のみが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る結果となった。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については、高齢化率の増加により、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後期高齢者医療事業会計及び介護保険事業会計への繰出金が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高止まりの傾向にあることから、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高齢者の医療・介護給付費を抑制するため、疾病・介護予防事業等の充実を図っていく。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また、人件費について、類似団体平均は下回っているものの、年々増加傾向にあるため、定員管理計画により適切な職員数を維持し、継続して人件費の抑制に努めていく。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
6,728
45.17
5,336,112
4,824,821
274,011
3,065,483
5,276,813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18052</xdr:rowOff>
    </xdr:from>
    <xdr:to>
      <xdr:col>24</xdr:col>
      <xdr:colOff>63500</xdr:colOff>
      <xdr:row>36</xdr:row>
      <xdr:rowOff>113248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90252"/>
          <a:ext cx="838200" cy="9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113248</xdr:rowOff>
    </xdr:from>
    <xdr:to>
      <xdr:col>19</xdr:col>
      <xdr:colOff>177800</xdr:colOff>
      <xdr:row>37</xdr:row>
      <xdr:rowOff>8908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85448"/>
          <a:ext cx="8890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8908</xdr:rowOff>
    </xdr:from>
    <xdr:to>
      <xdr:col>15</xdr:col>
      <xdr:colOff>50800</xdr:colOff>
      <xdr:row>37</xdr:row>
      <xdr:rowOff>66548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52558"/>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11684</xdr:rowOff>
    </xdr:from>
    <xdr:to>
      <xdr:col>10</xdr:col>
      <xdr:colOff>114300</xdr:colOff>
      <xdr:row>37</xdr:row>
      <xdr:rowOff>66548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5533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138702</xdr:rowOff>
    </xdr:from>
    <xdr:to>
      <xdr:col>24</xdr:col>
      <xdr:colOff>114300</xdr:colOff>
      <xdr:row>36</xdr:row>
      <xdr:rowOff>68852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161579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62448</xdr:rowOff>
    </xdr:from>
    <xdr:to>
      <xdr:col>20</xdr:col>
      <xdr:colOff>38100</xdr:colOff>
      <xdr:row>36</xdr:row>
      <xdr:rowOff>164048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155175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2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129558</xdr:rowOff>
    </xdr:from>
    <xdr:to>
      <xdr:col>15</xdr:col>
      <xdr:colOff>101600</xdr:colOff>
      <xdr:row>37</xdr:row>
      <xdr:rowOff>59708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50835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15748</xdr:rowOff>
    </xdr:from>
    <xdr:to>
      <xdr:col>10</xdr:col>
      <xdr:colOff>165100</xdr:colOff>
      <xdr:row>37</xdr:row>
      <xdr:rowOff>117348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108475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132334</xdr:rowOff>
    </xdr:from>
    <xdr:to>
      <xdr:col>6</xdr:col>
      <xdr:colOff>38100</xdr:colOff>
      <xdr:row>37</xdr:row>
      <xdr:rowOff>62484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53611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60623</xdr:rowOff>
    </xdr:from>
    <xdr:to>
      <xdr:col>24</xdr:col>
      <xdr:colOff>63500</xdr:colOff>
      <xdr:row>58</xdr:row>
      <xdr:rowOff>109989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04723"/>
          <a:ext cx="838200" cy="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60623</xdr:rowOff>
    </xdr:from>
    <xdr:to>
      <xdr:col>19</xdr:col>
      <xdr:colOff>177800</xdr:colOff>
      <xdr:row>58</xdr:row>
      <xdr:rowOff>110105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04723"/>
          <a:ext cx="889000" cy="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156114</xdr:rowOff>
    </xdr:from>
    <xdr:to>
      <xdr:col>15</xdr:col>
      <xdr:colOff>50800</xdr:colOff>
      <xdr:row>58</xdr:row>
      <xdr:rowOff>110105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28764"/>
          <a:ext cx="889000" cy="1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156114</xdr:rowOff>
    </xdr:from>
    <xdr:to>
      <xdr:col>10</xdr:col>
      <xdr:colOff>114300</xdr:colOff>
      <xdr:row>59</xdr:row>
      <xdr:rowOff>8213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28764"/>
          <a:ext cx="889000" cy="19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59189</xdr:rowOff>
    </xdr:from>
    <xdr:to>
      <xdr:col>24</xdr:col>
      <xdr:colOff>114300</xdr:colOff>
      <xdr:row>58</xdr:row>
      <xdr:rowOff>160789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145566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9823</xdr:rowOff>
    </xdr:from>
    <xdr:to>
      <xdr:col>20</xdr:col>
      <xdr:colOff>38100</xdr:colOff>
      <xdr:row>58</xdr:row>
      <xdr:rowOff>111423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102550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4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59305</xdr:rowOff>
    </xdr:from>
    <xdr:to>
      <xdr:col>15</xdr:col>
      <xdr:colOff>101600</xdr:colOff>
      <xdr:row>58</xdr:row>
      <xdr:rowOff>160905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152032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9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105314</xdr:rowOff>
    </xdr:from>
    <xdr:to>
      <xdr:col>10</xdr:col>
      <xdr:colOff>165100</xdr:colOff>
      <xdr:row>58</xdr:row>
      <xdr:rowOff>35464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26591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7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128863</xdr:rowOff>
    </xdr:from>
    <xdr:to>
      <xdr:col>6</xdr:col>
      <xdr:colOff>38100</xdr:colOff>
      <xdr:row>59</xdr:row>
      <xdr:rowOff>59013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50140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68152</xdr:rowOff>
    </xdr:from>
    <xdr:to>
      <xdr:col>24</xdr:col>
      <xdr:colOff>63500</xdr:colOff>
      <xdr:row>77</xdr:row>
      <xdr:rowOff>99242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69802"/>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80618</xdr:rowOff>
    </xdr:from>
    <xdr:to>
      <xdr:col>19</xdr:col>
      <xdr:colOff>177800</xdr:colOff>
      <xdr:row>77</xdr:row>
      <xdr:rowOff>99242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82268"/>
          <a:ext cx="8890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80618</xdr:rowOff>
    </xdr:from>
    <xdr:to>
      <xdr:col>15</xdr:col>
      <xdr:colOff>50800</xdr:colOff>
      <xdr:row>77</xdr:row>
      <xdr:rowOff>143377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82268"/>
          <a:ext cx="889000" cy="6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143377</xdr:rowOff>
    </xdr:from>
    <xdr:to>
      <xdr:col>10</xdr:col>
      <xdr:colOff>114300</xdr:colOff>
      <xdr:row>78</xdr:row>
      <xdr:rowOff>29260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45027"/>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17352</xdr:rowOff>
    </xdr:from>
    <xdr:to>
      <xdr:col>24</xdr:col>
      <xdr:colOff>114300</xdr:colOff>
      <xdr:row>77</xdr:row>
      <xdr:rowOff>118952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1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167229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9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48442</xdr:rowOff>
    </xdr:from>
    <xdr:to>
      <xdr:col>20</xdr:col>
      <xdr:colOff>38100</xdr:colOff>
      <xdr:row>77</xdr:row>
      <xdr:rowOff>150042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141169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4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29818</xdr:rowOff>
    </xdr:from>
    <xdr:to>
      <xdr:col>15</xdr:col>
      <xdr:colOff>101600</xdr:colOff>
      <xdr:row>77</xdr:row>
      <xdr:rowOff>131418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122545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92577</xdr:rowOff>
    </xdr:from>
    <xdr:to>
      <xdr:col>10</xdr:col>
      <xdr:colOff>165100</xdr:colOff>
      <xdr:row>78</xdr:row>
      <xdr:rowOff>22727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13854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8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149910</xdr:rowOff>
    </xdr:from>
    <xdr:to>
      <xdr:col>6</xdr:col>
      <xdr:colOff>38100</xdr:colOff>
      <xdr:row>78</xdr:row>
      <xdr:rowOff>80060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71187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4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87610</xdr:rowOff>
    </xdr:from>
    <xdr:to>
      <xdr:col>24</xdr:col>
      <xdr:colOff>63500</xdr:colOff>
      <xdr:row>98</xdr:row>
      <xdr:rowOff>102014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89710"/>
          <a:ext cx="838200" cy="1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102014</xdr:rowOff>
    </xdr:from>
    <xdr:to>
      <xdr:col>19</xdr:col>
      <xdr:colOff>177800</xdr:colOff>
      <xdr:row>98</xdr:row>
      <xdr:rowOff>104653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4114"/>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49064</xdr:rowOff>
    </xdr:from>
    <xdr:to>
      <xdr:col>15</xdr:col>
      <xdr:colOff>50800</xdr:colOff>
      <xdr:row>98</xdr:row>
      <xdr:rowOff>104653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51164"/>
          <a:ext cx="889000" cy="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49064</xdr:rowOff>
    </xdr:from>
    <xdr:to>
      <xdr:col>10</xdr:col>
      <xdr:colOff>114300</xdr:colOff>
      <xdr:row>98</xdr:row>
      <xdr:rowOff>111948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51164"/>
          <a:ext cx="889000" cy="6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36810</xdr:rowOff>
    </xdr:from>
    <xdr:to>
      <xdr:col>24</xdr:col>
      <xdr:colOff>114300</xdr:colOff>
      <xdr:row>98</xdr:row>
      <xdr:rowOff>138410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51214</xdr:rowOff>
    </xdr:from>
    <xdr:to>
      <xdr:col>20</xdr:col>
      <xdr:colOff>38100</xdr:colOff>
      <xdr:row>98</xdr:row>
      <xdr:rowOff>152814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143941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53853</xdr:rowOff>
    </xdr:from>
    <xdr:to>
      <xdr:col>15</xdr:col>
      <xdr:colOff>101600</xdr:colOff>
      <xdr:row>98</xdr:row>
      <xdr:rowOff>155453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146580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169714</xdr:rowOff>
    </xdr:from>
    <xdr:to>
      <xdr:col>10</xdr:col>
      <xdr:colOff>165100</xdr:colOff>
      <xdr:row>98</xdr:row>
      <xdr:rowOff>99864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116391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7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61148</xdr:rowOff>
    </xdr:from>
    <xdr:to>
      <xdr:col>6</xdr:col>
      <xdr:colOff>38100</xdr:colOff>
      <xdr:row>98</xdr:row>
      <xdr:rowOff>162748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153875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5790</xdr:rowOff>
    </xdr:from>
    <xdr:to>
      <xdr:col>55</xdr:col>
      <xdr:colOff>0</xdr:colOff>
      <xdr:row>58</xdr:row>
      <xdr:rowOff>37712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49890"/>
          <a:ext cx="8382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23247</xdr:rowOff>
    </xdr:from>
    <xdr:to>
      <xdr:col>50</xdr:col>
      <xdr:colOff>114300</xdr:colOff>
      <xdr:row>58</xdr:row>
      <xdr:rowOff>37712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67347"/>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67870</xdr:rowOff>
    </xdr:from>
    <xdr:to>
      <xdr:col>45</xdr:col>
      <xdr:colOff>177800</xdr:colOff>
      <xdr:row>58</xdr:row>
      <xdr:rowOff>23247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40520"/>
          <a:ext cx="8890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67870</xdr:rowOff>
    </xdr:from>
    <xdr:to>
      <xdr:col>41</xdr:col>
      <xdr:colOff>50800</xdr:colOff>
      <xdr:row>58</xdr:row>
      <xdr:rowOff>39660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40520"/>
          <a:ext cx="889000" cy="14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126440</xdr:rowOff>
    </xdr:from>
    <xdr:to>
      <xdr:col>55</xdr:col>
      <xdr:colOff>50800</xdr:colOff>
      <xdr:row>58</xdr:row>
      <xdr:rowOff>56590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41367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158362</xdr:rowOff>
    </xdr:from>
    <xdr:to>
      <xdr:col>50</xdr:col>
      <xdr:colOff>165100</xdr:colOff>
      <xdr:row>58</xdr:row>
      <xdr:rowOff>88512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79639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143897</xdr:rowOff>
    </xdr:from>
    <xdr:to>
      <xdr:col>46</xdr:col>
      <xdr:colOff>38100</xdr:colOff>
      <xdr:row>58</xdr:row>
      <xdr:rowOff>74047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65174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17070</xdr:rowOff>
    </xdr:from>
    <xdr:to>
      <xdr:col>41</xdr:col>
      <xdr:colOff>101600</xdr:colOff>
      <xdr:row>57</xdr:row>
      <xdr:rowOff>118670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135197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160310</xdr:rowOff>
    </xdr:from>
    <xdr:to>
      <xdr:col>36</xdr:col>
      <xdr:colOff>165100</xdr:colOff>
      <xdr:row>58</xdr:row>
      <xdr:rowOff>90460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81587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82710</xdr:rowOff>
    </xdr:from>
    <xdr:to>
      <xdr:col>55</xdr:col>
      <xdr:colOff>0</xdr:colOff>
      <xdr:row>78</xdr:row>
      <xdr:rowOff>123055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55810"/>
          <a:ext cx="8382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82710</xdr:rowOff>
    </xdr:from>
    <xdr:to>
      <xdr:col>50</xdr:col>
      <xdr:colOff>114300</xdr:colOff>
      <xdr:row>78</xdr:row>
      <xdr:rowOff>121157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55810"/>
          <a:ext cx="889000" cy="3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110550</xdr:rowOff>
    </xdr:from>
    <xdr:to>
      <xdr:col>45</xdr:col>
      <xdr:colOff>177800</xdr:colOff>
      <xdr:row>78</xdr:row>
      <xdr:rowOff>121157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83650"/>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110550</xdr:rowOff>
    </xdr:from>
    <xdr:to>
      <xdr:col>41</xdr:col>
      <xdr:colOff>50800</xdr:colOff>
      <xdr:row>78</xdr:row>
      <xdr:rowOff>149964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83650"/>
          <a:ext cx="889000" cy="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72255</xdr:rowOff>
    </xdr:from>
    <xdr:to>
      <xdr:col>55</xdr:col>
      <xdr:colOff>50800</xdr:colOff>
      <xdr:row>79</xdr:row>
      <xdr:rowOff>2405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158632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31910</xdr:rowOff>
    </xdr:from>
    <xdr:to>
      <xdr:col>50</xdr:col>
      <xdr:colOff>165100</xdr:colOff>
      <xdr:row>78</xdr:row>
      <xdr:rowOff>133510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124637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70357</xdr:rowOff>
    </xdr:from>
    <xdr:to>
      <xdr:col>46</xdr:col>
      <xdr:colOff>38100</xdr:colOff>
      <xdr:row>79</xdr:row>
      <xdr:rowOff>507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163084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59750</xdr:rowOff>
    </xdr:from>
    <xdr:to>
      <xdr:col>41</xdr:col>
      <xdr:colOff>101600</xdr:colOff>
      <xdr:row>78</xdr:row>
      <xdr:rowOff>161350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152477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99164</xdr:rowOff>
    </xdr:from>
    <xdr:to>
      <xdr:col>36</xdr:col>
      <xdr:colOff>165100</xdr:colOff>
      <xdr:row>79</xdr:row>
      <xdr:rowOff>29314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7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20441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54559</xdr:rowOff>
    </xdr:from>
    <xdr:to>
      <xdr:col>55</xdr:col>
      <xdr:colOff>0</xdr:colOff>
      <xdr:row>98</xdr:row>
      <xdr:rowOff>60367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56659"/>
          <a:ext cx="8382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7857</xdr:rowOff>
    </xdr:from>
    <xdr:to>
      <xdr:col>50</xdr:col>
      <xdr:colOff>114300</xdr:colOff>
      <xdr:row>98</xdr:row>
      <xdr:rowOff>60367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09957"/>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113677</xdr:rowOff>
    </xdr:from>
    <xdr:to>
      <xdr:col>45</xdr:col>
      <xdr:colOff>177800</xdr:colOff>
      <xdr:row>98</xdr:row>
      <xdr:rowOff>7857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44327"/>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113677</xdr:rowOff>
    </xdr:from>
    <xdr:to>
      <xdr:col>41</xdr:col>
      <xdr:colOff>50800</xdr:colOff>
      <xdr:row>98</xdr:row>
      <xdr:rowOff>46020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44327"/>
          <a:ext cx="889000" cy="10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3759</xdr:rowOff>
    </xdr:from>
    <xdr:to>
      <xdr:col>55</xdr:col>
      <xdr:colOff>50800</xdr:colOff>
      <xdr:row>98</xdr:row>
      <xdr:rowOff>105359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90136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9567</xdr:rowOff>
    </xdr:from>
    <xdr:to>
      <xdr:col>50</xdr:col>
      <xdr:colOff>165100</xdr:colOff>
      <xdr:row>98</xdr:row>
      <xdr:rowOff>111167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1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102294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0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128507</xdr:rowOff>
    </xdr:from>
    <xdr:to>
      <xdr:col>46</xdr:col>
      <xdr:colOff>38100</xdr:colOff>
      <xdr:row>98</xdr:row>
      <xdr:rowOff>58657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49784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62877</xdr:rowOff>
    </xdr:from>
    <xdr:to>
      <xdr:col>41</xdr:col>
      <xdr:colOff>101600</xdr:colOff>
      <xdr:row>97</xdr:row>
      <xdr:rowOff>164477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155604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166670</xdr:rowOff>
    </xdr:from>
    <xdr:to>
      <xdr:col>36</xdr:col>
      <xdr:colOff>165100</xdr:colOff>
      <xdr:row>98</xdr:row>
      <xdr:rowOff>96820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87947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127568</xdr:rowOff>
    </xdr:from>
    <xdr:to>
      <xdr:col>85</xdr:col>
      <xdr:colOff>127000</xdr:colOff>
      <xdr:row>38</xdr:row>
      <xdr:rowOff>55297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99768"/>
          <a:ext cx="838200" cy="27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127568</xdr:rowOff>
    </xdr:from>
    <xdr:to>
      <xdr:col>81</xdr:col>
      <xdr:colOff>50800</xdr:colOff>
      <xdr:row>38</xdr:row>
      <xdr:rowOff>36781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99768"/>
          <a:ext cx="889000" cy="25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141153</xdr:rowOff>
    </xdr:from>
    <xdr:to>
      <xdr:col>76</xdr:col>
      <xdr:colOff>114300</xdr:colOff>
      <xdr:row>38</xdr:row>
      <xdr:rowOff>36781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84803"/>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141153</xdr:rowOff>
    </xdr:from>
    <xdr:to>
      <xdr:col>71</xdr:col>
      <xdr:colOff>177800</xdr:colOff>
      <xdr:row>38</xdr:row>
      <xdr:rowOff>2638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84803"/>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4497</xdr:rowOff>
    </xdr:from>
    <xdr:to>
      <xdr:col>85</xdr:col>
      <xdr:colOff>177800</xdr:colOff>
      <xdr:row>38</xdr:row>
      <xdr:rowOff>106097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154374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76768</xdr:rowOff>
    </xdr:from>
    <xdr:to>
      <xdr:col>81</xdr:col>
      <xdr:colOff>101600</xdr:colOff>
      <xdr:row>37</xdr:row>
      <xdr:rowOff>6918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23445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2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157431</xdr:rowOff>
    </xdr:from>
    <xdr:to>
      <xdr:col>76</xdr:col>
      <xdr:colOff>165100</xdr:colOff>
      <xdr:row>38</xdr:row>
      <xdr:rowOff>87581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78708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90353</xdr:rowOff>
    </xdr:from>
    <xdr:to>
      <xdr:col>72</xdr:col>
      <xdr:colOff>38100</xdr:colOff>
      <xdr:row>38</xdr:row>
      <xdr:rowOff>20503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123288</xdr:rowOff>
    </xdr:from>
    <xdr:to>
      <xdr:col>67</xdr:col>
      <xdr:colOff>101600</xdr:colOff>
      <xdr:row>38</xdr:row>
      <xdr:rowOff>53438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44565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5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81575</xdr:rowOff>
    </xdr:from>
    <xdr:to>
      <xdr:col>85</xdr:col>
      <xdr:colOff>127000</xdr:colOff>
      <xdr:row>57</xdr:row>
      <xdr:rowOff>128460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54225"/>
          <a:ext cx="8382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81575</xdr:rowOff>
    </xdr:from>
    <xdr:to>
      <xdr:col>81</xdr:col>
      <xdr:colOff>50800</xdr:colOff>
      <xdr:row>57</xdr:row>
      <xdr:rowOff>111358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54225"/>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111358</xdr:rowOff>
    </xdr:from>
    <xdr:to>
      <xdr:col>76</xdr:col>
      <xdr:colOff>114300</xdr:colOff>
      <xdr:row>57</xdr:row>
      <xdr:rowOff>120688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84008"/>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120688</xdr:rowOff>
    </xdr:from>
    <xdr:to>
      <xdr:col>71</xdr:col>
      <xdr:colOff>177800</xdr:colOff>
      <xdr:row>57</xdr:row>
      <xdr:rowOff>122235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3338"/>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77660</xdr:rowOff>
    </xdr:from>
    <xdr:to>
      <xdr:col>85</xdr:col>
      <xdr:colOff>177800</xdr:colOff>
      <xdr:row>58</xdr:row>
      <xdr:rowOff>7810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164037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30775</xdr:rowOff>
    </xdr:from>
    <xdr:to>
      <xdr:col>81</xdr:col>
      <xdr:colOff>101600</xdr:colOff>
      <xdr:row>57</xdr:row>
      <xdr:rowOff>132375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123502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60558</xdr:rowOff>
    </xdr:from>
    <xdr:to>
      <xdr:col>76</xdr:col>
      <xdr:colOff>165100</xdr:colOff>
      <xdr:row>57</xdr:row>
      <xdr:rowOff>162158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153285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69888</xdr:rowOff>
    </xdr:from>
    <xdr:to>
      <xdr:col>72</xdr:col>
      <xdr:colOff>38100</xdr:colOff>
      <xdr:row>58</xdr:row>
      <xdr:rowOff>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162615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71435</xdr:rowOff>
    </xdr:from>
    <xdr:to>
      <xdr:col>67</xdr:col>
      <xdr:colOff>101600</xdr:colOff>
      <xdr:row>58</xdr:row>
      <xdr:rowOff>1585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164162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3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95864</xdr:rowOff>
    </xdr:from>
    <xdr:to>
      <xdr:col>85</xdr:col>
      <xdr:colOff>127000</xdr:colOff>
      <xdr:row>79</xdr:row>
      <xdr:rowOff>96059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40414"/>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60049</xdr:rowOff>
    </xdr:from>
    <xdr:to>
      <xdr:col>81</xdr:col>
      <xdr:colOff>50800</xdr:colOff>
      <xdr:row>79</xdr:row>
      <xdr:rowOff>96059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04599"/>
          <a:ext cx="889000" cy="3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117384</xdr:rowOff>
    </xdr:from>
    <xdr:to>
      <xdr:col>76</xdr:col>
      <xdr:colOff>114300</xdr:colOff>
      <xdr:row>79</xdr:row>
      <xdr:rowOff>60049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2804684"/>
          <a:ext cx="889000" cy="79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117384</xdr:rowOff>
    </xdr:from>
    <xdr:to>
      <xdr:col>71</xdr:col>
      <xdr:colOff>177800</xdr:colOff>
      <xdr:row>78</xdr:row>
      <xdr:rowOff>90464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2804684"/>
          <a:ext cx="889000" cy="6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45064</xdr:rowOff>
    </xdr:from>
    <xdr:to>
      <xdr:col>85</xdr:col>
      <xdr:colOff>177800</xdr:colOff>
      <xdr:row>79</xdr:row>
      <xdr:rowOff>146664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131441</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4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45259</xdr:rowOff>
    </xdr:from>
    <xdr:to>
      <xdr:col>81</xdr:col>
      <xdr:colOff>101600</xdr:colOff>
      <xdr:row>79</xdr:row>
      <xdr:rowOff>146859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137986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8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9249</xdr:rowOff>
    </xdr:from>
    <xdr:to>
      <xdr:col>76</xdr:col>
      <xdr:colOff>165100</xdr:colOff>
      <xdr:row>79</xdr:row>
      <xdr:rowOff>110849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101976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4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66584</xdr:rowOff>
    </xdr:from>
    <xdr:to>
      <xdr:col>72</xdr:col>
      <xdr:colOff>38100</xdr:colOff>
      <xdr:row>74</xdr:row>
      <xdr:rowOff>168184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7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13261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5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39664</xdr:rowOff>
    </xdr:from>
    <xdr:to>
      <xdr:col>67</xdr:col>
      <xdr:colOff>101600</xdr:colOff>
      <xdr:row>78</xdr:row>
      <xdr:rowOff>141264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157791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97290</xdr:rowOff>
    </xdr:from>
    <xdr:to>
      <xdr:col>85</xdr:col>
      <xdr:colOff>127000</xdr:colOff>
      <xdr:row>97</xdr:row>
      <xdr:rowOff>114977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27940"/>
          <a:ext cx="8382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114977</xdr:rowOff>
    </xdr:from>
    <xdr:to>
      <xdr:col>81</xdr:col>
      <xdr:colOff>50800</xdr:colOff>
      <xdr:row>97</xdr:row>
      <xdr:rowOff>131916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45627"/>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131916</xdr:rowOff>
    </xdr:from>
    <xdr:to>
      <xdr:col>76</xdr:col>
      <xdr:colOff>114300</xdr:colOff>
      <xdr:row>97</xdr:row>
      <xdr:rowOff>147262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62566"/>
          <a:ext cx="889000" cy="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98887</xdr:rowOff>
    </xdr:from>
    <xdr:to>
      <xdr:col>71</xdr:col>
      <xdr:colOff>177800</xdr:colOff>
      <xdr:row>97</xdr:row>
      <xdr:rowOff>147262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29537"/>
          <a:ext cx="889000" cy="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46490</xdr:rowOff>
    </xdr:from>
    <xdr:to>
      <xdr:col>85</xdr:col>
      <xdr:colOff>177800</xdr:colOff>
      <xdr:row>97</xdr:row>
      <xdr:rowOff>148090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24917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5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64177</xdr:rowOff>
    </xdr:from>
    <xdr:to>
      <xdr:col>81</xdr:col>
      <xdr:colOff>101600</xdr:colOff>
      <xdr:row>97</xdr:row>
      <xdr:rowOff>165777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156904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8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81116</xdr:rowOff>
    </xdr:from>
    <xdr:to>
      <xdr:col>76</xdr:col>
      <xdr:colOff>165100</xdr:colOff>
      <xdr:row>98</xdr:row>
      <xdr:rowOff>11266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2393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0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96462</xdr:rowOff>
    </xdr:from>
    <xdr:to>
      <xdr:col>72</xdr:col>
      <xdr:colOff>38100</xdr:colOff>
      <xdr:row>98</xdr:row>
      <xdr:rowOff>26612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17739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48087</xdr:rowOff>
    </xdr:from>
    <xdr:to>
      <xdr:col>67</xdr:col>
      <xdr:colOff>101600</xdr:colOff>
      <xdr:row>97</xdr:row>
      <xdr:rowOff>149687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166214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では、議会費において類似団体平均を上回り、前年度と比較し、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要因は、議会改選に伴い欠員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名分の議員報酬が増額となったためである。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また、各項目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係る影響が大きく出ることから、投資的経費については事業の選択や先送り等を検討し、公共施設の老朽化に伴う改修については、公共施設等個別計画により改修時期の平準化を図り、計画的に更新等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財政調整基金は、最終的に取崩しを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また、実質収支額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千円ほどの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、標準財政規模に占める割合では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となり、実質単年度収支も標準財政規模に占める割合では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今後も、事務事業の見直し・統廃合など歳出の合理化等行財政改革を推進し、健全な財政運営に努めていく。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全ての会計において、黒字額となっている。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一般会計黒字額の標準財政規模に占める割合は前年度比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今後も引き続き、健全な財政運営を進めるよう努める。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年に借入れた災害復旧事業債の償還が開始したことにより増加している。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公営企業債の元利償還金に対する繰入金は、病院・水道事業に対する繰出金である。水道事業への繰出金は高料金対策に係るもので、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以降はほぼ同額である。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％をピークに減少していく見込みであり、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着実に減少している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今後、老朽化した公共施設の大規模な更新等に伴う財政需要が見込まれるため、投資的経費については、事業を精査し借入の抑制に努める。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満期一括償還地方債の償還の財源としての積立はしていない。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地方債残高は、都市交流施設拡張施設工事に伴い、過疎対策事業債を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300,100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千円借り入れたことにより増となっている。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公営企業債等繰入見込額は病院・水道事業に対するもので</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償還元金の増により増額となり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、組合等負担見込額は主に環境衛生組合の地方債残高</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ほぼ横ばい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地方債残高、公営企業債等繰入見込額の増により将来負担額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が増加し、将来負担比率は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することとなった。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千葉県鋸南町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財政調整基金は、普通交付税額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税収</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減額により取り崩しをしたため</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減債基金は、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臨時財政対策債の元利償還金に充てるため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特定目的基金は、豊かなまちづくり基金の増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引き続き、適切な財源確保と歳出の精査により、取崩しを回避するとともに、余剰金を増やすことにより基金の上積みを図る。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・鋸南町豊かなまちづくり基金：個人又は団体からの寄付金を財源とし、その意思により鋸南町の豊かな自然と文化を活用し、希望と活気があふれる豊かなまちづくりを進める。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・鋸南町都市交流施設整備基金：鋸南町都市交流施設の整備費用に充当する。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・鋸南町美術品等取得基金：美術品及び美術に関する資料等を円滑かつ効率的に取得するために活用する。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・鋸南町森林環境譲与税基金：鋸南町における、間伐や人材育成、担い手の確保、木材利用の促進や普及啓発等の森林整備及びその促進に要する経費の財源に充てる。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・鋸南町中山間地域農村活性化対策基金：土地改良施設の多面的機能の維持及び強化に係る集落共同活動等を推進し、もって中山間地域の農村の活性化を図るために活用する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・鋸南町豊かなまちづくり基金：ふるさと納税による寄付金を財源としており、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百万円ほど取崩したが、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百万円ほど積立てることができたので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・鋸南町都市交流施設整備基金：都市交流施設道の駅保田小学校の前年度運用利益のうち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割を基金に積み立てることとし、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・鋸南町森林環境譲与税基金：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森林環境譲与税から森林関係事業費を差し引いた額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百万円積立てたことにより、基金残高は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・鋸南町豊かなまちづくり基金：引き続き、予算編成時に事業内容を精査し、寄付者の意思に沿う事業の財源に充当する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・鋸南町都市交流施設整備基金：引き続き、前年度の運用利益のうち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割を基金に積み立てることとし、工事額が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百万円を超える工事に対して、その額の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割を基金から取り崩し、充当する。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・鋸南町森林環境譲与税：森林環境譲与税を全額積立て、森林関係の事業に対して、基金を取り崩していく。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税収等の減額により取り崩しをしたため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臨時財政対策債の元利償還金に充てるため積み立てを行い、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臨時財政対策債の元利償還金に充てるため、取り崩しを行っていく。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5336112</v>
      </c>
      <c r="BO4" s="358"/>
      <c r="BP4" s="358"/>
      <c r="BQ4" s="358"/>
      <c r="BR4" s="358"/>
      <c r="BS4" s="358"/>
      <c r="BT4" s="358"/>
      <c r="BU4" s="359"/>
      <c r="BV4" s="357">
        <v>5480214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8.9</v>
      </c>
      <c r="CU4" s="364"/>
      <c r="CV4" s="364"/>
      <c r="CW4" s="364"/>
      <c r="CX4" s="364"/>
      <c r="CY4" s="364"/>
      <c r="CZ4" s="364"/>
      <c r="DA4" s="365"/>
      <c r="DB4" s="363">
        <v>8.6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4824821</v>
      </c>
      <c r="BO5" s="395"/>
      <c r="BP5" s="395"/>
      <c r="BQ5" s="395"/>
      <c r="BR5" s="395"/>
      <c r="BS5" s="395"/>
      <c r="BT5" s="395"/>
      <c r="BU5" s="396"/>
      <c r="BV5" s="394">
        <v>5145460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90.2</v>
      </c>
      <c r="CU5" s="392"/>
      <c r="CV5" s="392"/>
      <c r="CW5" s="392"/>
      <c r="CX5" s="392"/>
      <c r="CY5" s="392"/>
      <c r="CZ5" s="392"/>
      <c r="DA5" s="393"/>
      <c r="DB5" s="391">
        <v>86.6</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511291</v>
      </c>
      <c r="BO6" s="395"/>
      <c r="BP6" s="395"/>
      <c r="BQ6" s="395"/>
      <c r="BR6" s="395"/>
      <c r="BS6" s="395"/>
      <c r="BT6" s="395"/>
      <c r="BU6" s="396"/>
      <c r="BV6" s="394">
        <v>334754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90.6</v>
      </c>
      <c r="CU6" s="432"/>
      <c r="CV6" s="432"/>
      <c r="CW6" s="432"/>
      <c r="CX6" s="432"/>
      <c r="CY6" s="432"/>
      <c r="CZ6" s="432"/>
      <c r="DA6" s="433"/>
      <c r="DB6" s="431">
        <v>87.5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237280</v>
      </c>
      <c r="BO7" s="395"/>
      <c r="BP7" s="395"/>
      <c r="BQ7" s="395"/>
      <c r="BR7" s="395"/>
      <c r="BS7" s="395"/>
      <c r="BT7" s="395"/>
      <c r="BU7" s="396"/>
      <c r="BV7" s="394">
        <v>71132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3065483</v>
      </c>
      <c r="CU7" s="395"/>
      <c r="CV7" s="395"/>
      <c r="CW7" s="395"/>
      <c r="CX7" s="395"/>
      <c r="CY7" s="395"/>
      <c r="CZ7" s="395"/>
      <c r="DA7" s="396"/>
      <c r="DB7" s="394">
        <v>3058867</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274011</v>
      </c>
      <c r="BO8" s="395"/>
      <c r="BP8" s="395"/>
      <c r="BQ8" s="395"/>
      <c r="BR8" s="395"/>
      <c r="BS8" s="395"/>
      <c r="BT8" s="395"/>
      <c r="BU8" s="396"/>
      <c r="BV8" s="394">
        <v>263622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0.27</v>
      </c>
      <c r="CU8" s="435"/>
      <c r="CV8" s="435"/>
      <c r="CW8" s="435"/>
      <c r="CX8" s="435"/>
      <c r="CY8" s="435"/>
      <c r="CZ8" s="435"/>
      <c r="DA8" s="436"/>
      <c r="DB8" s="434">
        <v>0.27</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6993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10389</v>
      </c>
      <c r="BO9" s="395"/>
      <c r="BP9" s="395"/>
      <c r="BQ9" s="395"/>
      <c r="BR9" s="395"/>
      <c r="BS9" s="395"/>
      <c r="BT9" s="395"/>
      <c r="BU9" s="396"/>
      <c r="BV9" s="394">
        <v>29353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v>
      </c>
      <c r="CU9" s="392"/>
      <c r="CV9" s="392"/>
      <c r="CW9" s="392"/>
      <c r="CX9" s="392"/>
      <c r="CY9" s="392"/>
      <c r="CZ9" s="392"/>
      <c r="DA9" s="393"/>
      <c r="DB9" s="391">
        <v>12.5</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8022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131841</v>
      </c>
      <c r="BO10" s="395"/>
      <c r="BP10" s="395"/>
      <c r="BQ10" s="395"/>
      <c r="BR10" s="395"/>
      <c r="BS10" s="395"/>
      <c r="BT10" s="395"/>
      <c r="BU10" s="396"/>
      <c r="BV10" s="394">
        <v>295705</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6849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136045</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6728</v>
      </c>
      <c r="S13" s="479"/>
      <c r="T13" s="479"/>
      <c r="U13" s="479"/>
      <c r="V13" s="480"/>
      <c r="W13" s="410" t="s">
        <v>131</v>
      </c>
      <c r="X13" s="411"/>
      <c r="Y13" s="411"/>
      <c r="Z13" s="411"/>
      <c r="AA13" s="411"/>
      <c r="AB13" s="401"/>
      <c r="AC13" s="445">
        <v>510</v>
      </c>
      <c r="AD13" s="446"/>
      <c r="AE13" s="446"/>
      <c r="AF13" s="446"/>
      <c r="AG13" s="488"/>
      <c r="AH13" s="445">
        <v>627</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6185</v>
      </c>
      <c r="BO13" s="395"/>
      <c r="BP13" s="395"/>
      <c r="BQ13" s="395"/>
      <c r="BR13" s="395"/>
      <c r="BS13" s="395"/>
      <c r="BT13" s="395"/>
      <c r="BU13" s="396"/>
      <c r="BV13" s="394">
        <v>325058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8.9</v>
      </c>
      <c r="CU13" s="392"/>
      <c r="CV13" s="392"/>
      <c r="CW13" s="392"/>
      <c r="CX13" s="392"/>
      <c r="CY13" s="392"/>
      <c r="CZ13" s="392"/>
      <c r="DA13" s="393"/>
      <c r="DB13" s="391">
        <v>8.6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6990</v>
      </c>
      <c r="S14" s="479"/>
      <c r="T14" s="479"/>
      <c r="U14" s="479"/>
      <c r="V14" s="480"/>
      <c r="W14" s="384"/>
      <c r="X14" s="385"/>
      <c r="Y14" s="385"/>
      <c r="Z14" s="385"/>
      <c r="AA14" s="385"/>
      <c r="AB14" s="374"/>
      <c r="AC14" s="481">
        <v>14.8</v>
      </c>
      <c r="AD14" s="482"/>
      <c r="AE14" s="482"/>
      <c r="AF14" s="482"/>
      <c r="AG14" s="483"/>
      <c r="AH14" s="481">
        <v>16.2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11.6</v>
      </c>
      <c r="CU14" s="493"/>
      <c r="CV14" s="493"/>
      <c r="CW14" s="493"/>
      <c r="CX14" s="493"/>
      <c r="CY14" s="493"/>
      <c r="CZ14" s="493"/>
      <c r="DA14" s="494"/>
      <c r="DB14" s="492">
        <v>10.1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6883</v>
      </c>
      <c r="S15" s="479"/>
      <c r="T15" s="479"/>
      <c r="U15" s="479"/>
      <c r="V15" s="480"/>
      <c r="W15" s="410" t="s">
        <v>137</v>
      </c>
      <c r="X15" s="411"/>
      <c r="Y15" s="411"/>
      <c r="Z15" s="411"/>
      <c r="AA15" s="411"/>
      <c r="AB15" s="401"/>
      <c r="AC15" s="445">
        <v>505</v>
      </c>
      <c r="AD15" s="446"/>
      <c r="AE15" s="446"/>
      <c r="AF15" s="446"/>
      <c r="AG15" s="488"/>
      <c r="AH15" s="445">
        <v>599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780291</v>
      </c>
      <c r="BO15" s="358"/>
      <c r="BP15" s="358"/>
      <c r="BQ15" s="358"/>
      <c r="BR15" s="358"/>
      <c r="BS15" s="358"/>
      <c r="BT15" s="358"/>
      <c r="BU15" s="359"/>
      <c r="BV15" s="357">
        <v>766133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14.7</v>
      </c>
      <c r="AD16" s="482"/>
      <c r="AE16" s="482"/>
      <c r="AF16" s="482"/>
      <c r="AG16" s="483"/>
      <c r="AH16" s="481">
        <v>15.4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2855077</v>
      </c>
      <c r="BO16" s="395"/>
      <c r="BP16" s="395"/>
      <c r="BQ16" s="395"/>
      <c r="BR16" s="395"/>
      <c r="BS16" s="395"/>
      <c r="BT16" s="395"/>
      <c r="BU16" s="396"/>
      <c r="BV16" s="394">
        <v>2828464</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2420</v>
      </c>
      <c r="AD17" s="446"/>
      <c r="AE17" s="446"/>
      <c r="AF17" s="446"/>
      <c r="AG17" s="488"/>
      <c r="AH17" s="445">
        <v>2653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976103</v>
      </c>
      <c r="BO17" s="395"/>
      <c r="BP17" s="395"/>
      <c r="BQ17" s="395"/>
      <c r="BR17" s="395"/>
      <c r="BS17" s="395"/>
      <c r="BT17" s="395"/>
      <c r="BU17" s="396"/>
      <c r="BV17" s="394">
        <v>964671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45.17</v>
      </c>
      <c r="M18" s="518"/>
      <c r="N18" s="518"/>
      <c r="O18" s="518"/>
      <c r="P18" s="518"/>
      <c r="Q18" s="518"/>
      <c r="R18" s="519"/>
      <c r="S18" s="519"/>
      <c r="T18" s="519"/>
      <c r="U18" s="519"/>
      <c r="V18" s="520"/>
      <c r="W18" s="412"/>
      <c r="X18" s="413"/>
      <c r="Y18" s="413"/>
      <c r="Z18" s="413"/>
      <c r="AA18" s="413"/>
      <c r="AB18" s="404"/>
      <c r="AC18" s="521">
        <v>70.5</v>
      </c>
      <c r="AD18" s="522"/>
      <c r="AE18" s="522"/>
      <c r="AF18" s="522"/>
      <c r="AG18" s="523"/>
      <c r="AH18" s="521">
        <v>68.400000000000006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2768744</v>
      </c>
      <c r="BO18" s="395"/>
      <c r="BP18" s="395"/>
      <c r="BQ18" s="395"/>
      <c r="BR18" s="395"/>
      <c r="BS18" s="395"/>
      <c r="BT18" s="395"/>
      <c r="BU18" s="396"/>
      <c r="BV18" s="394">
        <v>2677322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155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3994719</v>
      </c>
      <c r="BO19" s="395"/>
      <c r="BP19" s="395"/>
      <c r="BQ19" s="395"/>
      <c r="BR19" s="395"/>
      <c r="BS19" s="395"/>
      <c r="BT19" s="395"/>
      <c r="BU19" s="396"/>
      <c r="BV19" s="394">
        <v>3944084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3034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5276813</v>
      </c>
      <c r="BO22" s="358"/>
      <c r="BP22" s="358"/>
      <c r="BQ22" s="358"/>
      <c r="BR22" s="358"/>
      <c r="BS22" s="358"/>
      <c r="BT22" s="358"/>
      <c r="BU22" s="359"/>
      <c r="BV22" s="357">
        <v>5126929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5193297</v>
      </c>
      <c r="BO23" s="395"/>
      <c r="BP23" s="395"/>
      <c r="BQ23" s="395"/>
      <c r="BR23" s="395"/>
      <c r="BS23" s="395"/>
      <c r="BT23" s="395"/>
      <c r="BU23" s="396"/>
      <c r="BV23" s="394">
        <v>5037568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5530</v>
      </c>
      <c r="R24" s="446"/>
      <c r="S24" s="446"/>
      <c r="T24" s="446"/>
      <c r="U24" s="446"/>
      <c r="V24" s="488"/>
      <c r="W24" s="540"/>
      <c r="X24" s="541"/>
      <c r="Y24" s="542"/>
      <c r="Z24" s="444" t="s">
        <v>162</v>
      </c>
      <c r="AA24" s="424"/>
      <c r="AB24" s="424"/>
      <c r="AC24" s="424"/>
      <c r="AD24" s="424"/>
      <c r="AE24" s="424"/>
      <c r="AF24" s="424"/>
      <c r="AG24" s="425"/>
      <c r="AH24" s="445">
        <v>86</v>
      </c>
      <c r="AI24" s="446"/>
      <c r="AJ24" s="446"/>
      <c r="AK24" s="446"/>
      <c r="AL24" s="488"/>
      <c r="AM24" s="445">
        <v>253958</v>
      </c>
      <c r="AN24" s="446"/>
      <c r="AO24" s="446"/>
      <c r="AP24" s="446"/>
      <c r="AQ24" s="446"/>
      <c r="AR24" s="488"/>
      <c r="AS24" s="445">
        <v>2953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3779480</v>
      </c>
      <c r="BO24" s="395"/>
      <c r="BP24" s="395"/>
      <c r="BQ24" s="395"/>
      <c r="BR24" s="395"/>
      <c r="BS24" s="395"/>
      <c r="BT24" s="395"/>
      <c r="BU24" s="396"/>
      <c r="BV24" s="394">
        <v>3475160</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5128</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1818507</v>
      </c>
      <c r="BO25" s="358"/>
      <c r="BP25" s="358"/>
      <c r="BQ25" s="358"/>
      <c r="BR25" s="358"/>
      <c r="BS25" s="358"/>
      <c r="BT25" s="358"/>
      <c r="BU25" s="359"/>
      <c r="BV25" s="357">
        <v>1377665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4664</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171</v>
      </c>
      <c r="F27" s="424"/>
      <c r="G27" s="424"/>
      <c r="H27" s="424"/>
      <c r="I27" s="424"/>
      <c r="J27" s="424"/>
      <c r="K27" s="425"/>
      <c r="L27" s="445">
        <v>1</v>
      </c>
      <c r="M27" s="446"/>
      <c r="N27" s="446"/>
      <c r="O27" s="446"/>
      <c r="P27" s="488"/>
      <c r="Q27" s="445">
        <v>2850</v>
      </c>
      <c r="R27" s="446"/>
      <c r="S27" s="446"/>
      <c r="T27" s="446"/>
      <c r="U27" s="446"/>
      <c r="V27" s="488"/>
      <c r="W27" s="540"/>
      <c r="X27" s="541"/>
      <c r="Y27" s="542"/>
      <c r="Z27" s="444" t="s">
        <v>172</v>
      </c>
      <c r="AA27" s="424"/>
      <c r="AB27" s="424"/>
      <c r="AC27" s="424"/>
      <c r="AD27" s="424"/>
      <c r="AE27" s="424"/>
      <c r="AF27" s="424"/>
      <c r="AG27" s="425"/>
      <c r="AH27" s="445">
        <v>5</v>
      </c>
      <c r="AI27" s="446"/>
      <c r="AJ27" s="446"/>
      <c r="AK27" s="446"/>
      <c r="AL27" s="488"/>
      <c r="AM27" s="445">
        <v>14735</v>
      </c>
      <c r="AN27" s="446"/>
      <c r="AO27" s="446"/>
      <c r="AP27" s="446"/>
      <c r="AQ27" s="446"/>
      <c r="AR27" s="488"/>
      <c r="AS27" s="445">
        <v>2947</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2300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2016022</v>
      </c>
      <c r="BO28" s="358"/>
      <c r="BP28" s="358"/>
      <c r="BQ28" s="358"/>
      <c r="BR28" s="358"/>
      <c r="BS28" s="358"/>
      <c r="BT28" s="358"/>
      <c r="BU28" s="359"/>
      <c r="BV28" s="357">
        <v>2020226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10</v>
      </c>
      <c r="M29" s="446"/>
      <c r="N29" s="446"/>
      <c r="O29" s="446"/>
      <c r="P29" s="488"/>
      <c r="Q29" s="445">
        <v>2100</v>
      </c>
      <c r="R29" s="446"/>
      <c r="S29" s="446"/>
      <c r="T29" s="446"/>
      <c r="U29" s="446"/>
      <c r="V29" s="488"/>
      <c r="W29" s="543"/>
      <c r="X29" s="544"/>
      <c r="Y29" s="545"/>
      <c r="Z29" s="444" t="s">
        <v>178</v>
      </c>
      <c r="AA29" s="424"/>
      <c r="AB29" s="424"/>
      <c r="AC29" s="424"/>
      <c r="AD29" s="424"/>
      <c r="AE29" s="424"/>
      <c r="AF29" s="424"/>
      <c r="AG29" s="425"/>
      <c r="AH29" s="445">
        <v>91</v>
      </c>
      <c r="AI29" s="446"/>
      <c r="AJ29" s="446"/>
      <c r="AK29" s="446"/>
      <c r="AL29" s="488"/>
      <c r="AM29" s="445">
        <v>268693</v>
      </c>
      <c r="AN29" s="446"/>
      <c r="AO29" s="446"/>
      <c r="AP29" s="446"/>
      <c r="AQ29" s="446"/>
      <c r="AR29" s="488"/>
      <c r="AS29" s="445">
        <v>2953</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47053</v>
      </c>
      <c r="BO29" s="395"/>
      <c r="BP29" s="395"/>
      <c r="BQ29" s="395"/>
      <c r="BR29" s="395"/>
      <c r="BS29" s="395"/>
      <c r="BT29" s="395"/>
      <c r="BU29" s="396"/>
      <c r="BV29" s="394">
        <v>34566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98.7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203035</v>
      </c>
      <c r="BO30" s="514"/>
      <c r="BP30" s="514"/>
      <c r="BQ30" s="514"/>
      <c r="BR30" s="514"/>
      <c r="BS30" s="514"/>
      <c r="BT30" s="514"/>
      <c r="BU30" s="515"/>
      <c r="BV30" s="513">
        <v>157235</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鋸南町国民健康保険特別会計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鋸南町病院事業会計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鋸南町介護保険特別会計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鋸南町水道事業会計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鋸南町後期高齢者医療特別会計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千葉県後期高齢者医療特別会計（一般会計）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安房郡市広域市町村圏事務組合（一般会計）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鋸南地区環境衛生組合（一般会計）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南房総広域水道企業団（水道用水供給事業会計）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NU+lJi4rmvjwNWaZa+iXCSjCRUgoGHgP0V8gfd+EoYseSKJT8x3z0nISwBrTHGKT+aLopAD4BM2Wod6jKnhYsg==" saltValue="VYPskP/F0EGOjaZ13BnS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738454</v>
      </c>
      <c r="S5" s="600"/>
      <c r="T5" s="600"/>
      <c r="U5" s="600"/>
      <c r="V5" s="600"/>
      <c r="W5" s="600"/>
      <c r="X5" s="600"/>
      <c r="Y5" s="601"/>
      <c r="Z5" s="602">
        <v>13.8</v>
      </c>
      <c r="AA5" s="602"/>
      <c r="AB5" s="602"/>
      <c r="AC5" s="602"/>
      <c r="AD5" s="603">
        <v>738454</v>
      </c>
      <c r="AE5" s="603"/>
      <c r="AF5" s="603"/>
      <c r="AG5" s="603"/>
      <c r="AH5" s="603"/>
      <c r="AI5" s="603"/>
      <c r="AJ5" s="603"/>
      <c r="AK5" s="603"/>
      <c r="AL5" s="604">
        <v>24.2</v>
      </c>
      <c r="AM5" s="605"/>
      <c r="AN5" s="605"/>
      <c r="AO5" s="606"/>
      <c r="AP5" s="596" t="s">
        <v>217</v>
      </c>
      <c r="AQ5" s="597"/>
      <c r="AR5" s="597"/>
      <c r="AS5" s="597"/>
      <c r="AT5" s="597"/>
      <c r="AU5" s="597"/>
      <c r="AV5" s="597"/>
      <c r="AW5" s="597"/>
      <c r="AX5" s="597"/>
      <c r="AY5" s="597"/>
      <c r="AZ5" s="597"/>
      <c r="BA5" s="597"/>
      <c r="BB5" s="597"/>
      <c r="BC5" s="597"/>
      <c r="BD5" s="597"/>
      <c r="BE5" s="597"/>
      <c r="BF5" s="598"/>
      <c r="BG5" s="610">
        <v>736567</v>
      </c>
      <c r="BH5" s="611"/>
      <c r="BI5" s="611"/>
      <c r="BJ5" s="611"/>
      <c r="BK5" s="611"/>
      <c r="BL5" s="611"/>
      <c r="BM5" s="611"/>
      <c r="BN5" s="612"/>
      <c r="BO5" s="613">
        <v>99.7</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36427</v>
      </c>
      <c r="S6" s="611"/>
      <c r="T6" s="611"/>
      <c r="U6" s="611"/>
      <c r="V6" s="611"/>
      <c r="W6" s="611"/>
      <c r="X6" s="611"/>
      <c r="Y6" s="612"/>
      <c r="Z6" s="613">
        <v>0.7</v>
      </c>
      <c r="AA6" s="613"/>
      <c r="AB6" s="613"/>
      <c r="AC6" s="613"/>
      <c r="AD6" s="614">
        <v>36427</v>
      </c>
      <c r="AE6" s="614"/>
      <c r="AF6" s="614"/>
      <c r="AG6" s="614"/>
      <c r="AH6" s="614"/>
      <c r="AI6" s="614"/>
      <c r="AJ6" s="614"/>
      <c r="AK6" s="614"/>
      <c r="AL6" s="615">
        <v>1.2</v>
      </c>
      <c r="AM6" s="616"/>
      <c r="AN6" s="616"/>
      <c r="AO6" s="617"/>
      <c r="AP6" s="607" t="s">
        <v>222</v>
      </c>
      <c r="AQ6" s="608"/>
      <c r="AR6" s="608"/>
      <c r="AS6" s="608"/>
      <c r="AT6" s="608"/>
      <c r="AU6" s="608"/>
      <c r="AV6" s="608"/>
      <c r="AW6" s="608"/>
      <c r="AX6" s="608"/>
      <c r="AY6" s="608"/>
      <c r="AZ6" s="608"/>
      <c r="BA6" s="608"/>
      <c r="BB6" s="608"/>
      <c r="BC6" s="608"/>
      <c r="BD6" s="608"/>
      <c r="BE6" s="608"/>
      <c r="BF6" s="609"/>
      <c r="BG6" s="610">
        <v>736567</v>
      </c>
      <c r="BH6" s="611"/>
      <c r="BI6" s="611"/>
      <c r="BJ6" s="611"/>
      <c r="BK6" s="611"/>
      <c r="BL6" s="611"/>
      <c r="BM6" s="611"/>
      <c r="BN6" s="612"/>
      <c r="BO6" s="613">
        <v>99.7</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66058</v>
      </c>
      <c r="CS6" s="611"/>
      <c r="CT6" s="611"/>
      <c r="CU6" s="611"/>
      <c r="CV6" s="611"/>
      <c r="CW6" s="611"/>
      <c r="CX6" s="611"/>
      <c r="CY6" s="612"/>
      <c r="CZ6" s="604">
        <v>1.4</v>
      </c>
      <c r="DA6" s="605"/>
      <c r="DB6" s="605"/>
      <c r="DC6" s="621"/>
      <c r="DD6" s="619" t="s">
        <v>122</v>
      </c>
      <c r="DE6" s="611"/>
      <c r="DF6" s="611"/>
      <c r="DG6" s="611"/>
      <c r="DH6" s="611"/>
      <c r="DI6" s="611"/>
      <c r="DJ6" s="611"/>
      <c r="DK6" s="611"/>
      <c r="DL6" s="611"/>
      <c r="DM6" s="611"/>
      <c r="DN6" s="611"/>
      <c r="DO6" s="611"/>
      <c r="DP6" s="612"/>
      <c r="DQ6" s="619">
        <v>66058</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353</v>
      </c>
      <c r="S7" s="611"/>
      <c r="T7" s="611"/>
      <c r="U7" s="611"/>
      <c r="V7" s="611"/>
      <c r="W7" s="611"/>
      <c r="X7" s="611"/>
      <c r="Y7" s="612"/>
      <c r="Z7" s="613">
        <v>0</v>
      </c>
      <c r="AA7" s="613"/>
      <c r="AB7" s="613"/>
      <c r="AC7" s="613"/>
      <c r="AD7" s="614">
        <v>353</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301926</v>
      </c>
      <c r="BH7" s="611"/>
      <c r="BI7" s="611"/>
      <c r="BJ7" s="611"/>
      <c r="BK7" s="611"/>
      <c r="BL7" s="611"/>
      <c r="BM7" s="611"/>
      <c r="BN7" s="612"/>
      <c r="BO7" s="613">
        <v>40.9</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1008820</v>
      </c>
      <c r="CS7" s="611"/>
      <c r="CT7" s="611"/>
      <c r="CU7" s="611"/>
      <c r="CV7" s="611"/>
      <c r="CW7" s="611"/>
      <c r="CX7" s="611"/>
      <c r="CY7" s="612"/>
      <c r="CZ7" s="613">
        <v>20.9</v>
      </c>
      <c r="DA7" s="613"/>
      <c r="DB7" s="613"/>
      <c r="DC7" s="613"/>
      <c r="DD7" s="619">
        <v>359037</v>
      </c>
      <c r="DE7" s="611"/>
      <c r="DF7" s="611"/>
      <c r="DG7" s="611"/>
      <c r="DH7" s="611"/>
      <c r="DI7" s="611"/>
      <c r="DJ7" s="611"/>
      <c r="DK7" s="611"/>
      <c r="DL7" s="611"/>
      <c r="DM7" s="611"/>
      <c r="DN7" s="611"/>
      <c r="DO7" s="611"/>
      <c r="DP7" s="612"/>
      <c r="DQ7" s="619">
        <v>643687</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5024</v>
      </c>
      <c r="S8" s="611"/>
      <c r="T8" s="611"/>
      <c r="U8" s="611"/>
      <c r="V8" s="611"/>
      <c r="W8" s="611"/>
      <c r="X8" s="611"/>
      <c r="Y8" s="612"/>
      <c r="Z8" s="613">
        <v>0.1</v>
      </c>
      <c r="AA8" s="613"/>
      <c r="AB8" s="613"/>
      <c r="AC8" s="613"/>
      <c r="AD8" s="614">
        <v>5024</v>
      </c>
      <c r="AE8" s="614"/>
      <c r="AF8" s="614"/>
      <c r="AG8" s="614"/>
      <c r="AH8" s="614"/>
      <c r="AI8" s="614"/>
      <c r="AJ8" s="614"/>
      <c r="AK8" s="614"/>
      <c r="AL8" s="615">
        <v>0.2</v>
      </c>
      <c r="AM8" s="616"/>
      <c r="AN8" s="616"/>
      <c r="AO8" s="617"/>
      <c r="AP8" s="607" t="s">
        <v>228</v>
      </c>
      <c r="AQ8" s="608"/>
      <c r="AR8" s="608"/>
      <c r="AS8" s="608"/>
      <c r="AT8" s="608"/>
      <c r="AU8" s="608"/>
      <c r="AV8" s="608"/>
      <c r="AW8" s="608"/>
      <c r="AX8" s="608"/>
      <c r="AY8" s="608"/>
      <c r="AZ8" s="608"/>
      <c r="BA8" s="608"/>
      <c r="BB8" s="608"/>
      <c r="BC8" s="608"/>
      <c r="BD8" s="608"/>
      <c r="BE8" s="608"/>
      <c r="BF8" s="609"/>
      <c r="BG8" s="610">
        <v>13952</v>
      </c>
      <c r="BH8" s="611"/>
      <c r="BI8" s="611"/>
      <c r="BJ8" s="611"/>
      <c r="BK8" s="611"/>
      <c r="BL8" s="611"/>
      <c r="BM8" s="611"/>
      <c r="BN8" s="612"/>
      <c r="BO8" s="613">
        <v>1.9</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1258704</v>
      </c>
      <c r="CS8" s="611"/>
      <c r="CT8" s="611"/>
      <c r="CU8" s="611"/>
      <c r="CV8" s="611"/>
      <c r="CW8" s="611"/>
      <c r="CX8" s="611"/>
      <c r="CY8" s="612"/>
      <c r="CZ8" s="613">
        <v>26.1</v>
      </c>
      <c r="DA8" s="613"/>
      <c r="DB8" s="613"/>
      <c r="DC8" s="613"/>
      <c r="DD8" s="619">
        <v>2805</v>
      </c>
      <c r="DE8" s="611"/>
      <c r="DF8" s="611"/>
      <c r="DG8" s="611"/>
      <c r="DH8" s="611"/>
      <c r="DI8" s="611"/>
      <c r="DJ8" s="611"/>
      <c r="DK8" s="611"/>
      <c r="DL8" s="611"/>
      <c r="DM8" s="611"/>
      <c r="DN8" s="611"/>
      <c r="DO8" s="611"/>
      <c r="DP8" s="612"/>
      <c r="DQ8" s="619">
        <v>833067</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6010</v>
      </c>
      <c r="S9" s="611"/>
      <c r="T9" s="611"/>
      <c r="U9" s="611"/>
      <c r="V9" s="611"/>
      <c r="W9" s="611"/>
      <c r="X9" s="611"/>
      <c r="Y9" s="612"/>
      <c r="Z9" s="613">
        <v>0.1</v>
      </c>
      <c r="AA9" s="613"/>
      <c r="AB9" s="613"/>
      <c r="AC9" s="613"/>
      <c r="AD9" s="614">
        <v>6010</v>
      </c>
      <c r="AE9" s="614"/>
      <c r="AF9" s="614"/>
      <c r="AG9" s="614"/>
      <c r="AH9" s="614"/>
      <c r="AI9" s="614"/>
      <c r="AJ9" s="614"/>
      <c r="AK9" s="614"/>
      <c r="AL9" s="615">
        <v>0.2</v>
      </c>
      <c r="AM9" s="616"/>
      <c r="AN9" s="616"/>
      <c r="AO9" s="617"/>
      <c r="AP9" s="607" t="s">
        <v>231</v>
      </c>
      <c r="AQ9" s="608"/>
      <c r="AR9" s="608"/>
      <c r="AS9" s="608"/>
      <c r="AT9" s="608"/>
      <c r="AU9" s="608"/>
      <c r="AV9" s="608"/>
      <c r="AW9" s="608"/>
      <c r="AX9" s="608"/>
      <c r="AY9" s="608"/>
      <c r="AZ9" s="608"/>
      <c r="BA9" s="608"/>
      <c r="BB9" s="608"/>
      <c r="BC9" s="608"/>
      <c r="BD9" s="608"/>
      <c r="BE9" s="608"/>
      <c r="BF9" s="609"/>
      <c r="BG9" s="610">
        <v>260163</v>
      </c>
      <c r="BH9" s="611"/>
      <c r="BI9" s="611"/>
      <c r="BJ9" s="611"/>
      <c r="BK9" s="611"/>
      <c r="BL9" s="611"/>
      <c r="BM9" s="611"/>
      <c r="BN9" s="612"/>
      <c r="BO9" s="613">
        <v>35.200000000000003</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780315</v>
      </c>
      <c r="CS9" s="611"/>
      <c r="CT9" s="611"/>
      <c r="CU9" s="611"/>
      <c r="CV9" s="611"/>
      <c r="CW9" s="611"/>
      <c r="CX9" s="611"/>
      <c r="CY9" s="612"/>
      <c r="CZ9" s="613">
        <v>16.2</v>
      </c>
      <c r="DA9" s="613"/>
      <c r="DB9" s="613"/>
      <c r="DC9" s="613"/>
      <c r="DD9" s="619">
        <v>283169</v>
      </c>
      <c r="DE9" s="611"/>
      <c r="DF9" s="611"/>
      <c r="DG9" s="611"/>
      <c r="DH9" s="611"/>
      <c r="DI9" s="611"/>
      <c r="DJ9" s="611"/>
      <c r="DK9" s="611"/>
      <c r="DL9" s="611"/>
      <c r="DM9" s="611"/>
      <c r="DN9" s="611"/>
      <c r="DO9" s="611"/>
      <c r="DP9" s="612"/>
      <c r="DQ9" s="619">
        <v>497042</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16594</v>
      </c>
      <c r="BH10" s="611"/>
      <c r="BI10" s="611"/>
      <c r="BJ10" s="611"/>
      <c r="BK10" s="611"/>
      <c r="BL10" s="611"/>
      <c r="BM10" s="611"/>
      <c r="BN10" s="612"/>
      <c r="BO10" s="613">
        <v>2.2000000000000002</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165466</v>
      </c>
      <c r="S11" s="611"/>
      <c r="T11" s="611"/>
      <c r="U11" s="611"/>
      <c r="V11" s="611"/>
      <c r="W11" s="611"/>
      <c r="X11" s="611"/>
      <c r="Y11" s="612"/>
      <c r="Z11" s="615">
        <v>3.1</v>
      </c>
      <c r="AA11" s="616"/>
      <c r="AB11" s="616"/>
      <c r="AC11" s="622"/>
      <c r="AD11" s="619">
        <v>165466</v>
      </c>
      <c r="AE11" s="611"/>
      <c r="AF11" s="611"/>
      <c r="AG11" s="611"/>
      <c r="AH11" s="611"/>
      <c r="AI11" s="611"/>
      <c r="AJ11" s="611"/>
      <c r="AK11" s="612"/>
      <c r="AL11" s="615">
        <v>5.4</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11217</v>
      </c>
      <c r="BH11" s="611"/>
      <c r="BI11" s="611"/>
      <c r="BJ11" s="611"/>
      <c r="BK11" s="611"/>
      <c r="BL11" s="611"/>
      <c r="BM11" s="611"/>
      <c r="BN11" s="612"/>
      <c r="BO11" s="613">
        <v>1.5</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200598</v>
      </c>
      <c r="CS11" s="611"/>
      <c r="CT11" s="611"/>
      <c r="CU11" s="611"/>
      <c r="CV11" s="611"/>
      <c r="CW11" s="611"/>
      <c r="CX11" s="611"/>
      <c r="CY11" s="612"/>
      <c r="CZ11" s="613">
        <v>4.2</v>
      </c>
      <c r="DA11" s="613"/>
      <c r="DB11" s="613"/>
      <c r="DC11" s="613"/>
      <c r="DD11" s="619">
        <v>46378</v>
      </c>
      <c r="DE11" s="611"/>
      <c r="DF11" s="611"/>
      <c r="DG11" s="611"/>
      <c r="DH11" s="611"/>
      <c r="DI11" s="611"/>
      <c r="DJ11" s="611"/>
      <c r="DK11" s="611"/>
      <c r="DL11" s="611"/>
      <c r="DM11" s="611"/>
      <c r="DN11" s="611"/>
      <c r="DO11" s="611"/>
      <c r="DP11" s="612"/>
      <c r="DQ11" s="619">
        <v>108969</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353509</v>
      </c>
      <c r="BH12" s="611"/>
      <c r="BI12" s="611"/>
      <c r="BJ12" s="611"/>
      <c r="BK12" s="611"/>
      <c r="BL12" s="611"/>
      <c r="BM12" s="611"/>
      <c r="BN12" s="612"/>
      <c r="BO12" s="613">
        <v>47.9</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166903</v>
      </c>
      <c r="CS12" s="611"/>
      <c r="CT12" s="611"/>
      <c r="CU12" s="611"/>
      <c r="CV12" s="611"/>
      <c r="CW12" s="611"/>
      <c r="CX12" s="611"/>
      <c r="CY12" s="612"/>
      <c r="CZ12" s="613">
        <v>3.5</v>
      </c>
      <c r="DA12" s="613"/>
      <c r="DB12" s="613"/>
      <c r="DC12" s="613"/>
      <c r="DD12" s="619">
        <v>1066</v>
      </c>
      <c r="DE12" s="611"/>
      <c r="DF12" s="611"/>
      <c r="DG12" s="611"/>
      <c r="DH12" s="611"/>
      <c r="DI12" s="611"/>
      <c r="DJ12" s="611"/>
      <c r="DK12" s="611"/>
      <c r="DL12" s="611"/>
      <c r="DM12" s="611"/>
      <c r="DN12" s="611"/>
      <c r="DO12" s="611"/>
      <c r="DP12" s="612"/>
      <c r="DQ12" s="619">
        <v>129829</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352409</v>
      </c>
      <c r="BH13" s="611"/>
      <c r="BI13" s="611"/>
      <c r="BJ13" s="611"/>
      <c r="BK13" s="611"/>
      <c r="BL13" s="611"/>
      <c r="BM13" s="611"/>
      <c r="BN13" s="612"/>
      <c r="BO13" s="613">
        <v>47.7</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127541</v>
      </c>
      <c r="CS13" s="611"/>
      <c r="CT13" s="611"/>
      <c r="CU13" s="611"/>
      <c r="CV13" s="611"/>
      <c r="CW13" s="611"/>
      <c r="CX13" s="611"/>
      <c r="CY13" s="612"/>
      <c r="CZ13" s="613">
        <v>2.6</v>
      </c>
      <c r="DA13" s="613"/>
      <c r="DB13" s="613"/>
      <c r="DC13" s="613"/>
      <c r="DD13" s="619">
        <v>61543</v>
      </c>
      <c r="DE13" s="611"/>
      <c r="DF13" s="611"/>
      <c r="DG13" s="611"/>
      <c r="DH13" s="611"/>
      <c r="DI13" s="611"/>
      <c r="DJ13" s="611"/>
      <c r="DK13" s="611"/>
      <c r="DL13" s="611"/>
      <c r="DM13" s="611"/>
      <c r="DN13" s="611"/>
      <c r="DO13" s="611"/>
      <c r="DP13" s="612"/>
      <c r="DQ13" s="619">
        <v>102327</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408</v>
      </c>
      <c r="S14" s="611"/>
      <c r="T14" s="611"/>
      <c r="U14" s="611"/>
      <c r="V14" s="611"/>
      <c r="W14" s="611"/>
      <c r="X14" s="611"/>
      <c r="Y14" s="612"/>
      <c r="Z14" s="613">
        <v>0</v>
      </c>
      <c r="AA14" s="613"/>
      <c r="AB14" s="613"/>
      <c r="AC14" s="613"/>
      <c r="AD14" s="614">
        <v>408</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28172</v>
      </c>
      <c r="BH14" s="611"/>
      <c r="BI14" s="611"/>
      <c r="BJ14" s="611"/>
      <c r="BK14" s="611"/>
      <c r="BL14" s="611"/>
      <c r="BM14" s="611"/>
      <c r="BN14" s="612"/>
      <c r="BO14" s="613">
        <v>3.8</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227173</v>
      </c>
      <c r="CS14" s="611"/>
      <c r="CT14" s="611"/>
      <c r="CU14" s="611"/>
      <c r="CV14" s="611"/>
      <c r="CW14" s="611"/>
      <c r="CX14" s="611"/>
      <c r="CY14" s="612"/>
      <c r="CZ14" s="613">
        <v>4.7</v>
      </c>
      <c r="DA14" s="613"/>
      <c r="DB14" s="613"/>
      <c r="DC14" s="613"/>
      <c r="DD14" s="619">
        <v>7250</v>
      </c>
      <c r="DE14" s="611"/>
      <c r="DF14" s="611"/>
      <c r="DG14" s="611"/>
      <c r="DH14" s="611"/>
      <c r="DI14" s="611"/>
      <c r="DJ14" s="611"/>
      <c r="DK14" s="611"/>
      <c r="DL14" s="611"/>
      <c r="DM14" s="611"/>
      <c r="DN14" s="611"/>
      <c r="DO14" s="611"/>
      <c r="DP14" s="612"/>
      <c r="DQ14" s="619">
        <v>223861</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52960</v>
      </c>
      <c r="BH15" s="611"/>
      <c r="BI15" s="611"/>
      <c r="BJ15" s="611"/>
      <c r="BK15" s="611"/>
      <c r="BL15" s="611"/>
      <c r="BM15" s="611"/>
      <c r="BN15" s="612"/>
      <c r="BO15" s="613">
        <v>7.2</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465389</v>
      </c>
      <c r="CS15" s="611"/>
      <c r="CT15" s="611"/>
      <c r="CU15" s="611"/>
      <c r="CV15" s="611"/>
      <c r="CW15" s="611"/>
      <c r="CX15" s="611"/>
      <c r="CY15" s="612"/>
      <c r="CZ15" s="613">
        <v>9.6</v>
      </c>
      <c r="DA15" s="613"/>
      <c r="DB15" s="613"/>
      <c r="DC15" s="613"/>
      <c r="DD15" s="619">
        <v>55137</v>
      </c>
      <c r="DE15" s="611"/>
      <c r="DF15" s="611"/>
      <c r="DG15" s="611"/>
      <c r="DH15" s="611"/>
      <c r="DI15" s="611"/>
      <c r="DJ15" s="611"/>
      <c r="DK15" s="611"/>
      <c r="DL15" s="611"/>
      <c r="DM15" s="611"/>
      <c r="DN15" s="611"/>
      <c r="DO15" s="611"/>
      <c r="DP15" s="612"/>
      <c r="DQ15" s="619">
        <v>358939</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5804</v>
      </c>
      <c r="S16" s="611"/>
      <c r="T16" s="611"/>
      <c r="U16" s="611"/>
      <c r="V16" s="611"/>
      <c r="W16" s="611"/>
      <c r="X16" s="611"/>
      <c r="Y16" s="612"/>
      <c r="Z16" s="613">
        <v>0.1</v>
      </c>
      <c r="AA16" s="613"/>
      <c r="AB16" s="613"/>
      <c r="AC16" s="613"/>
      <c r="AD16" s="614">
        <v>5804</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1897</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1897</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12824</v>
      </c>
      <c r="S17" s="611"/>
      <c r="T17" s="611"/>
      <c r="U17" s="611"/>
      <c r="V17" s="611"/>
      <c r="W17" s="611"/>
      <c r="X17" s="611"/>
      <c r="Y17" s="612"/>
      <c r="Z17" s="613">
        <v>0.2</v>
      </c>
      <c r="AA17" s="613"/>
      <c r="AB17" s="613"/>
      <c r="AC17" s="613"/>
      <c r="AD17" s="614">
        <v>12824</v>
      </c>
      <c r="AE17" s="614"/>
      <c r="AF17" s="614"/>
      <c r="AG17" s="614"/>
      <c r="AH17" s="614"/>
      <c r="AI17" s="614"/>
      <c r="AJ17" s="614"/>
      <c r="AK17" s="614"/>
      <c r="AL17" s="615">
        <v>0.4</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521423</v>
      </c>
      <c r="CS17" s="611"/>
      <c r="CT17" s="611"/>
      <c r="CU17" s="611"/>
      <c r="CV17" s="611"/>
      <c r="CW17" s="611"/>
      <c r="CX17" s="611"/>
      <c r="CY17" s="612"/>
      <c r="CZ17" s="613">
        <v>10.8</v>
      </c>
      <c r="DA17" s="613"/>
      <c r="DB17" s="613"/>
      <c r="DC17" s="613"/>
      <c r="DD17" s="619" t="s">
        <v>122</v>
      </c>
      <c r="DE17" s="611"/>
      <c r="DF17" s="611"/>
      <c r="DG17" s="611"/>
      <c r="DH17" s="611"/>
      <c r="DI17" s="611"/>
      <c r="DJ17" s="611"/>
      <c r="DK17" s="611"/>
      <c r="DL17" s="611"/>
      <c r="DM17" s="611"/>
      <c r="DN17" s="611"/>
      <c r="DO17" s="611"/>
      <c r="DP17" s="612"/>
      <c r="DQ17" s="619">
        <v>517752</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3306</v>
      </c>
      <c r="S18" s="611"/>
      <c r="T18" s="611"/>
      <c r="U18" s="611"/>
      <c r="V18" s="611"/>
      <c r="W18" s="611"/>
      <c r="X18" s="611"/>
      <c r="Y18" s="612"/>
      <c r="Z18" s="613">
        <v>0.1</v>
      </c>
      <c r="AA18" s="613"/>
      <c r="AB18" s="613"/>
      <c r="AC18" s="613"/>
      <c r="AD18" s="614">
        <v>3306</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3024</v>
      </c>
      <c r="S19" s="611"/>
      <c r="T19" s="611"/>
      <c r="U19" s="611"/>
      <c r="V19" s="611"/>
      <c r="W19" s="611"/>
      <c r="X19" s="611"/>
      <c r="Y19" s="612"/>
      <c r="Z19" s="613">
        <v>0.1</v>
      </c>
      <c r="AA19" s="613"/>
      <c r="AB19" s="613"/>
      <c r="AC19" s="613"/>
      <c r="AD19" s="614">
        <v>3024</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1887</v>
      </c>
      <c r="BH19" s="611"/>
      <c r="BI19" s="611"/>
      <c r="BJ19" s="611"/>
      <c r="BK19" s="611"/>
      <c r="BL19" s="611"/>
      <c r="BM19" s="611"/>
      <c r="BN19" s="612"/>
      <c r="BO19" s="613">
        <v>0.3</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282</v>
      </c>
      <c r="S20" s="611"/>
      <c r="T20" s="611"/>
      <c r="U20" s="611"/>
      <c r="V20" s="611"/>
      <c r="W20" s="611"/>
      <c r="X20" s="611"/>
      <c r="Y20" s="612"/>
      <c r="Z20" s="613">
        <v>0</v>
      </c>
      <c r="AA20" s="613"/>
      <c r="AB20" s="613"/>
      <c r="AC20" s="613"/>
      <c r="AD20" s="614">
        <v>282</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1887</v>
      </c>
      <c r="BH20" s="611"/>
      <c r="BI20" s="611"/>
      <c r="BJ20" s="611"/>
      <c r="BK20" s="611"/>
      <c r="BL20" s="611"/>
      <c r="BM20" s="611"/>
      <c r="BN20" s="612"/>
      <c r="BO20" s="613">
        <v>0.3</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4824821</v>
      </c>
      <c r="CS20" s="611"/>
      <c r="CT20" s="611"/>
      <c r="CU20" s="611"/>
      <c r="CV20" s="611"/>
      <c r="CW20" s="611"/>
      <c r="CX20" s="611"/>
      <c r="CY20" s="612"/>
      <c r="CZ20" s="613">
        <v>100</v>
      </c>
      <c r="DA20" s="613"/>
      <c r="DB20" s="613"/>
      <c r="DC20" s="613"/>
      <c r="DD20" s="619">
        <v>816385</v>
      </c>
      <c r="DE20" s="611"/>
      <c r="DF20" s="611"/>
      <c r="DG20" s="611"/>
      <c r="DH20" s="611"/>
      <c r="DI20" s="611"/>
      <c r="DJ20" s="611"/>
      <c r="DK20" s="611"/>
      <c r="DL20" s="611"/>
      <c r="DM20" s="611"/>
      <c r="DN20" s="611"/>
      <c r="DO20" s="611"/>
      <c r="DP20" s="612"/>
      <c r="DQ20" s="619">
        <v>3483428</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2303831</v>
      </c>
      <c r="S21" s="611"/>
      <c r="T21" s="611"/>
      <c r="U21" s="611"/>
      <c r="V21" s="611"/>
      <c r="W21" s="611"/>
      <c r="X21" s="611"/>
      <c r="Y21" s="612"/>
      <c r="Z21" s="613">
        <v>43.2</v>
      </c>
      <c r="AA21" s="613"/>
      <c r="AB21" s="613"/>
      <c r="AC21" s="613"/>
      <c r="AD21" s="614">
        <v>2074786</v>
      </c>
      <c r="AE21" s="614"/>
      <c r="AF21" s="614"/>
      <c r="AG21" s="614"/>
      <c r="AH21" s="614"/>
      <c r="AI21" s="614"/>
      <c r="AJ21" s="614"/>
      <c r="AK21" s="614"/>
      <c r="AL21" s="615">
        <v>67.900000000000006</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1887</v>
      </c>
      <c r="BH21" s="611"/>
      <c r="BI21" s="611"/>
      <c r="BJ21" s="611"/>
      <c r="BK21" s="611"/>
      <c r="BL21" s="611"/>
      <c r="BM21" s="611"/>
      <c r="BN21" s="612"/>
      <c r="BO21" s="613">
        <v>0.3</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2074786</v>
      </c>
      <c r="S22" s="611"/>
      <c r="T22" s="611"/>
      <c r="U22" s="611"/>
      <c r="V22" s="611"/>
      <c r="W22" s="611"/>
      <c r="X22" s="611"/>
      <c r="Y22" s="612"/>
      <c r="Z22" s="613">
        <v>38.9</v>
      </c>
      <c r="AA22" s="613"/>
      <c r="AB22" s="613"/>
      <c r="AC22" s="613"/>
      <c r="AD22" s="614">
        <v>2074786</v>
      </c>
      <c r="AE22" s="614"/>
      <c r="AF22" s="614"/>
      <c r="AG22" s="614"/>
      <c r="AH22" s="614"/>
      <c r="AI22" s="614"/>
      <c r="AJ22" s="614"/>
      <c r="AK22" s="614"/>
      <c r="AL22" s="615">
        <v>67.900000000000006</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229041</v>
      </c>
      <c r="S23" s="611"/>
      <c r="T23" s="611"/>
      <c r="U23" s="611"/>
      <c r="V23" s="611"/>
      <c r="W23" s="611"/>
      <c r="X23" s="611"/>
      <c r="Y23" s="612"/>
      <c r="Z23" s="613">
        <v>4.3</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v>4</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1859186</v>
      </c>
      <c r="CS24" s="600"/>
      <c r="CT24" s="600"/>
      <c r="CU24" s="600"/>
      <c r="CV24" s="600"/>
      <c r="CW24" s="600"/>
      <c r="CX24" s="600"/>
      <c r="CY24" s="601"/>
      <c r="CZ24" s="604">
        <v>38.5</v>
      </c>
      <c r="DA24" s="605"/>
      <c r="DB24" s="605"/>
      <c r="DC24" s="621"/>
      <c r="DD24" s="642">
        <v>1536043</v>
      </c>
      <c r="DE24" s="600"/>
      <c r="DF24" s="600"/>
      <c r="DG24" s="600"/>
      <c r="DH24" s="600"/>
      <c r="DI24" s="600"/>
      <c r="DJ24" s="600"/>
      <c r="DK24" s="601"/>
      <c r="DL24" s="642">
        <v>1422131</v>
      </c>
      <c r="DM24" s="600"/>
      <c r="DN24" s="600"/>
      <c r="DO24" s="600"/>
      <c r="DP24" s="600"/>
      <c r="DQ24" s="600"/>
      <c r="DR24" s="600"/>
      <c r="DS24" s="600"/>
      <c r="DT24" s="600"/>
      <c r="DU24" s="600"/>
      <c r="DV24" s="601"/>
      <c r="DW24" s="604">
        <v>46.3</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3277907</v>
      </c>
      <c r="S25" s="611"/>
      <c r="T25" s="611"/>
      <c r="U25" s="611"/>
      <c r="V25" s="611"/>
      <c r="W25" s="611"/>
      <c r="X25" s="611"/>
      <c r="Y25" s="612"/>
      <c r="Z25" s="613">
        <v>61.4</v>
      </c>
      <c r="AA25" s="613"/>
      <c r="AB25" s="613"/>
      <c r="AC25" s="613"/>
      <c r="AD25" s="614">
        <v>3048862</v>
      </c>
      <c r="AE25" s="614"/>
      <c r="AF25" s="614"/>
      <c r="AG25" s="614"/>
      <c r="AH25" s="614"/>
      <c r="AI25" s="614"/>
      <c r="AJ25" s="614"/>
      <c r="AK25" s="614"/>
      <c r="AL25" s="615">
        <v>99.8</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870874</v>
      </c>
      <c r="CS25" s="631"/>
      <c r="CT25" s="631"/>
      <c r="CU25" s="631"/>
      <c r="CV25" s="631"/>
      <c r="CW25" s="631"/>
      <c r="CX25" s="631"/>
      <c r="CY25" s="632"/>
      <c r="CZ25" s="615">
        <v>18</v>
      </c>
      <c r="DA25" s="643"/>
      <c r="DB25" s="643"/>
      <c r="DC25" s="645"/>
      <c r="DD25" s="619">
        <v>805766</v>
      </c>
      <c r="DE25" s="631"/>
      <c r="DF25" s="631"/>
      <c r="DG25" s="631"/>
      <c r="DH25" s="631"/>
      <c r="DI25" s="631"/>
      <c r="DJ25" s="631"/>
      <c r="DK25" s="632"/>
      <c r="DL25" s="619">
        <v>805027</v>
      </c>
      <c r="DM25" s="631"/>
      <c r="DN25" s="631"/>
      <c r="DO25" s="631"/>
      <c r="DP25" s="631"/>
      <c r="DQ25" s="631"/>
      <c r="DR25" s="631"/>
      <c r="DS25" s="631"/>
      <c r="DT25" s="631"/>
      <c r="DU25" s="631"/>
      <c r="DV25" s="632"/>
      <c r="DW25" s="615">
        <v>26.2</v>
      </c>
      <c r="DX25" s="643"/>
      <c r="DY25" s="643"/>
      <c r="DZ25" s="643"/>
      <c r="EA25" s="643"/>
      <c r="EB25" s="643"/>
      <c r="EC25" s="644"/>
    </row>
    <row r="26" spans="2:133" ht="11.25" customHeight="1" x14ac:dyDescent="0.2">
      <c r="B26" s="607" t="s">
        <v>284</v>
      </c>
      <c r="C26" s="608"/>
      <c r="D26" s="608"/>
      <c r="E26" s="608"/>
      <c r="F26" s="608"/>
      <c r="G26" s="608"/>
      <c r="H26" s="608"/>
      <c r="I26" s="608"/>
      <c r="J26" s="608"/>
      <c r="K26" s="608"/>
      <c r="L26" s="608"/>
      <c r="M26" s="608"/>
      <c r="N26" s="608"/>
      <c r="O26" s="608"/>
      <c r="P26" s="608"/>
      <c r="Q26" s="609"/>
      <c r="R26" s="610">
        <v>642</v>
      </c>
      <c r="S26" s="611"/>
      <c r="T26" s="611"/>
      <c r="U26" s="611"/>
      <c r="V26" s="611"/>
      <c r="W26" s="611"/>
      <c r="X26" s="611"/>
      <c r="Y26" s="612"/>
      <c r="Z26" s="613">
        <v>0</v>
      </c>
      <c r="AA26" s="613"/>
      <c r="AB26" s="613"/>
      <c r="AC26" s="613"/>
      <c r="AD26" s="614">
        <v>642</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432300</v>
      </c>
      <c r="CS26" s="611"/>
      <c r="CT26" s="611"/>
      <c r="CU26" s="611"/>
      <c r="CV26" s="611"/>
      <c r="CW26" s="611"/>
      <c r="CX26" s="611"/>
      <c r="CY26" s="612"/>
      <c r="CZ26" s="615">
        <v>9</v>
      </c>
      <c r="DA26" s="643"/>
      <c r="DB26" s="643"/>
      <c r="DC26" s="645"/>
      <c r="DD26" s="619">
        <v>406078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287</v>
      </c>
      <c r="C27" s="608"/>
      <c r="D27" s="608"/>
      <c r="E27" s="608"/>
      <c r="F27" s="608"/>
      <c r="G27" s="608"/>
      <c r="H27" s="608"/>
      <c r="I27" s="608"/>
      <c r="J27" s="608"/>
      <c r="K27" s="608"/>
      <c r="L27" s="608"/>
      <c r="M27" s="608"/>
      <c r="N27" s="608"/>
      <c r="O27" s="608"/>
      <c r="P27" s="608"/>
      <c r="Q27" s="609"/>
      <c r="R27" s="610">
        <v>4806</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738454</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466889</v>
      </c>
      <c r="CS27" s="631"/>
      <c r="CT27" s="631"/>
      <c r="CU27" s="631"/>
      <c r="CV27" s="631"/>
      <c r="CW27" s="631"/>
      <c r="CX27" s="631"/>
      <c r="CY27" s="632"/>
      <c r="CZ27" s="615">
        <v>9.6999999999999993</v>
      </c>
      <c r="DA27" s="643"/>
      <c r="DB27" s="643"/>
      <c r="DC27" s="645"/>
      <c r="DD27" s="619">
        <v>212525</v>
      </c>
      <c r="DE27" s="631"/>
      <c r="DF27" s="631"/>
      <c r="DG27" s="631"/>
      <c r="DH27" s="631"/>
      <c r="DI27" s="631"/>
      <c r="DJ27" s="631"/>
      <c r="DK27" s="632"/>
      <c r="DL27" s="619">
        <v>99352</v>
      </c>
      <c r="DM27" s="631"/>
      <c r="DN27" s="631"/>
      <c r="DO27" s="631"/>
      <c r="DP27" s="631"/>
      <c r="DQ27" s="631"/>
      <c r="DR27" s="631"/>
      <c r="DS27" s="631"/>
      <c r="DT27" s="631"/>
      <c r="DU27" s="631"/>
      <c r="DV27" s="632"/>
      <c r="DW27" s="615">
        <v>3.2</v>
      </c>
      <c r="DX27" s="643"/>
      <c r="DY27" s="643"/>
      <c r="DZ27" s="643"/>
      <c r="EA27" s="643"/>
      <c r="EB27" s="643"/>
      <c r="EC27" s="644"/>
    </row>
    <row r="28" spans="2:133" ht="11.25" customHeight="1" x14ac:dyDescent="0.2">
      <c r="B28" s="607" t="s">
        <v>290</v>
      </c>
      <c r="C28" s="608"/>
      <c r="D28" s="608"/>
      <c r="E28" s="608"/>
      <c r="F28" s="608"/>
      <c r="G28" s="608"/>
      <c r="H28" s="608"/>
      <c r="I28" s="608"/>
      <c r="J28" s="608"/>
      <c r="K28" s="608"/>
      <c r="L28" s="608"/>
      <c r="M28" s="608"/>
      <c r="N28" s="608"/>
      <c r="O28" s="608"/>
      <c r="P28" s="608"/>
      <c r="Q28" s="609"/>
      <c r="R28" s="610">
        <v>61162</v>
      </c>
      <c r="S28" s="611"/>
      <c r="T28" s="611"/>
      <c r="U28" s="611"/>
      <c r="V28" s="611"/>
      <c r="W28" s="611"/>
      <c r="X28" s="611"/>
      <c r="Y28" s="612"/>
      <c r="Z28" s="613">
        <v>1.1000000000000001</v>
      </c>
      <c r="AA28" s="613"/>
      <c r="AB28" s="613"/>
      <c r="AC28" s="613"/>
      <c r="AD28" s="614">
        <v>1957</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521423</v>
      </c>
      <c r="CS28" s="611"/>
      <c r="CT28" s="611"/>
      <c r="CU28" s="611"/>
      <c r="CV28" s="611"/>
      <c r="CW28" s="611"/>
      <c r="CX28" s="611"/>
      <c r="CY28" s="612"/>
      <c r="CZ28" s="615">
        <v>10.8</v>
      </c>
      <c r="DA28" s="643"/>
      <c r="DB28" s="643"/>
      <c r="DC28" s="645"/>
      <c r="DD28" s="619">
        <v>517752</v>
      </c>
      <c r="DE28" s="611"/>
      <c r="DF28" s="611"/>
      <c r="DG28" s="611"/>
      <c r="DH28" s="611"/>
      <c r="DI28" s="611"/>
      <c r="DJ28" s="611"/>
      <c r="DK28" s="612"/>
      <c r="DL28" s="619">
        <v>517752</v>
      </c>
      <c r="DM28" s="611"/>
      <c r="DN28" s="611"/>
      <c r="DO28" s="611"/>
      <c r="DP28" s="611"/>
      <c r="DQ28" s="611"/>
      <c r="DR28" s="611"/>
      <c r="DS28" s="611"/>
      <c r="DT28" s="611"/>
      <c r="DU28" s="611"/>
      <c r="DV28" s="612"/>
      <c r="DW28" s="615">
        <v>16.899999999999999</v>
      </c>
      <c r="DX28" s="643"/>
      <c r="DY28" s="643"/>
      <c r="DZ28" s="643"/>
      <c r="EA28" s="643"/>
      <c r="EB28" s="643"/>
      <c r="EC28" s="644"/>
    </row>
    <row r="29" spans="2:133" ht="11.25" customHeight="1" x14ac:dyDescent="0.2">
      <c r="B29" s="607" t="s">
        <v>292</v>
      </c>
      <c r="C29" s="608"/>
      <c r="D29" s="608"/>
      <c r="E29" s="608"/>
      <c r="F29" s="608"/>
      <c r="G29" s="608"/>
      <c r="H29" s="608"/>
      <c r="I29" s="608"/>
      <c r="J29" s="608"/>
      <c r="K29" s="608"/>
      <c r="L29" s="608"/>
      <c r="M29" s="608"/>
      <c r="N29" s="608"/>
      <c r="O29" s="608"/>
      <c r="P29" s="608"/>
      <c r="Q29" s="609"/>
      <c r="R29" s="610">
        <v>7013</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521423</v>
      </c>
      <c r="CS29" s="631"/>
      <c r="CT29" s="631"/>
      <c r="CU29" s="631"/>
      <c r="CV29" s="631"/>
      <c r="CW29" s="631"/>
      <c r="CX29" s="631"/>
      <c r="CY29" s="632"/>
      <c r="CZ29" s="615">
        <v>10.8</v>
      </c>
      <c r="DA29" s="643"/>
      <c r="DB29" s="643"/>
      <c r="DC29" s="645"/>
      <c r="DD29" s="619">
        <v>517752</v>
      </c>
      <c r="DE29" s="631"/>
      <c r="DF29" s="631"/>
      <c r="DG29" s="631"/>
      <c r="DH29" s="631"/>
      <c r="DI29" s="631"/>
      <c r="DJ29" s="631"/>
      <c r="DK29" s="632"/>
      <c r="DL29" s="619">
        <v>517752</v>
      </c>
      <c r="DM29" s="631"/>
      <c r="DN29" s="631"/>
      <c r="DO29" s="631"/>
      <c r="DP29" s="631"/>
      <c r="DQ29" s="631"/>
      <c r="DR29" s="631"/>
      <c r="DS29" s="631"/>
      <c r="DT29" s="631"/>
      <c r="DU29" s="631"/>
      <c r="DV29" s="632"/>
      <c r="DW29" s="615">
        <v>16.899999999999999</v>
      </c>
      <c r="DX29" s="643"/>
      <c r="DY29" s="643"/>
      <c r="DZ29" s="643"/>
      <c r="EA29" s="643"/>
      <c r="EB29" s="643"/>
      <c r="EC29" s="644"/>
    </row>
    <row r="30" spans="2:133" ht="11.25" customHeight="1" x14ac:dyDescent="0.2">
      <c r="B30" s="607" t="s">
        <v>294</v>
      </c>
      <c r="C30" s="608"/>
      <c r="D30" s="608"/>
      <c r="E30" s="608"/>
      <c r="F30" s="608"/>
      <c r="G30" s="608"/>
      <c r="H30" s="608"/>
      <c r="I30" s="608"/>
      <c r="J30" s="608"/>
      <c r="K30" s="608"/>
      <c r="L30" s="608"/>
      <c r="M30" s="608"/>
      <c r="N30" s="608"/>
      <c r="O30" s="608"/>
      <c r="P30" s="608"/>
      <c r="Q30" s="609"/>
      <c r="R30" s="610">
        <v>412894</v>
      </c>
      <c r="S30" s="611"/>
      <c r="T30" s="611"/>
      <c r="U30" s="611"/>
      <c r="V30" s="611"/>
      <c r="W30" s="611"/>
      <c r="X30" s="611"/>
      <c r="Y30" s="612"/>
      <c r="Z30" s="613">
        <v>7.7</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507510</v>
      </c>
      <c r="CS30" s="611"/>
      <c r="CT30" s="611"/>
      <c r="CU30" s="611"/>
      <c r="CV30" s="611"/>
      <c r="CW30" s="611"/>
      <c r="CX30" s="611"/>
      <c r="CY30" s="612"/>
      <c r="CZ30" s="615">
        <v>10.5</v>
      </c>
      <c r="DA30" s="643"/>
      <c r="DB30" s="643"/>
      <c r="DC30" s="645"/>
      <c r="DD30" s="619">
        <v>504024</v>
      </c>
      <c r="DE30" s="611"/>
      <c r="DF30" s="611"/>
      <c r="DG30" s="611"/>
      <c r="DH30" s="611"/>
      <c r="DI30" s="611"/>
      <c r="DJ30" s="611"/>
      <c r="DK30" s="612"/>
      <c r="DL30" s="619">
        <v>504024</v>
      </c>
      <c r="DM30" s="611"/>
      <c r="DN30" s="611"/>
      <c r="DO30" s="611"/>
      <c r="DP30" s="611"/>
      <c r="DQ30" s="611"/>
      <c r="DR30" s="611"/>
      <c r="DS30" s="611"/>
      <c r="DT30" s="611"/>
      <c r="DU30" s="611"/>
      <c r="DV30" s="612"/>
      <c r="DW30" s="615">
        <v>16.399999999999999</v>
      </c>
      <c r="DX30" s="643"/>
      <c r="DY30" s="643"/>
      <c r="DZ30" s="643"/>
      <c r="EA30" s="643"/>
      <c r="EB30" s="643"/>
      <c r="EC30" s="644"/>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99.2</v>
      </c>
      <c r="BH31" s="654"/>
      <c r="BI31" s="654"/>
      <c r="BJ31" s="654"/>
      <c r="BK31" s="654"/>
      <c r="BL31" s="654"/>
      <c r="BM31" s="605">
        <v>97.7</v>
      </c>
      <c r="BN31" s="654"/>
      <c r="BO31" s="654"/>
      <c r="BP31" s="654"/>
      <c r="BQ31" s="655"/>
      <c r="BR31" s="657">
        <v>99.3</v>
      </c>
      <c r="BS31" s="654"/>
      <c r="BT31" s="654"/>
      <c r="BU31" s="654"/>
      <c r="BV31" s="654"/>
      <c r="BW31" s="654"/>
      <c r="BX31" s="605">
        <v>97.9</v>
      </c>
      <c r="BY31" s="654"/>
      <c r="BZ31" s="654"/>
      <c r="CA31" s="654"/>
      <c r="CB31" s="655"/>
      <c r="CD31" s="650"/>
      <c r="CE31" s="651"/>
      <c r="CF31" s="607" t="s">
        <v>301</v>
      </c>
      <c r="CG31" s="608"/>
      <c r="CH31" s="608"/>
      <c r="CI31" s="608"/>
      <c r="CJ31" s="608"/>
      <c r="CK31" s="608"/>
      <c r="CL31" s="608"/>
      <c r="CM31" s="608"/>
      <c r="CN31" s="608"/>
      <c r="CO31" s="608"/>
      <c r="CP31" s="608"/>
      <c r="CQ31" s="609"/>
      <c r="CR31" s="610">
        <v>13913</v>
      </c>
      <c r="CS31" s="631"/>
      <c r="CT31" s="631"/>
      <c r="CU31" s="631"/>
      <c r="CV31" s="631"/>
      <c r="CW31" s="631"/>
      <c r="CX31" s="631"/>
      <c r="CY31" s="632"/>
      <c r="CZ31" s="615">
        <v>0.3</v>
      </c>
      <c r="DA31" s="643"/>
      <c r="DB31" s="643"/>
      <c r="DC31" s="645"/>
      <c r="DD31" s="619">
        <v>13728</v>
      </c>
      <c r="DE31" s="631"/>
      <c r="DF31" s="631"/>
      <c r="DG31" s="631"/>
      <c r="DH31" s="631"/>
      <c r="DI31" s="631"/>
      <c r="DJ31" s="631"/>
      <c r="DK31" s="632"/>
      <c r="DL31" s="619">
        <v>13728</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2">
      <c r="B32" s="607" t="s">
        <v>302</v>
      </c>
      <c r="C32" s="608"/>
      <c r="D32" s="608"/>
      <c r="E32" s="608"/>
      <c r="F32" s="608"/>
      <c r="G32" s="608"/>
      <c r="H32" s="608"/>
      <c r="I32" s="608"/>
      <c r="J32" s="608"/>
      <c r="K32" s="608"/>
      <c r="L32" s="608"/>
      <c r="M32" s="608"/>
      <c r="N32" s="608"/>
      <c r="O32" s="608"/>
      <c r="P32" s="608"/>
      <c r="Q32" s="609"/>
      <c r="R32" s="610">
        <v>255486</v>
      </c>
      <c r="S32" s="611"/>
      <c r="T32" s="611"/>
      <c r="U32" s="611"/>
      <c r="V32" s="611"/>
      <c r="W32" s="611"/>
      <c r="X32" s="611"/>
      <c r="Y32" s="612"/>
      <c r="Z32" s="613">
        <v>4.8</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99.4</v>
      </c>
      <c r="BH32" s="631"/>
      <c r="BI32" s="631"/>
      <c r="BJ32" s="631"/>
      <c r="BK32" s="631"/>
      <c r="BL32" s="631"/>
      <c r="BM32" s="616">
        <v>97.9</v>
      </c>
      <c r="BN32" s="631"/>
      <c r="BO32" s="631"/>
      <c r="BP32" s="631"/>
      <c r="BQ32" s="656"/>
      <c r="BR32" s="667">
        <v>99.3</v>
      </c>
      <c r="BS32" s="631"/>
      <c r="BT32" s="631"/>
      <c r="BU32" s="631"/>
      <c r="BV32" s="631"/>
      <c r="BW32" s="631"/>
      <c r="BX32" s="616">
        <v>98.4</v>
      </c>
      <c r="BY32" s="631"/>
      <c r="BZ32" s="631"/>
      <c r="CA32" s="631"/>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2">
      <c r="B33" s="607" t="s">
        <v>306</v>
      </c>
      <c r="C33" s="608"/>
      <c r="D33" s="608"/>
      <c r="E33" s="608"/>
      <c r="F33" s="608"/>
      <c r="G33" s="608"/>
      <c r="H33" s="608"/>
      <c r="I33" s="608"/>
      <c r="J33" s="608"/>
      <c r="K33" s="608"/>
      <c r="L33" s="608"/>
      <c r="M33" s="608"/>
      <c r="N33" s="608"/>
      <c r="O33" s="608"/>
      <c r="P33" s="608"/>
      <c r="Q33" s="609"/>
      <c r="R33" s="610">
        <v>6773</v>
      </c>
      <c r="S33" s="611"/>
      <c r="T33" s="611"/>
      <c r="U33" s="611"/>
      <c r="V33" s="611"/>
      <c r="W33" s="611"/>
      <c r="X33" s="611"/>
      <c r="Y33" s="612"/>
      <c r="Z33" s="613">
        <v>0.1</v>
      </c>
      <c r="AA33" s="613"/>
      <c r="AB33" s="613"/>
      <c r="AC33" s="613"/>
      <c r="AD33" s="614">
        <v>4320</v>
      </c>
      <c r="AE33" s="614"/>
      <c r="AF33" s="614"/>
      <c r="AG33" s="614"/>
      <c r="AH33" s="614"/>
      <c r="AI33" s="614"/>
      <c r="AJ33" s="614"/>
      <c r="AK33" s="614"/>
      <c r="AL33" s="615">
        <v>0.1</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99</v>
      </c>
      <c r="BH33" s="669"/>
      <c r="BI33" s="669"/>
      <c r="BJ33" s="669"/>
      <c r="BK33" s="669"/>
      <c r="BL33" s="669"/>
      <c r="BM33" s="670">
        <v>97.4</v>
      </c>
      <c r="BN33" s="669"/>
      <c r="BO33" s="669"/>
      <c r="BP33" s="669"/>
      <c r="BQ33" s="671"/>
      <c r="BR33" s="668">
        <v>99.2</v>
      </c>
      <c r="BS33" s="669"/>
      <c r="BT33" s="669"/>
      <c r="BU33" s="669"/>
      <c r="BV33" s="669"/>
      <c r="BW33" s="669"/>
      <c r="BX33" s="670">
        <v>97.3</v>
      </c>
      <c r="BY33" s="669"/>
      <c r="BZ33" s="669"/>
      <c r="CA33" s="669"/>
      <c r="CB33" s="671"/>
      <c r="CD33" s="607" t="s">
        <v>308</v>
      </c>
      <c r="CE33" s="608"/>
      <c r="CF33" s="608"/>
      <c r="CG33" s="608"/>
      <c r="CH33" s="608"/>
      <c r="CI33" s="608"/>
      <c r="CJ33" s="608"/>
      <c r="CK33" s="608"/>
      <c r="CL33" s="608"/>
      <c r="CM33" s="608"/>
      <c r="CN33" s="608"/>
      <c r="CO33" s="608"/>
      <c r="CP33" s="608"/>
      <c r="CQ33" s="609"/>
      <c r="CR33" s="610">
        <v>2147353</v>
      </c>
      <c r="CS33" s="631"/>
      <c r="CT33" s="631"/>
      <c r="CU33" s="631"/>
      <c r="CV33" s="631"/>
      <c r="CW33" s="631"/>
      <c r="CX33" s="631"/>
      <c r="CY33" s="632"/>
      <c r="CZ33" s="615">
        <v>44.5</v>
      </c>
      <c r="DA33" s="643"/>
      <c r="DB33" s="643"/>
      <c r="DC33" s="645"/>
      <c r="DD33" s="619">
        <v>1774063</v>
      </c>
      <c r="DE33" s="631"/>
      <c r="DF33" s="631"/>
      <c r="DG33" s="631"/>
      <c r="DH33" s="631"/>
      <c r="DI33" s="631"/>
      <c r="DJ33" s="631"/>
      <c r="DK33" s="632"/>
      <c r="DL33" s="619">
        <v>1346613</v>
      </c>
      <c r="DM33" s="631"/>
      <c r="DN33" s="631"/>
      <c r="DO33" s="631"/>
      <c r="DP33" s="631"/>
      <c r="DQ33" s="631"/>
      <c r="DR33" s="631"/>
      <c r="DS33" s="631"/>
      <c r="DT33" s="631"/>
      <c r="DU33" s="631"/>
      <c r="DV33" s="632"/>
      <c r="DW33" s="615">
        <v>43.9</v>
      </c>
      <c r="DX33" s="643"/>
      <c r="DY33" s="643"/>
      <c r="DZ33" s="643"/>
      <c r="EA33" s="643"/>
      <c r="EB33" s="643"/>
      <c r="EC33" s="644"/>
    </row>
    <row r="34" spans="2:133" ht="11.25" customHeight="1" x14ac:dyDescent="0.2">
      <c r="B34" s="607" t="s">
        <v>309</v>
      </c>
      <c r="C34" s="608"/>
      <c r="D34" s="608"/>
      <c r="E34" s="608"/>
      <c r="F34" s="608"/>
      <c r="G34" s="608"/>
      <c r="H34" s="608"/>
      <c r="I34" s="608"/>
      <c r="J34" s="608"/>
      <c r="K34" s="608"/>
      <c r="L34" s="608"/>
      <c r="M34" s="608"/>
      <c r="N34" s="608"/>
      <c r="O34" s="608"/>
      <c r="P34" s="608"/>
      <c r="Q34" s="609"/>
      <c r="R34" s="610">
        <v>44961</v>
      </c>
      <c r="S34" s="611"/>
      <c r="T34" s="611"/>
      <c r="U34" s="611"/>
      <c r="V34" s="611"/>
      <c r="W34" s="611"/>
      <c r="X34" s="611"/>
      <c r="Y34" s="612"/>
      <c r="Z34" s="613">
        <v>0.8</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595659</v>
      </c>
      <c r="CS34" s="611"/>
      <c r="CT34" s="611"/>
      <c r="CU34" s="611"/>
      <c r="CV34" s="611"/>
      <c r="CW34" s="611"/>
      <c r="CX34" s="611"/>
      <c r="CY34" s="612"/>
      <c r="CZ34" s="615">
        <v>12.3</v>
      </c>
      <c r="DA34" s="643"/>
      <c r="DB34" s="643"/>
      <c r="DC34" s="645"/>
      <c r="DD34" s="619">
        <v>430782</v>
      </c>
      <c r="DE34" s="611"/>
      <c r="DF34" s="611"/>
      <c r="DG34" s="611"/>
      <c r="DH34" s="611"/>
      <c r="DI34" s="611"/>
      <c r="DJ34" s="611"/>
      <c r="DK34" s="612"/>
      <c r="DL34" s="619">
        <v>393765</v>
      </c>
      <c r="DM34" s="611"/>
      <c r="DN34" s="611"/>
      <c r="DO34" s="611"/>
      <c r="DP34" s="611"/>
      <c r="DQ34" s="611"/>
      <c r="DR34" s="611"/>
      <c r="DS34" s="611"/>
      <c r="DT34" s="611"/>
      <c r="DU34" s="611"/>
      <c r="DV34" s="612"/>
      <c r="DW34" s="615">
        <v>12.8</v>
      </c>
      <c r="DX34" s="643"/>
      <c r="DY34" s="643"/>
      <c r="DZ34" s="643"/>
      <c r="EA34" s="643"/>
      <c r="EB34" s="643"/>
      <c r="EC34" s="644"/>
    </row>
    <row r="35" spans="2:133" ht="11.25" customHeight="1" x14ac:dyDescent="0.2">
      <c r="B35" s="607" t="s">
        <v>311</v>
      </c>
      <c r="C35" s="608"/>
      <c r="D35" s="608"/>
      <c r="E35" s="608"/>
      <c r="F35" s="608"/>
      <c r="G35" s="608"/>
      <c r="H35" s="608"/>
      <c r="I35" s="608"/>
      <c r="J35" s="608"/>
      <c r="K35" s="608"/>
      <c r="L35" s="608"/>
      <c r="M35" s="608"/>
      <c r="N35" s="608"/>
      <c r="O35" s="608"/>
      <c r="P35" s="608"/>
      <c r="Q35" s="609"/>
      <c r="R35" s="610">
        <v>161479</v>
      </c>
      <c r="S35" s="611"/>
      <c r="T35" s="611"/>
      <c r="U35" s="611"/>
      <c r="V35" s="611"/>
      <c r="W35" s="611"/>
      <c r="X35" s="611"/>
      <c r="Y35" s="612"/>
      <c r="Z35" s="613">
        <v>3</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13760</v>
      </c>
      <c r="CS35" s="631"/>
      <c r="CT35" s="631"/>
      <c r="CU35" s="631"/>
      <c r="CV35" s="631"/>
      <c r="CW35" s="631"/>
      <c r="CX35" s="631"/>
      <c r="CY35" s="632"/>
      <c r="CZ35" s="615">
        <v>0.3</v>
      </c>
      <c r="DA35" s="643"/>
      <c r="DB35" s="643"/>
      <c r="DC35" s="645"/>
      <c r="DD35" s="619">
        <v>10032</v>
      </c>
      <c r="DE35" s="631"/>
      <c r="DF35" s="631"/>
      <c r="DG35" s="631"/>
      <c r="DH35" s="631"/>
      <c r="DI35" s="631"/>
      <c r="DJ35" s="631"/>
      <c r="DK35" s="632"/>
      <c r="DL35" s="619">
        <v>9709</v>
      </c>
      <c r="DM35" s="631"/>
      <c r="DN35" s="631"/>
      <c r="DO35" s="631"/>
      <c r="DP35" s="631"/>
      <c r="DQ35" s="631"/>
      <c r="DR35" s="631"/>
      <c r="DS35" s="631"/>
      <c r="DT35" s="631"/>
      <c r="DU35" s="631"/>
      <c r="DV35" s="632"/>
      <c r="DW35" s="615">
        <v>0.3</v>
      </c>
      <c r="DX35" s="643"/>
      <c r="DY35" s="643"/>
      <c r="DZ35" s="643"/>
      <c r="EA35" s="643"/>
      <c r="EB35" s="643"/>
      <c r="EC35" s="644"/>
    </row>
    <row r="36" spans="2:133" ht="11.25" customHeight="1" x14ac:dyDescent="0.2">
      <c r="B36" s="607" t="s">
        <v>315</v>
      </c>
      <c r="C36" s="608"/>
      <c r="D36" s="608"/>
      <c r="E36" s="608"/>
      <c r="F36" s="608"/>
      <c r="G36" s="608"/>
      <c r="H36" s="608"/>
      <c r="I36" s="608"/>
      <c r="J36" s="608"/>
      <c r="K36" s="608"/>
      <c r="L36" s="608"/>
      <c r="M36" s="608"/>
      <c r="N36" s="608"/>
      <c r="O36" s="608"/>
      <c r="P36" s="608"/>
      <c r="Q36" s="609"/>
      <c r="R36" s="610">
        <v>334754</v>
      </c>
      <c r="S36" s="611"/>
      <c r="T36" s="611"/>
      <c r="U36" s="611"/>
      <c r="V36" s="611"/>
      <c r="W36" s="611"/>
      <c r="X36" s="611"/>
      <c r="Y36" s="612"/>
      <c r="Z36" s="613">
        <v>6.3</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698452</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13093</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819403</v>
      </c>
      <c r="CS36" s="611"/>
      <c r="CT36" s="611"/>
      <c r="CU36" s="611"/>
      <c r="CV36" s="611"/>
      <c r="CW36" s="611"/>
      <c r="CX36" s="611"/>
      <c r="CY36" s="612"/>
      <c r="CZ36" s="615">
        <v>17</v>
      </c>
      <c r="DA36" s="643"/>
      <c r="DB36" s="643"/>
      <c r="DC36" s="645"/>
      <c r="DD36" s="619">
        <v>744177</v>
      </c>
      <c r="DE36" s="611"/>
      <c r="DF36" s="611"/>
      <c r="DG36" s="611"/>
      <c r="DH36" s="611"/>
      <c r="DI36" s="611"/>
      <c r="DJ36" s="611"/>
      <c r="DK36" s="612"/>
      <c r="DL36" s="619">
        <v>520539</v>
      </c>
      <c r="DM36" s="611"/>
      <c r="DN36" s="611"/>
      <c r="DO36" s="611"/>
      <c r="DP36" s="611"/>
      <c r="DQ36" s="611"/>
      <c r="DR36" s="611"/>
      <c r="DS36" s="611"/>
      <c r="DT36" s="611"/>
      <c r="DU36" s="611"/>
      <c r="DV36" s="612"/>
      <c r="DW36" s="615">
        <v>17</v>
      </c>
      <c r="DX36" s="643"/>
      <c r="DY36" s="643"/>
      <c r="DZ36" s="643"/>
      <c r="EA36" s="643"/>
      <c r="EB36" s="643"/>
      <c r="EC36" s="644"/>
    </row>
    <row r="37" spans="2:133" ht="11.25" customHeight="1" x14ac:dyDescent="0.2">
      <c r="B37" s="607" t="s">
        <v>319</v>
      </c>
      <c r="C37" s="608"/>
      <c r="D37" s="608"/>
      <c r="E37" s="608"/>
      <c r="F37" s="608"/>
      <c r="G37" s="608"/>
      <c r="H37" s="608"/>
      <c r="I37" s="608"/>
      <c r="J37" s="608"/>
      <c r="K37" s="608"/>
      <c r="L37" s="608"/>
      <c r="M37" s="608"/>
      <c r="N37" s="608"/>
      <c r="O37" s="608"/>
      <c r="P37" s="608"/>
      <c r="Q37" s="609"/>
      <c r="R37" s="610">
        <v>110841</v>
      </c>
      <c r="S37" s="611"/>
      <c r="T37" s="611"/>
      <c r="U37" s="611"/>
      <c r="V37" s="611"/>
      <c r="W37" s="611"/>
      <c r="X37" s="611"/>
      <c r="Y37" s="612"/>
      <c r="Z37" s="613">
        <v>2.1</v>
      </c>
      <c r="AA37" s="613"/>
      <c r="AB37" s="613"/>
      <c r="AC37" s="613"/>
      <c r="AD37" s="614">
        <v>536</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103550</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4178</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393175</v>
      </c>
      <c r="CS37" s="631"/>
      <c r="CT37" s="631"/>
      <c r="CU37" s="631"/>
      <c r="CV37" s="631"/>
      <c r="CW37" s="631"/>
      <c r="CX37" s="631"/>
      <c r="CY37" s="632"/>
      <c r="CZ37" s="615">
        <v>8.1</v>
      </c>
      <c r="DA37" s="643"/>
      <c r="DB37" s="643"/>
      <c r="DC37" s="645"/>
      <c r="DD37" s="619">
        <v>393175</v>
      </c>
      <c r="DE37" s="631"/>
      <c r="DF37" s="631"/>
      <c r="DG37" s="631"/>
      <c r="DH37" s="631"/>
      <c r="DI37" s="631"/>
      <c r="DJ37" s="631"/>
      <c r="DK37" s="632"/>
      <c r="DL37" s="619">
        <v>335279</v>
      </c>
      <c r="DM37" s="631"/>
      <c r="DN37" s="631"/>
      <c r="DO37" s="631"/>
      <c r="DP37" s="631"/>
      <c r="DQ37" s="631"/>
      <c r="DR37" s="631"/>
      <c r="DS37" s="631"/>
      <c r="DT37" s="631"/>
      <c r="DU37" s="631"/>
      <c r="DV37" s="632"/>
      <c r="DW37" s="615">
        <v>10.9</v>
      </c>
      <c r="DX37" s="643"/>
      <c r="DY37" s="643"/>
      <c r="DZ37" s="643"/>
      <c r="EA37" s="643"/>
      <c r="EB37" s="643"/>
      <c r="EC37" s="644"/>
    </row>
    <row r="38" spans="2:133" ht="11.25" customHeight="1" x14ac:dyDescent="0.2">
      <c r="B38" s="607" t="s">
        <v>323</v>
      </c>
      <c r="C38" s="608"/>
      <c r="D38" s="608"/>
      <c r="E38" s="608"/>
      <c r="F38" s="608"/>
      <c r="G38" s="608"/>
      <c r="H38" s="608"/>
      <c r="I38" s="608"/>
      <c r="J38" s="608"/>
      <c r="K38" s="608"/>
      <c r="L38" s="608"/>
      <c r="M38" s="608"/>
      <c r="N38" s="608"/>
      <c r="O38" s="608"/>
      <c r="P38" s="608"/>
      <c r="Q38" s="609"/>
      <c r="R38" s="610">
        <v>657394</v>
      </c>
      <c r="S38" s="611"/>
      <c r="T38" s="611"/>
      <c r="U38" s="611"/>
      <c r="V38" s="611"/>
      <c r="W38" s="611"/>
      <c r="X38" s="611"/>
      <c r="Y38" s="612"/>
      <c r="Z38" s="613">
        <v>12.3</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84428</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1256</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510474</v>
      </c>
      <c r="CS38" s="611"/>
      <c r="CT38" s="611"/>
      <c r="CU38" s="611"/>
      <c r="CV38" s="611"/>
      <c r="CW38" s="611"/>
      <c r="CX38" s="611"/>
      <c r="CY38" s="612"/>
      <c r="CZ38" s="615">
        <v>10.6</v>
      </c>
      <c r="DA38" s="643"/>
      <c r="DB38" s="643"/>
      <c r="DC38" s="645"/>
      <c r="DD38" s="619">
        <v>432648</v>
      </c>
      <c r="DE38" s="611"/>
      <c r="DF38" s="611"/>
      <c r="DG38" s="611"/>
      <c r="DH38" s="611"/>
      <c r="DI38" s="611"/>
      <c r="DJ38" s="611"/>
      <c r="DK38" s="612"/>
      <c r="DL38" s="619">
        <v>422600</v>
      </c>
      <c r="DM38" s="611"/>
      <c r="DN38" s="611"/>
      <c r="DO38" s="611"/>
      <c r="DP38" s="611"/>
      <c r="DQ38" s="611"/>
      <c r="DR38" s="611"/>
      <c r="DS38" s="611"/>
      <c r="DT38" s="611"/>
      <c r="DU38" s="611"/>
      <c r="DV38" s="612"/>
      <c r="DW38" s="615">
        <v>13.8</v>
      </c>
      <c r="DX38" s="643"/>
      <c r="DY38" s="643"/>
      <c r="DZ38" s="643"/>
      <c r="EA38" s="643"/>
      <c r="EB38" s="643"/>
      <c r="EC38" s="644"/>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133</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1766</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198813</v>
      </c>
      <c r="CS39" s="631"/>
      <c r="CT39" s="631"/>
      <c r="CU39" s="631"/>
      <c r="CV39" s="631"/>
      <c r="CW39" s="631"/>
      <c r="CX39" s="631"/>
      <c r="CY39" s="632"/>
      <c r="CZ39" s="615">
        <v>4.0999999999999996</v>
      </c>
      <c r="DA39" s="643"/>
      <c r="DB39" s="643"/>
      <c r="DC39" s="645"/>
      <c r="DD39" s="619">
        <v>147180</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331</v>
      </c>
      <c r="C40" s="608"/>
      <c r="D40" s="608"/>
      <c r="E40" s="608"/>
      <c r="F40" s="608"/>
      <c r="G40" s="608"/>
      <c r="H40" s="608"/>
      <c r="I40" s="608"/>
      <c r="J40" s="608"/>
      <c r="K40" s="608"/>
      <c r="L40" s="608"/>
      <c r="M40" s="608"/>
      <c r="N40" s="608"/>
      <c r="O40" s="608"/>
      <c r="P40" s="608"/>
      <c r="Q40" s="609"/>
      <c r="R40" s="610">
        <v>14594</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31"/>
      <c r="BE40" s="631"/>
      <c r="BF40" s="656"/>
      <c r="BG40" s="660" t="s">
        <v>333</v>
      </c>
      <c r="BH40" s="661"/>
      <c r="BI40" s="661"/>
      <c r="BJ40" s="661"/>
      <c r="BK40" s="661"/>
      <c r="BL40" s="217"/>
      <c r="BM40" s="608" t="s">
        <v>334</v>
      </c>
      <c r="BN40" s="608"/>
      <c r="BO40" s="608"/>
      <c r="BP40" s="608"/>
      <c r="BQ40" s="608"/>
      <c r="BR40" s="608"/>
      <c r="BS40" s="608"/>
      <c r="BT40" s="608"/>
      <c r="BU40" s="609"/>
      <c r="BV40" s="610">
        <v>93</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9244</v>
      </c>
      <c r="CS40" s="611"/>
      <c r="CT40" s="611"/>
      <c r="CU40" s="611"/>
      <c r="CV40" s="611"/>
      <c r="CW40" s="611"/>
      <c r="CX40" s="611"/>
      <c r="CY40" s="612"/>
      <c r="CZ40" s="615">
        <v>0.2</v>
      </c>
      <c r="DA40" s="643"/>
      <c r="DB40" s="643"/>
      <c r="DC40" s="645"/>
      <c r="DD40" s="619">
        <v>9244</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2">
      <c r="B41" s="633" t="s">
        <v>336</v>
      </c>
      <c r="C41" s="634"/>
      <c r="D41" s="634"/>
      <c r="E41" s="634"/>
      <c r="F41" s="634"/>
      <c r="G41" s="634"/>
      <c r="H41" s="634"/>
      <c r="I41" s="634"/>
      <c r="J41" s="634"/>
      <c r="K41" s="634"/>
      <c r="L41" s="634"/>
      <c r="M41" s="634"/>
      <c r="N41" s="634"/>
      <c r="O41" s="634"/>
      <c r="P41" s="634"/>
      <c r="Q41" s="635"/>
      <c r="R41" s="682">
        <v>5336112</v>
      </c>
      <c r="S41" s="683"/>
      <c r="T41" s="683"/>
      <c r="U41" s="683"/>
      <c r="V41" s="683"/>
      <c r="W41" s="683"/>
      <c r="X41" s="683"/>
      <c r="Y41" s="687"/>
      <c r="Z41" s="688">
        <v>100</v>
      </c>
      <c r="AA41" s="688"/>
      <c r="AB41" s="688"/>
      <c r="AC41" s="688"/>
      <c r="AD41" s="689">
        <v>3056317</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90022</v>
      </c>
      <c r="BA41" s="611"/>
      <c r="BB41" s="611"/>
      <c r="BC41" s="611"/>
      <c r="BD41" s="631"/>
      <c r="BE41" s="631"/>
      <c r="BF41" s="656"/>
      <c r="BG41" s="660"/>
      <c r="BH41" s="661"/>
      <c r="BI41" s="661"/>
      <c r="BJ41" s="661"/>
      <c r="BK41" s="661"/>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420319</v>
      </c>
      <c r="BA42" s="683"/>
      <c r="BB42" s="683"/>
      <c r="BC42" s="683"/>
      <c r="BD42" s="669"/>
      <c r="BE42" s="669"/>
      <c r="BF42" s="671"/>
      <c r="BG42" s="662"/>
      <c r="BH42" s="663"/>
      <c r="BI42" s="663"/>
      <c r="BJ42" s="663"/>
      <c r="BK42" s="663"/>
      <c r="BL42" s="218"/>
      <c r="BM42" s="634" t="s">
        <v>341</v>
      </c>
      <c r="BN42" s="634"/>
      <c r="BO42" s="634"/>
      <c r="BP42" s="634"/>
      <c r="BQ42" s="634"/>
      <c r="BR42" s="634"/>
      <c r="BS42" s="634"/>
      <c r="BT42" s="634"/>
      <c r="BU42" s="635"/>
      <c r="BV42" s="682">
        <v>421</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818282</v>
      </c>
      <c r="CS42" s="631"/>
      <c r="CT42" s="631"/>
      <c r="CU42" s="631"/>
      <c r="CV42" s="631"/>
      <c r="CW42" s="631"/>
      <c r="CX42" s="631"/>
      <c r="CY42" s="632"/>
      <c r="CZ42" s="615">
        <v>17</v>
      </c>
      <c r="DA42" s="643"/>
      <c r="DB42" s="643"/>
      <c r="DC42" s="645"/>
      <c r="DD42" s="619">
        <v>173322</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7555</v>
      </c>
      <c r="CS43" s="631"/>
      <c r="CT43" s="631"/>
      <c r="CU43" s="631"/>
      <c r="CV43" s="631"/>
      <c r="CW43" s="631"/>
      <c r="CX43" s="631"/>
      <c r="CY43" s="632"/>
      <c r="CZ43" s="615">
        <v>0.2</v>
      </c>
      <c r="DA43" s="643"/>
      <c r="DB43" s="643"/>
      <c r="DC43" s="645"/>
      <c r="DD43" s="619">
        <v>7555</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816385</v>
      </c>
      <c r="CS44" s="611"/>
      <c r="CT44" s="611"/>
      <c r="CU44" s="611"/>
      <c r="CV44" s="611"/>
      <c r="CW44" s="611"/>
      <c r="CX44" s="611"/>
      <c r="CY44" s="612"/>
      <c r="CZ44" s="615">
        <v>16.899999999999999</v>
      </c>
      <c r="DA44" s="616"/>
      <c r="DB44" s="616"/>
      <c r="DC44" s="622"/>
      <c r="DD44" s="619">
        <v>171425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67433</v>
      </c>
      <c r="CS45" s="631"/>
      <c r="CT45" s="631"/>
      <c r="CU45" s="631"/>
      <c r="CV45" s="631"/>
      <c r="CW45" s="631"/>
      <c r="CX45" s="631"/>
      <c r="CY45" s="632"/>
      <c r="CZ45" s="615">
        <v>1.4</v>
      </c>
      <c r="DA45" s="643"/>
      <c r="DB45" s="643"/>
      <c r="DC45" s="645"/>
      <c r="DD45" s="619">
        <v>10618</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349</v>
      </c>
      <c r="CG46" s="608"/>
      <c r="CH46" s="608"/>
      <c r="CI46" s="608"/>
      <c r="CJ46" s="608"/>
      <c r="CK46" s="608"/>
      <c r="CL46" s="608"/>
      <c r="CM46" s="608"/>
      <c r="CN46" s="608"/>
      <c r="CO46" s="608"/>
      <c r="CP46" s="608"/>
      <c r="CQ46" s="609"/>
      <c r="CR46" s="610">
        <v>748413</v>
      </c>
      <c r="CS46" s="611"/>
      <c r="CT46" s="611"/>
      <c r="CU46" s="611"/>
      <c r="CV46" s="611"/>
      <c r="CW46" s="611"/>
      <c r="CX46" s="611"/>
      <c r="CY46" s="612"/>
      <c r="CZ46" s="615">
        <v>15.5</v>
      </c>
      <c r="DA46" s="616"/>
      <c r="DB46" s="616"/>
      <c r="DC46" s="622"/>
      <c r="DD46" s="619">
        <v>160430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350</v>
      </c>
      <c r="CG47" s="608"/>
      <c r="CH47" s="608"/>
      <c r="CI47" s="608"/>
      <c r="CJ47" s="608"/>
      <c r="CK47" s="608"/>
      <c r="CL47" s="608"/>
      <c r="CM47" s="608"/>
      <c r="CN47" s="608"/>
      <c r="CO47" s="608"/>
      <c r="CP47" s="608"/>
      <c r="CQ47" s="609"/>
      <c r="CR47" s="610">
        <v>1897</v>
      </c>
      <c r="CS47" s="631"/>
      <c r="CT47" s="631"/>
      <c r="CU47" s="631"/>
      <c r="CV47" s="631"/>
      <c r="CW47" s="631"/>
      <c r="CX47" s="631"/>
      <c r="CY47" s="632"/>
      <c r="CZ47" s="615">
        <v>0</v>
      </c>
      <c r="DA47" s="643"/>
      <c r="DB47" s="643"/>
      <c r="DC47" s="645"/>
      <c r="DD47" s="619">
        <v>1897</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352</v>
      </c>
      <c r="CE49" s="634"/>
      <c r="CF49" s="634"/>
      <c r="CG49" s="634"/>
      <c r="CH49" s="634"/>
      <c r="CI49" s="634"/>
      <c r="CJ49" s="634"/>
      <c r="CK49" s="634"/>
      <c r="CL49" s="634"/>
      <c r="CM49" s="634"/>
      <c r="CN49" s="634"/>
      <c r="CO49" s="634"/>
      <c r="CP49" s="634"/>
      <c r="CQ49" s="635"/>
      <c r="CR49" s="682">
        <v>4824821</v>
      </c>
      <c r="CS49" s="669"/>
      <c r="CT49" s="669"/>
      <c r="CU49" s="669"/>
      <c r="CV49" s="669"/>
      <c r="CW49" s="669"/>
      <c r="CX49" s="669"/>
      <c r="CY49" s="698"/>
      <c r="CZ49" s="690">
        <v>100</v>
      </c>
      <c r="DA49" s="699"/>
      <c r="DB49" s="699"/>
      <c r="DC49" s="700"/>
      <c r="DD49" s="701">
        <v>3483428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YbKl2ZSS9F1JiSoPoVegS7sv8DMFCN6grH8pu660QcVbVs5N7VLYyrcrksHIeRMIK8YOEpip7ieRwhT40A8OCQ==" saltValue="OD6djnVvHV2GI7V5U2Jm7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375</v>
      </c>
      <c r="C7" s="737"/>
      <c r="D7" s="737"/>
      <c r="E7" s="737"/>
      <c r="F7" s="737"/>
      <c r="G7" s="737"/>
      <c r="H7" s="737"/>
      <c r="I7" s="737"/>
      <c r="J7" s="737"/>
      <c r="K7" s="737"/>
      <c r="L7" s="737"/>
      <c r="M7" s="737"/>
      <c r="N7" s="737"/>
      <c r="O7" s="737"/>
      <c r="P7" s="738"/>
      <c r="Q7" s="739">
        <v>5337</v>
      </c>
      <c r="R7" s="740"/>
      <c r="S7" s="740"/>
      <c r="T7" s="740"/>
      <c r="U7" s="740"/>
      <c r="V7" s="740">
        <v>4826</v>
      </c>
      <c r="W7" s="740"/>
      <c r="X7" s="740"/>
      <c r="Y7" s="740"/>
      <c r="Z7" s="740"/>
      <c r="AA7" s="740">
        <v>237</v>
      </c>
      <c r="AB7" s="740"/>
      <c r="AC7" s="740"/>
      <c r="AD7" s="740"/>
      <c r="AE7" s="741"/>
      <c r="AF7" s="742">
        <v>274</v>
      </c>
      <c r="AG7" s="743"/>
      <c r="AH7" s="743"/>
      <c r="AI7" s="743"/>
      <c r="AJ7" s="744"/>
      <c r="AK7" s="745">
        <v>17</v>
      </c>
      <c r="AL7" s="746"/>
      <c r="AM7" s="746"/>
      <c r="AN7" s="746"/>
      <c r="AO7" s="746"/>
      <c r="AP7" s="746">
        <v>5277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377</v>
      </c>
      <c r="B23" s="776" t="s">
        <v>378</v>
      </c>
      <c r="C23" s="777"/>
      <c r="D23" s="777"/>
      <c r="E23" s="777"/>
      <c r="F23" s="777"/>
      <c r="G23" s="777"/>
      <c r="H23" s="777"/>
      <c r="I23" s="777"/>
      <c r="J23" s="777"/>
      <c r="K23" s="777"/>
      <c r="L23" s="777"/>
      <c r="M23" s="777"/>
      <c r="N23" s="777"/>
      <c r="O23" s="777"/>
      <c r="P23" s="778"/>
      <c r="Q23" s="779">
        <v>5337</v>
      </c>
      <c r="R23" s="780"/>
      <c r="S23" s="780"/>
      <c r="T23" s="780"/>
      <c r="U23" s="780"/>
      <c r="V23" s="780">
        <v>4826</v>
      </c>
      <c r="W23" s="780"/>
      <c r="X23" s="780"/>
      <c r="Y23" s="780"/>
      <c r="Z23" s="780"/>
      <c r="AA23" s="780">
        <v>237</v>
      </c>
      <c r="AB23" s="780"/>
      <c r="AC23" s="780"/>
      <c r="AD23" s="780"/>
      <c r="AE23" s="781"/>
      <c r="AF23" s="782">
        <v>274</v>
      </c>
      <c r="AG23" s="780"/>
      <c r="AH23" s="780"/>
      <c r="AI23" s="780"/>
      <c r="AJ23" s="783"/>
      <c r="AK23" s="784"/>
      <c r="AL23" s="785"/>
      <c r="AM23" s="785"/>
      <c r="AN23" s="785"/>
      <c r="AO23" s="785"/>
      <c r="AP23" s="780">
        <v>5277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389</v>
      </c>
      <c r="C28" s="737"/>
      <c r="D28" s="737"/>
      <c r="E28" s="737"/>
      <c r="F28" s="737"/>
      <c r="G28" s="737"/>
      <c r="H28" s="737"/>
      <c r="I28" s="737"/>
      <c r="J28" s="737"/>
      <c r="K28" s="737"/>
      <c r="L28" s="737"/>
      <c r="M28" s="737"/>
      <c r="N28" s="737"/>
      <c r="O28" s="737"/>
      <c r="P28" s="738"/>
      <c r="Q28" s="809">
        <v>1063</v>
      </c>
      <c r="R28" s="810"/>
      <c r="S28" s="810"/>
      <c r="T28" s="810"/>
      <c r="U28" s="810"/>
      <c r="V28" s="810">
        <v>1050</v>
      </c>
      <c r="W28" s="810"/>
      <c r="X28" s="810"/>
      <c r="Y28" s="810"/>
      <c r="Z28" s="810"/>
      <c r="AA28" s="810">
        <v>13</v>
      </c>
      <c r="AB28" s="810"/>
      <c r="AC28" s="810"/>
      <c r="AD28" s="810"/>
      <c r="AE28" s="811"/>
      <c r="AF28" s="812">
        <v>13</v>
      </c>
      <c r="AG28" s="810"/>
      <c r="AH28" s="810"/>
      <c r="AI28" s="810"/>
      <c r="AJ28" s="813"/>
      <c r="AK28" s="814">
        <v>77</v>
      </c>
      <c r="AL28" s="815"/>
      <c r="AM28" s="815"/>
      <c r="AN28" s="815"/>
      <c r="AO28" s="815"/>
      <c r="AP28" s="815" t="s">
        <v>544</v>
      </c>
      <c r="AQ28" s="815"/>
      <c r="AR28" s="815"/>
      <c r="AS28" s="815"/>
      <c r="AT28" s="815"/>
      <c r="AU28" s="815" t="s">
        <v>544</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390</v>
      </c>
      <c r="C29" s="768"/>
      <c r="D29" s="768"/>
      <c r="E29" s="768"/>
      <c r="F29" s="768"/>
      <c r="G29" s="768"/>
      <c r="H29" s="768"/>
      <c r="I29" s="768"/>
      <c r="J29" s="768"/>
      <c r="K29" s="768"/>
      <c r="L29" s="768"/>
      <c r="M29" s="768"/>
      <c r="N29" s="768"/>
      <c r="O29" s="768"/>
      <c r="P29" s="769"/>
      <c r="Q29" s="770">
        <v>1568</v>
      </c>
      <c r="R29" s="771"/>
      <c r="S29" s="771"/>
      <c r="T29" s="771"/>
      <c r="U29" s="771"/>
      <c r="V29" s="771">
        <v>1480</v>
      </c>
      <c r="W29" s="771"/>
      <c r="X29" s="771"/>
      <c r="Y29" s="771"/>
      <c r="Z29" s="771"/>
      <c r="AA29" s="771">
        <v>88</v>
      </c>
      <c r="AB29" s="771"/>
      <c r="AC29" s="771"/>
      <c r="AD29" s="771"/>
      <c r="AE29" s="772"/>
      <c r="AF29" s="773">
        <v>88</v>
      </c>
      <c r="AG29" s="774"/>
      <c r="AH29" s="774"/>
      <c r="AI29" s="774"/>
      <c r="AJ29" s="775"/>
      <c r="AK29" s="821">
        <v>214</v>
      </c>
      <c r="AL29" s="817"/>
      <c r="AM29" s="817"/>
      <c r="AN29" s="817"/>
      <c r="AO29" s="817"/>
      <c r="AP29" s="817" t="s">
        <v>486</v>
      </c>
      <c r="AQ29" s="817"/>
      <c r="AR29" s="817"/>
      <c r="AS29" s="817"/>
      <c r="AT29" s="817"/>
      <c r="AU29" s="817" t="s">
        <v>486</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391</v>
      </c>
      <c r="C30" s="768"/>
      <c r="D30" s="768"/>
      <c r="E30" s="768"/>
      <c r="F30" s="768"/>
      <c r="G30" s="768"/>
      <c r="H30" s="768"/>
      <c r="I30" s="768"/>
      <c r="J30" s="768"/>
      <c r="K30" s="768"/>
      <c r="L30" s="768"/>
      <c r="M30" s="768"/>
      <c r="N30" s="768"/>
      <c r="O30" s="768"/>
      <c r="P30" s="769"/>
      <c r="Q30" s="770">
        <v>154</v>
      </c>
      <c r="R30" s="771"/>
      <c r="S30" s="771"/>
      <c r="T30" s="771"/>
      <c r="U30" s="771"/>
      <c r="V30" s="771">
        <v>151</v>
      </c>
      <c r="W30" s="771"/>
      <c r="X30" s="771"/>
      <c r="Y30" s="771"/>
      <c r="Z30" s="771"/>
      <c r="AA30" s="771">
        <v>3</v>
      </c>
      <c r="AB30" s="771"/>
      <c r="AC30" s="771"/>
      <c r="AD30" s="771"/>
      <c r="AE30" s="772"/>
      <c r="AF30" s="773">
        <v>3</v>
      </c>
      <c r="AG30" s="774"/>
      <c r="AH30" s="774"/>
      <c r="AI30" s="774"/>
      <c r="AJ30" s="775"/>
      <c r="AK30" s="821">
        <v>38</v>
      </c>
      <c r="AL30" s="817"/>
      <c r="AM30" s="817"/>
      <c r="AN30" s="817"/>
      <c r="AO30" s="817"/>
      <c r="AP30" s="817" t="s">
        <v>486</v>
      </c>
      <c r="AQ30" s="817"/>
      <c r="AR30" s="817"/>
      <c r="AS30" s="817"/>
      <c r="AT30" s="817"/>
      <c r="AU30" s="817" t="s">
        <v>486</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392</v>
      </c>
      <c r="C31" s="768"/>
      <c r="D31" s="768"/>
      <c r="E31" s="768"/>
      <c r="F31" s="768"/>
      <c r="G31" s="768"/>
      <c r="H31" s="768"/>
      <c r="I31" s="768"/>
      <c r="J31" s="768"/>
      <c r="K31" s="768"/>
      <c r="L31" s="768"/>
      <c r="M31" s="768"/>
      <c r="N31" s="768"/>
      <c r="O31" s="768"/>
      <c r="P31" s="769"/>
      <c r="Q31" s="770">
        <v>82</v>
      </c>
      <c r="R31" s="771"/>
      <c r="S31" s="771"/>
      <c r="T31" s="771"/>
      <c r="U31" s="771"/>
      <c r="V31" s="771">
        <v>110</v>
      </c>
      <c r="W31" s="771"/>
      <c r="X31" s="771"/>
      <c r="Y31" s="771"/>
      <c r="Z31" s="771"/>
      <c r="AA31" s="771">
        <v>-28</v>
      </c>
      <c r="AB31" s="771"/>
      <c r="AC31" s="771"/>
      <c r="AD31" s="771"/>
      <c r="AE31" s="772"/>
      <c r="AF31" s="773">
        <v>19</v>
      </c>
      <c r="AG31" s="774"/>
      <c r="AH31" s="774"/>
      <c r="AI31" s="774"/>
      <c r="AJ31" s="775"/>
      <c r="AK31" s="821">
        <v>9</v>
      </c>
      <c r="AL31" s="817"/>
      <c r="AM31" s="817"/>
      <c r="AN31" s="817"/>
      <c r="AO31" s="817"/>
      <c r="AP31" s="817">
        <v>118</v>
      </c>
      <c r="AQ31" s="817"/>
      <c r="AR31" s="817"/>
      <c r="AS31" s="817"/>
      <c r="AT31" s="817"/>
      <c r="AU31" s="817">
        <v>117</v>
      </c>
      <c r="AV31" s="817"/>
      <c r="AW31" s="817"/>
      <c r="AX31" s="817"/>
      <c r="AY31" s="817"/>
      <c r="AZ31" s="818" t="s">
        <v>544</v>
      </c>
      <c r="BA31" s="818"/>
      <c r="BB31" s="818"/>
      <c r="BC31" s="818"/>
      <c r="BD31" s="818"/>
      <c r="BE31" s="819" t="s">
        <v>393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394</v>
      </c>
      <c r="C32" s="768"/>
      <c r="D32" s="768"/>
      <c r="E32" s="768"/>
      <c r="F32" s="768"/>
      <c r="G32" s="768"/>
      <c r="H32" s="768"/>
      <c r="I32" s="768"/>
      <c r="J32" s="768"/>
      <c r="K32" s="768"/>
      <c r="L32" s="768"/>
      <c r="M32" s="768"/>
      <c r="N32" s="768"/>
      <c r="O32" s="768"/>
      <c r="P32" s="769"/>
      <c r="Q32" s="770">
        <v>491</v>
      </c>
      <c r="R32" s="771"/>
      <c r="S32" s="771"/>
      <c r="T32" s="771"/>
      <c r="U32" s="771"/>
      <c r="V32" s="771">
        <v>446</v>
      </c>
      <c r="W32" s="771"/>
      <c r="X32" s="771"/>
      <c r="Y32" s="771"/>
      <c r="Z32" s="771"/>
      <c r="AA32" s="771">
        <v>45</v>
      </c>
      <c r="AB32" s="771"/>
      <c r="AC32" s="771"/>
      <c r="AD32" s="771"/>
      <c r="AE32" s="772"/>
      <c r="AF32" s="773">
        <v>501</v>
      </c>
      <c r="AG32" s="774"/>
      <c r="AH32" s="774"/>
      <c r="AI32" s="774"/>
      <c r="AJ32" s="775"/>
      <c r="AK32" s="821">
        <v>100</v>
      </c>
      <c r="AL32" s="817"/>
      <c r="AM32" s="817"/>
      <c r="AN32" s="817"/>
      <c r="AO32" s="817"/>
      <c r="AP32" s="817">
        <v>921</v>
      </c>
      <c r="AQ32" s="817"/>
      <c r="AR32" s="817"/>
      <c r="AS32" s="817"/>
      <c r="AT32" s="817"/>
      <c r="AU32" s="817">
        <v>566</v>
      </c>
      <c r="AV32" s="817"/>
      <c r="AW32" s="817"/>
      <c r="AX32" s="817"/>
      <c r="AY32" s="817"/>
      <c r="AZ32" s="818" t="s">
        <v>559</v>
      </c>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624</v>
      </c>
      <c r="AG63" s="831"/>
      <c r="AH63" s="831"/>
      <c r="AI63" s="831"/>
      <c r="AJ63" s="832"/>
      <c r="AK63" s="833"/>
      <c r="AL63" s="828"/>
      <c r="AM63" s="828"/>
      <c r="AN63" s="828"/>
      <c r="AO63" s="828"/>
      <c r="AP63" s="831">
        <v>1039</v>
      </c>
      <c r="AQ63" s="831"/>
      <c r="AR63" s="831"/>
      <c r="AS63" s="831"/>
      <c r="AT63" s="831"/>
      <c r="AU63" s="831">
        <v>683</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550</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486</v>
      </c>
      <c r="AQ68" s="853"/>
      <c r="AR68" s="853"/>
      <c r="AS68" s="853"/>
      <c r="AT68" s="853"/>
      <c r="AU68" s="853" t="s">
        <v>486</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551</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486</v>
      </c>
      <c r="AL69" s="817"/>
      <c r="AM69" s="817"/>
      <c r="AN69" s="817"/>
      <c r="AO69" s="817"/>
      <c r="AP69" s="817" t="s">
        <v>486</v>
      </c>
      <c r="AQ69" s="817"/>
      <c r="AR69" s="817"/>
      <c r="AS69" s="817"/>
      <c r="AT69" s="817"/>
      <c r="AU69" s="817" t="s">
        <v>486</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552</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486</v>
      </c>
      <c r="AQ70" s="817"/>
      <c r="AR70" s="817"/>
      <c r="AS70" s="817"/>
      <c r="AT70" s="817"/>
      <c r="AU70" s="817" t="s">
        <v>486</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553</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486</v>
      </c>
      <c r="AL71" s="817"/>
      <c r="AM71" s="817"/>
      <c r="AN71" s="817"/>
      <c r="AO71" s="817"/>
      <c r="AP71" s="817" t="s">
        <v>486</v>
      </c>
      <c r="AQ71" s="817"/>
      <c r="AR71" s="817"/>
      <c r="AS71" s="817"/>
      <c r="AT71" s="817"/>
      <c r="AU71" s="817" t="s">
        <v>486</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554</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17" t="s">
        <v>486</v>
      </c>
      <c r="AQ72" s="817"/>
      <c r="AR72" s="817"/>
      <c r="AS72" s="817"/>
      <c r="AT72" s="817"/>
      <c r="AU72" s="817" t="s">
        <v>486</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555</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8067</v>
      </c>
      <c r="AG73" s="817"/>
      <c r="AH73" s="817"/>
      <c r="AI73" s="817"/>
      <c r="AJ73" s="817"/>
      <c r="AK73" s="817">
        <v>4245</v>
      </c>
      <c r="AL73" s="817"/>
      <c r="AM73" s="817"/>
      <c r="AN73" s="817"/>
      <c r="AO73" s="817"/>
      <c r="AP73" s="817" t="s">
        <v>486</v>
      </c>
      <c r="AQ73" s="817"/>
      <c r="AR73" s="817"/>
      <c r="AS73" s="817"/>
      <c r="AT73" s="817"/>
      <c r="AU73" s="817" t="s">
        <v>486</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556</v>
      </c>
      <c r="C74" s="861"/>
      <c r="D74" s="861"/>
      <c r="E74" s="861"/>
      <c r="F74" s="861"/>
      <c r="G74" s="861"/>
      <c r="H74" s="861"/>
      <c r="I74" s="861"/>
      <c r="J74" s="861"/>
      <c r="K74" s="861"/>
      <c r="L74" s="861"/>
      <c r="M74" s="861"/>
      <c r="N74" s="861"/>
      <c r="O74" s="861"/>
      <c r="P74" s="862"/>
      <c r="Q74" s="863">
        <v>3773</v>
      </c>
      <c r="R74" s="817"/>
      <c r="S74" s="817"/>
      <c r="T74" s="817"/>
      <c r="U74" s="817"/>
      <c r="V74" s="817">
        <v>3552</v>
      </c>
      <c r="W74" s="817"/>
      <c r="X74" s="817"/>
      <c r="Y74" s="817"/>
      <c r="Z74" s="817"/>
      <c r="AA74" s="817">
        <v>221</v>
      </c>
      <c r="AB74" s="817"/>
      <c r="AC74" s="817"/>
      <c r="AD74" s="817"/>
      <c r="AE74" s="817"/>
      <c r="AF74" s="817">
        <v>221</v>
      </c>
      <c r="AG74" s="817"/>
      <c r="AH74" s="817"/>
      <c r="AI74" s="817"/>
      <c r="AJ74" s="817"/>
      <c r="AK74" s="817" t="s">
        <v>486</v>
      </c>
      <c r="AL74" s="817"/>
      <c r="AM74" s="817"/>
      <c r="AN74" s="817"/>
      <c r="AO74" s="817"/>
      <c r="AP74" s="817">
        <v>144</v>
      </c>
      <c r="AQ74" s="817"/>
      <c r="AR74" s="817"/>
      <c r="AS74" s="817"/>
      <c r="AT74" s="817"/>
      <c r="AU74" s="817">
        <v>144</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557</v>
      </c>
      <c r="C75" s="861"/>
      <c r="D75" s="861"/>
      <c r="E75" s="861"/>
      <c r="F75" s="861"/>
      <c r="G75" s="861"/>
      <c r="H75" s="861"/>
      <c r="I75" s="861"/>
      <c r="J75" s="861"/>
      <c r="K75" s="861"/>
      <c r="L75" s="861"/>
      <c r="M75" s="861"/>
      <c r="N75" s="861"/>
      <c r="O75" s="861"/>
      <c r="P75" s="862"/>
      <c r="Q75" s="864">
        <v>682</v>
      </c>
      <c r="R75" s="865"/>
      <c r="S75" s="865"/>
      <c r="T75" s="865"/>
      <c r="U75" s="821"/>
      <c r="V75" s="866">
        <v>652</v>
      </c>
      <c r="W75" s="865"/>
      <c r="X75" s="865"/>
      <c r="Y75" s="865"/>
      <c r="Z75" s="821"/>
      <c r="AA75" s="866">
        <v>30</v>
      </c>
      <c r="AB75" s="865"/>
      <c r="AC75" s="865"/>
      <c r="AD75" s="865"/>
      <c r="AE75" s="821"/>
      <c r="AF75" s="866">
        <v>30</v>
      </c>
      <c r="AG75" s="865"/>
      <c r="AH75" s="865"/>
      <c r="AI75" s="865"/>
      <c r="AJ75" s="821"/>
      <c r="AK75" s="866" t="s">
        <v>486</v>
      </c>
      <c r="AL75" s="865"/>
      <c r="AM75" s="865"/>
      <c r="AN75" s="865"/>
      <c r="AO75" s="821"/>
      <c r="AP75" s="866" t="s">
        <v>486</v>
      </c>
      <c r="AQ75" s="865"/>
      <c r="AR75" s="865"/>
      <c r="AS75" s="865"/>
      <c r="AT75" s="821"/>
      <c r="AU75" s="866" t="s">
        <v>486</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558</v>
      </c>
      <c r="C76" s="861"/>
      <c r="D76" s="861"/>
      <c r="E76" s="861"/>
      <c r="F76" s="861"/>
      <c r="G76" s="861"/>
      <c r="H76" s="861"/>
      <c r="I76" s="861"/>
      <c r="J76" s="861"/>
      <c r="K76" s="861"/>
      <c r="L76" s="861"/>
      <c r="M76" s="861"/>
      <c r="N76" s="861"/>
      <c r="O76" s="861"/>
      <c r="P76" s="862"/>
      <c r="Q76" s="864">
        <v>3799</v>
      </c>
      <c r="R76" s="865"/>
      <c r="S76" s="865"/>
      <c r="T76" s="865"/>
      <c r="U76" s="821"/>
      <c r="V76" s="866">
        <v>3815</v>
      </c>
      <c r="W76" s="865"/>
      <c r="X76" s="865"/>
      <c r="Y76" s="865"/>
      <c r="Z76" s="821"/>
      <c r="AA76" s="866">
        <v>-16</v>
      </c>
      <c r="AB76" s="865"/>
      <c r="AC76" s="865"/>
      <c r="AD76" s="865"/>
      <c r="AE76" s="821"/>
      <c r="AF76" s="866">
        <v>6461</v>
      </c>
      <c r="AG76" s="865"/>
      <c r="AH76" s="865"/>
      <c r="AI76" s="865"/>
      <c r="AJ76" s="821"/>
      <c r="AK76" s="866" t="s">
        <v>486</v>
      </c>
      <c r="AL76" s="865"/>
      <c r="AM76" s="865"/>
      <c r="AN76" s="865"/>
      <c r="AO76" s="821"/>
      <c r="AP76" s="866">
        <v>2310</v>
      </c>
      <c r="AQ76" s="865"/>
      <c r="AR76" s="865"/>
      <c r="AS76" s="865"/>
      <c r="AT76" s="821"/>
      <c r="AU76" s="866" t="s">
        <v>486</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18917</v>
      </c>
      <c r="AG88" s="831"/>
      <c r="AH88" s="831"/>
      <c r="AI88" s="831"/>
      <c r="AJ88" s="831"/>
      <c r="AK88" s="828"/>
      <c r="AL88" s="828"/>
      <c r="AM88" s="828"/>
      <c r="AN88" s="828"/>
      <c r="AO88" s="828"/>
      <c r="AP88" s="831">
        <v>2454</v>
      </c>
      <c r="AQ88" s="831"/>
      <c r="AR88" s="831"/>
      <c r="AS88" s="831"/>
      <c r="AT88" s="831"/>
      <c r="AU88" s="831">
        <v>144</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295</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295</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295</v>
      </c>
      <c r="DR109" s="880"/>
      <c r="DS109" s="880"/>
      <c r="DT109" s="880"/>
      <c r="DU109" s="881"/>
      <c r="DV109" s="879" t="s">
        <v>411</v>
      </c>
      <c r="DW109" s="880"/>
      <c r="DX109" s="880"/>
      <c r="DY109" s="880"/>
      <c r="DZ109" s="882"/>
    </row>
    <row r="110" spans="1:131" s="224" customFormat="1" ht="26.25" customHeight="1" x14ac:dyDescent="0.2">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481570</v>
      </c>
      <c r="AB110" s="887"/>
      <c r="AC110" s="887"/>
      <c r="AD110" s="887"/>
      <c r="AE110" s="888"/>
      <c r="AF110" s="889">
        <v>499710</v>
      </c>
      <c r="AG110" s="887"/>
      <c r="AH110" s="887"/>
      <c r="AI110" s="887"/>
      <c r="AJ110" s="888"/>
      <c r="AK110" s="889">
        <v>521424</v>
      </c>
      <c r="AL110" s="887"/>
      <c r="AM110" s="887"/>
      <c r="AN110" s="887"/>
      <c r="AO110" s="888"/>
      <c r="AP110" s="890">
        <v>19.399999999999999</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4793953</v>
      </c>
      <c r="BR110" s="918"/>
      <c r="BS110" s="918"/>
      <c r="BT110" s="918"/>
      <c r="BU110" s="918"/>
      <c r="BV110" s="918">
        <v>5126929</v>
      </c>
      <c r="BW110" s="918"/>
      <c r="BX110" s="918"/>
      <c r="BY110" s="918"/>
      <c r="BZ110" s="918"/>
      <c r="CA110" s="918">
        <v>5276813</v>
      </c>
      <c r="CB110" s="918"/>
      <c r="CC110" s="918"/>
      <c r="CD110" s="918"/>
      <c r="CE110" s="918"/>
      <c r="CF110" s="931">
        <v>196.5</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4787</v>
      </c>
      <c r="BR111" s="913"/>
      <c r="BS111" s="913"/>
      <c r="BT111" s="913"/>
      <c r="BU111" s="913"/>
      <c r="BV111" s="913">
        <v>4123</v>
      </c>
      <c r="BW111" s="913"/>
      <c r="BX111" s="913"/>
      <c r="BY111" s="913"/>
      <c r="BZ111" s="913"/>
      <c r="CA111" s="913">
        <v>3660</v>
      </c>
      <c r="CB111" s="913"/>
      <c r="CC111" s="913"/>
      <c r="CD111" s="913"/>
      <c r="CE111" s="913"/>
      <c r="CF111" s="907">
        <v>0.1</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539750</v>
      </c>
      <c r="BR112" s="913"/>
      <c r="BS112" s="913"/>
      <c r="BT112" s="913"/>
      <c r="BU112" s="913"/>
      <c r="BV112" s="913">
        <v>553912</v>
      </c>
      <c r="BW112" s="913"/>
      <c r="BX112" s="913"/>
      <c r="BY112" s="913"/>
      <c r="BZ112" s="913"/>
      <c r="CA112" s="913">
        <v>682141</v>
      </c>
      <c r="CB112" s="913"/>
      <c r="CC112" s="913"/>
      <c r="CD112" s="913"/>
      <c r="CE112" s="913"/>
      <c r="CF112" s="907">
        <v>25.4</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91744</v>
      </c>
      <c r="AB113" s="925"/>
      <c r="AC113" s="925"/>
      <c r="AD113" s="925"/>
      <c r="AE113" s="926"/>
      <c r="AF113" s="927">
        <v>98761</v>
      </c>
      <c r="AG113" s="925"/>
      <c r="AH113" s="925"/>
      <c r="AI113" s="925"/>
      <c r="AJ113" s="926"/>
      <c r="AK113" s="927">
        <v>87559</v>
      </c>
      <c r="AL113" s="925"/>
      <c r="AM113" s="925"/>
      <c r="AN113" s="925"/>
      <c r="AO113" s="926"/>
      <c r="AP113" s="928">
        <v>3.3</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171161</v>
      </c>
      <c r="BR113" s="913"/>
      <c r="BS113" s="913"/>
      <c r="BT113" s="913"/>
      <c r="BU113" s="913"/>
      <c r="BV113" s="913">
        <v>139575</v>
      </c>
      <c r="BW113" s="913"/>
      <c r="BX113" s="913"/>
      <c r="BY113" s="913"/>
      <c r="BZ113" s="913"/>
      <c r="CA113" s="913">
        <v>143561</v>
      </c>
      <c r="CB113" s="913"/>
      <c r="CC113" s="913"/>
      <c r="CD113" s="913"/>
      <c r="CE113" s="913"/>
      <c r="CF113" s="907">
        <v>5.3</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25634</v>
      </c>
      <c r="AB114" s="946"/>
      <c r="AC114" s="946"/>
      <c r="AD114" s="946"/>
      <c r="AE114" s="947"/>
      <c r="AF114" s="948">
        <v>30605</v>
      </c>
      <c r="AG114" s="946"/>
      <c r="AH114" s="946"/>
      <c r="AI114" s="946"/>
      <c r="AJ114" s="947"/>
      <c r="AK114" s="948">
        <v>21433</v>
      </c>
      <c r="AL114" s="946"/>
      <c r="AM114" s="946"/>
      <c r="AN114" s="946"/>
      <c r="AO114" s="947"/>
      <c r="AP114" s="949">
        <v>0.8</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1098476</v>
      </c>
      <c r="BR114" s="913"/>
      <c r="BS114" s="913"/>
      <c r="BT114" s="913"/>
      <c r="BU114" s="913"/>
      <c r="BV114" s="913">
        <v>1023249</v>
      </c>
      <c r="BW114" s="913"/>
      <c r="BX114" s="913"/>
      <c r="BY114" s="913"/>
      <c r="BZ114" s="913"/>
      <c r="CA114" s="913">
        <v>942387</v>
      </c>
      <c r="CB114" s="913"/>
      <c r="CC114" s="913"/>
      <c r="CD114" s="913"/>
      <c r="CE114" s="913"/>
      <c r="CF114" s="907">
        <v>35.1</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598948</v>
      </c>
      <c r="AB117" s="966"/>
      <c r="AC117" s="966"/>
      <c r="AD117" s="966"/>
      <c r="AE117" s="967"/>
      <c r="AF117" s="968">
        <v>629076</v>
      </c>
      <c r="AG117" s="966"/>
      <c r="AH117" s="966"/>
      <c r="AI117" s="966"/>
      <c r="AJ117" s="967"/>
      <c r="AK117" s="968">
        <v>630416</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295</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441</v>
      </c>
      <c r="BP119" s="992"/>
      <c r="BQ119" s="986">
        <v>6608127</v>
      </c>
      <c r="BR119" s="987"/>
      <c r="BS119" s="987"/>
      <c r="BT119" s="987"/>
      <c r="BU119" s="987"/>
      <c r="BV119" s="987">
        <v>6847788</v>
      </c>
      <c r="BW119" s="987"/>
      <c r="BX119" s="987"/>
      <c r="BY119" s="987"/>
      <c r="BZ119" s="987"/>
      <c r="CA119" s="987">
        <v>7048562</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4787</v>
      </c>
      <c r="DH119" s="973"/>
      <c r="DI119" s="973"/>
      <c r="DJ119" s="973"/>
      <c r="DK119" s="974"/>
      <c r="DL119" s="972">
        <v>4123</v>
      </c>
      <c r="DM119" s="973"/>
      <c r="DN119" s="973"/>
      <c r="DO119" s="973"/>
      <c r="DP119" s="974"/>
      <c r="DQ119" s="972">
        <v>3660</v>
      </c>
      <c r="DR119" s="973"/>
      <c r="DS119" s="973"/>
      <c r="DT119" s="973"/>
      <c r="DU119" s="974"/>
      <c r="DV119" s="975">
        <v>0.1</v>
      </c>
      <c r="DW119" s="976"/>
      <c r="DX119" s="976"/>
      <c r="DY119" s="976"/>
      <c r="DZ119" s="977"/>
    </row>
    <row r="120" spans="1:130" s="224" customFormat="1" ht="26.25" customHeight="1" x14ac:dyDescent="0.2">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2128879</v>
      </c>
      <c r="BR120" s="918"/>
      <c r="BS120" s="918"/>
      <c r="BT120" s="918"/>
      <c r="BU120" s="918"/>
      <c r="BV120" s="918">
        <v>2446326</v>
      </c>
      <c r="BW120" s="918"/>
      <c r="BX120" s="918"/>
      <c r="BY120" s="918"/>
      <c r="BZ120" s="918"/>
      <c r="CA120" s="918">
        <v>2498703</v>
      </c>
      <c r="CB120" s="918"/>
      <c r="CC120" s="918"/>
      <c r="CD120" s="918"/>
      <c r="CE120" s="918"/>
      <c r="CF120" s="931">
        <v>93</v>
      </c>
      <c r="CG120" s="932"/>
      <c r="CH120" s="932"/>
      <c r="CI120" s="932"/>
      <c r="CJ120" s="932"/>
      <c r="CK120" s="993" t="s">
        <v>445</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485819</v>
      </c>
      <c r="DH120" s="918"/>
      <c r="DI120" s="918"/>
      <c r="DJ120" s="918"/>
      <c r="DK120" s="918"/>
      <c r="DL120" s="918">
        <v>503852</v>
      </c>
      <c r="DM120" s="918"/>
      <c r="DN120" s="918"/>
      <c r="DO120" s="918"/>
      <c r="DP120" s="918"/>
      <c r="DQ120" s="918">
        <v>565556</v>
      </c>
      <c r="DR120" s="918"/>
      <c r="DS120" s="918"/>
      <c r="DT120" s="918"/>
      <c r="DU120" s="918"/>
      <c r="DV120" s="919">
        <v>21.1</v>
      </c>
      <c r="DW120" s="919"/>
      <c r="DX120" s="919"/>
      <c r="DY120" s="919"/>
      <c r="DZ120" s="920"/>
    </row>
    <row r="121" spans="1:130" s="224" customFormat="1" ht="26.25" customHeight="1" x14ac:dyDescent="0.2">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11631</v>
      </c>
      <c r="BR121" s="913"/>
      <c r="BS121" s="913"/>
      <c r="BT121" s="913"/>
      <c r="BU121" s="913"/>
      <c r="BV121" s="913">
        <v>6859</v>
      </c>
      <c r="BW121" s="913"/>
      <c r="BX121" s="913"/>
      <c r="BY121" s="913"/>
      <c r="BZ121" s="913"/>
      <c r="CA121" s="913">
        <v>3137</v>
      </c>
      <c r="CB121" s="913"/>
      <c r="CC121" s="913"/>
      <c r="CD121" s="913"/>
      <c r="CE121" s="913"/>
      <c r="CF121" s="907">
        <v>0.1</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53931</v>
      </c>
      <c r="DH121" s="913"/>
      <c r="DI121" s="913"/>
      <c r="DJ121" s="913"/>
      <c r="DK121" s="913"/>
      <c r="DL121" s="913">
        <v>50060</v>
      </c>
      <c r="DM121" s="913"/>
      <c r="DN121" s="913"/>
      <c r="DO121" s="913"/>
      <c r="DP121" s="913"/>
      <c r="DQ121" s="913">
        <v>116585</v>
      </c>
      <c r="DR121" s="913"/>
      <c r="DS121" s="913"/>
      <c r="DT121" s="913"/>
      <c r="DU121" s="913"/>
      <c r="DV121" s="914">
        <v>4.3</v>
      </c>
      <c r="DW121" s="914"/>
      <c r="DX121" s="914"/>
      <c r="DY121" s="914"/>
      <c r="DZ121" s="915"/>
    </row>
    <row r="122" spans="1:130" s="224" customFormat="1" ht="26.25" customHeight="1" x14ac:dyDescent="0.2">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3899371</v>
      </c>
      <c r="BR122" s="987"/>
      <c r="BS122" s="987"/>
      <c r="BT122" s="987"/>
      <c r="BU122" s="987"/>
      <c r="BV122" s="987">
        <v>4120446</v>
      </c>
      <c r="BW122" s="987"/>
      <c r="BX122" s="987"/>
      <c r="BY122" s="987"/>
      <c r="BZ122" s="987"/>
      <c r="CA122" s="987">
        <v>4234412</v>
      </c>
      <c r="CB122" s="987"/>
      <c r="CC122" s="987"/>
      <c r="CD122" s="987"/>
      <c r="CE122" s="987"/>
      <c r="CF122" s="1004">
        <v>157.69999999999999</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449</v>
      </c>
      <c r="BP123" s="992"/>
      <c r="BQ123" s="1050">
        <v>6039881</v>
      </c>
      <c r="BR123" s="1051"/>
      <c r="BS123" s="1051"/>
      <c r="BT123" s="1051"/>
      <c r="BU123" s="1051"/>
      <c r="BV123" s="1051">
        <v>6573631</v>
      </c>
      <c r="BW123" s="1051"/>
      <c r="BX123" s="1051"/>
      <c r="BY123" s="1051"/>
      <c r="BZ123" s="1051"/>
      <c r="CA123" s="1051">
        <v>6736252</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20.399999999999999</v>
      </c>
      <c r="BR124" s="1014"/>
      <c r="BS124" s="1014"/>
      <c r="BT124" s="1014"/>
      <c r="BU124" s="1014"/>
      <c r="BV124" s="1014">
        <v>10.1</v>
      </c>
      <c r="BW124" s="1014"/>
      <c r="BX124" s="1014"/>
      <c r="BY124" s="1014"/>
      <c r="BZ124" s="1014"/>
      <c r="CA124" s="1014">
        <v>11.6</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6233</v>
      </c>
      <c r="AB128" s="1033"/>
      <c r="AC128" s="1033"/>
      <c r="AD128" s="1033"/>
      <c r="AE128" s="1034"/>
      <c r="AF128" s="1035">
        <v>4976</v>
      </c>
      <c r="AG128" s="1033"/>
      <c r="AH128" s="1033"/>
      <c r="AI128" s="1033"/>
      <c r="AJ128" s="1034"/>
      <c r="AK128" s="1035">
        <v>3671</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3158630</v>
      </c>
      <c r="AB129" s="946"/>
      <c r="AC129" s="946"/>
      <c r="AD129" s="946"/>
      <c r="AE129" s="947"/>
      <c r="AF129" s="948">
        <v>3058867</v>
      </c>
      <c r="AG129" s="946"/>
      <c r="AH129" s="946"/>
      <c r="AI129" s="946"/>
      <c r="AJ129" s="947"/>
      <c r="AK129" s="948">
        <v>3065483</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374861</v>
      </c>
      <c r="AB130" s="946"/>
      <c r="AC130" s="946"/>
      <c r="AD130" s="946"/>
      <c r="AE130" s="947"/>
      <c r="AF130" s="948">
        <v>359183</v>
      </c>
      <c r="AG130" s="946"/>
      <c r="AH130" s="946"/>
      <c r="AI130" s="946"/>
      <c r="AJ130" s="947"/>
      <c r="AK130" s="948">
        <v>380129</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8.9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2783769</v>
      </c>
      <c r="AB131" s="973"/>
      <c r="AC131" s="973"/>
      <c r="AD131" s="973"/>
      <c r="AE131" s="974"/>
      <c r="AF131" s="972">
        <v>2699684</v>
      </c>
      <c r="AG131" s="973"/>
      <c r="AH131" s="973"/>
      <c r="AI131" s="973"/>
      <c r="AJ131" s="974"/>
      <c r="AK131" s="972">
        <v>2685354</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v>11.6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7.8258648620000004</v>
      </c>
      <c r="AB132" s="1084"/>
      <c r="AC132" s="1084"/>
      <c r="AD132" s="1084"/>
      <c r="AE132" s="1085"/>
      <c r="AF132" s="1086">
        <v>9.812889212</v>
      </c>
      <c r="AG132" s="1084"/>
      <c r="AH132" s="1084"/>
      <c r="AI132" s="1084"/>
      <c r="AJ132" s="1085"/>
      <c r="AK132" s="1086">
        <v>9.1837426279999992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9.6999999999999993</v>
      </c>
      <c r="AB133" s="1067"/>
      <c r="AC133" s="1067"/>
      <c r="AD133" s="1067"/>
      <c r="AE133" s="1068"/>
      <c r="AF133" s="1066">
        <v>8.6</v>
      </c>
      <c r="AG133" s="1067"/>
      <c r="AH133" s="1067"/>
      <c r="AI133" s="1067"/>
      <c r="AJ133" s="1068"/>
      <c r="AK133" s="1066">
        <v>8.9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a9pAa0PfSFVrljrwgcUrCl/4O9iPQFodjTvZrrrX6GQbkbkDLCYKVt4moQD0cBS68TCSfeQTHmdRw2JgSHr5A==" saltValue="Iyf1w5N09vZHuGEuZcJ7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PAUpVZO2rZawHbnl8j5NPVlxs1mnc8DaiW7nvGOO0KCkzSFiTcvLX1LrJXANNiBpBk6DKMSc3pktg2WjtjoGQ==" saltValue="SnF7SgjVIdpAhnvQ67zF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aj8WUtVZljMNkGrm1WU8T0lRpv1+9Q5gl9V0I0q6+NCN7XCJi+h6WsO3tG9+/NaI2xOmqVc2iF+rJ6AOvqH3w==" saltValue="nhfSIqJpy02WjPWGg5YP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1" t="s">
        <v>478</v>
      </c>
      <c r="AP7" s="265"/>
      <c r="AQ7" s="266" t="s">
        <v>479</v>
      </c>
      <c r="AR7" s="267"/>
    </row>
    <row r="8" spans="1:46" ht="13.2" x14ac:dyDescent="0.2">
      <c r="A8" s="259"/>
      <c r="AK8" s="268"/>
      <c r="AL8" s="269"/>
      <c r="AM8" s="269"/>
      <c r="AN8" s="270"/>
      <c r="AO8" s="1102"/>
      <c r="AP8" s="271" t="s">
        <v>480</v>
      </c>
      <c r="AQ8" s="272" t="s">
        <v>481</v>
      </c>
      <c r="AR8" s="273" t="s">
        <v>482</v>
      </c>
    </row>
    <row r="9" spans="1:46" ht="13.2" x14ac:dyDescent="0.2">
      <c r="A9" s="259"/>
      <c r="AK9" s="1103" t="s">
        <v>483</v>
      </c>
      <c r="AL9" s="1104"/>
      <c r="AM9" s="1104"/>
      <c r="AN9" s="1105"/>
      <c r="AO9" s="274">
        <v>870874</v>
      </c>
      <c r="AP9" s="274">
        <v>127153</v>
      </c>
      <c r="AQ9" s="275">
        <v>143407</v>
      </c>
      <c r="AR9" s="276">
        <v>-11.3</v>
      </c>
    </row>
    <row r="10" spans="1:46" ht="13.5" customHeight="1" x14ac:dyDescent="0.2">
      <c r="A10" s="259"/>
      <c r="AK10" s="1103" t="s">
        <v>484</v>
      </c>
      <c r="AL10" s="1104"/>
      <c r="AM10" s="1104"/>
      <c r="AN10" s="1105"/>
      <c r="AO10" s="277">
        <v>186130</v>
      </c>
      <c r="AP10" s="277">
        <v>27176</v>
      </c>
      <c r="AQ10" s="278">
        <v>20271</v>
      </c>
      <c r="AR10" s="279">
        <v>34.1</v>
      </c>
    </row>
    <row r="11" spans="1:46" ht="13.5" customHeight="1" x14ac:dyDescent="0.2">
      <c r="A11" s="259"/>
      <c r="AK11" s="1103" t="s">
        <v>485</v>
      </c>
      <c r="AL11" s="1104"/>
      <c r="AM11" s="1104"/>
      <c r="AN11" s="1105"/>
      <c r="AO11" s="277" t="s">
        <v>486</v>
      </c>
      <c r="AP11" s="277" t="s">
        <v>486</v>
      </c>
      <c r="AQ11" s="278">
        <v>1412</v>
      </c>
      <c r="AR11" s="279" t="s">
        <v>486</v>
      </c>
    </row>
    <row r="12" spans="1:46" ht="13.5" customHeight="1" x14ac:dyDescent="0.2">
      <c r="A12" s="259"/>
      <c r="AK12" s="1103" t="s">
        <v>487</v>
      </c>
      <c r="AL12" s="1104"/>
      <c r="AM12" s="1104"/>
      <c r="AN12" s="1105"/>
      <c r="AO12" s="277" t="s">
        <v>486</v>
      </c>
      <c r="AP12" s="277" t="s">
        <v>486</v>
      </c>
      <c r="AQ12" s="278" t="s">
        <v>486</v>
      </c>
      <c r="AR12" s="279" t="s">
        <v>486</v>
      </c>
    </row>
    <row r="13" spans="1:46" ht="13.5" customHeight="1" x14ac:dyDescent="0.2">
      <c r="A13" s="259"/>
      <c r="AK13" s="1103" t="s">
        <v>488</v>
      </c>
      <c r="AL13" s="1104"/>
      <c r="AM13" s="1104"/>
      <c r="AN13" s="1105"/>
      <c r="AO13" s="277">
        <v>47280</v>
      </c>
      <c r="AP13" s="277">
        <v>6903</v>
      </c>
      <c r="AQ13" s="278">
        <v>5234</v>
      </c>
      <c r="AR13" s="279">
        <v>31.9</v>
      </c>
    </row>
    <row r="14" spans="1:46" ht="13.5" customHeight="1" x14ac:dyDescent="0.2">
      <c r="A14" s="259"/>
      <c r="AK14" s="1103" t="s">
        <v>489</v>
      </c>
      <c r="AL14" s="1104"/>
      <c r="AM14" s="1104"/>
      <c r="AN14" s="1105"/>
      <c r="AO14" s="277">
        <v>7555</v>
      </c>
      <c r="AP14" s="277">
        <v>1103</v>
      </c>
      <c r="AQ14" s="278">
        <v>3337</v>
      </c>
      <c r="AR14" s="279">
        <v>-66.900000000000006</v>
      </c>
    </row>
    <row r="15" spans="1:46" ht="13.5" customHeight="1" x14ac:dyDescent="0.2">
      <c r="A15" s="259"/>
      <c r="AK15" s="1106" t="s">
        <v>490</v>
      </c>
      <c r="AL15" s="1107"/>
      <c r="AM15" s="1107"/>
      <c r="AN15" s="1108"/>
      <c r="AO15" s="277">
        <v>-101663</v>
      </c>
      <c r="AP15" s="277">
        <v>-14843</v>
      </c>
      <c r="AQ15" s="278">
        <v>-9830</v>
      </c>
      <c r="AR15" s="279">
        <v>51</v>
      </c>
    </row>
    <row r="16" spans="1:46" ht="13.2" x14ac:dyDescent="0.2">
      <c r="A16" s="259"/>
      <c r="AK16" s="1106" t="s">
        <v>178</v>
      </c>
      <c r="AL16" s="1107"/>
      <c r="AM16" s="1107"/>
      <c r="AN16" s="1108"/>
      <c r="AO16" s="277">
        <v>1010176</v>
      </c>
      <c r="AP16" s="277">
        <v>147492</v>
      </c>
      <c r="AQ16" s="278">
        <v>163831</v>
      </c>
      <c r="AR16" s="279">
        <v>-10</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09" t="s">
        <v>495</v>
      </c>
      <c r="AL21" s="1110"/>
      <c r="AM21" s="1110"/>
      <c r="AN21" s="1111"/>
      <c r="AO21" s="289">
        <v>13.29</v>
      </c>
      <c r="AP21" s="290">
        <v>14.18</v>
      </c>
      <c r="AQ21" s="291">
        <v>-0.89</v>
      </c>
      <c r="AS21" s="292"/>
      <c r="AT21" s="288"/>
    </row>
    <row r="22" spans="1:46" s="260" customFormat="1" ht="13.2" x14ac:dyDescent="0.2">
      <c r="A22" s="288"/>
      <c r="AK22" s="1109" t="s">
        <v>496</v>
      </c>
      <c r="AL22" s="1110"/>
      <c r="AM22" s="1110"/>
      <c r="AN22" s="1111"/>
      <c r="AO22" s="293">
        <v>98.7</v>
      </c>
      <c r="AP22" s="294">
        <v>95.4</v>
      </c>
      <c r="AQ22" s="295">
        <v>3.3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1" t="s">
        <v>478</v>
      </c>
      <c r="AP30" s="265"/>
      <c r="AQ30" s="266" t="s">
        <v>479</v>
      </c>
      <c r="AR30" s="267"/>
    </row>
    <row r="31" spans="1:46" ht="13.2" x14ac:dyDescent="0.2">
      <c r="A31" s="259"/>
      <c r="AK31" s="268"/>
      <c r="AL31" s="269"/>
      <c r="AM31" s="269"/>
      <c r="AN31" s="270"/>
      <c r="AO31" s="1102"/>
      <c r="AP31" s="271" t="s">
        <v>480</v>
      </c>
      <c r="AQ31" s="272" t="s">
        <v>481</v>
      </c>
      <c r="AR31" s="273" t="s">
        <v>482</v>
      </c>
    </row>
    <row r="32" spans="1:46" ht="27" customHeight="1" x14ac:dyDescent="0.2">
      <c r="A32" s="259"/>
      <c r="AK32" s="1117" t="s">
        <v>500</v>
      </c>
      <c r="AL32" s="1118"/>
      <c r="AM32" s="1118"/>
      <c r="AN32" s="1119"/>
      <c r="AO32" s="303">
        <v>521424</v>
      </c>
      <c r="AP32" s="303">
        <v>76131</v>
      </c>
      <c r="AQ32" s="304">
        <v>86321</v>
      </c>
      <c r="AR32" s="305">
        <v>-11.8</v>
      </c>
    </row>
    <row r="33" spans="1:46" ht="13.5" customHeight="1" x14ac:dyDescent="0.2">
      <c r="A33" s="259"/>
      <c r="AK33" s="1117" t="s">
        <v>501</v>
      </c>
      <c r="AL33" s="1118"/>
      <c r="AM33" s="1118"/>
      <c r="AN33" s="1119"/>
      <c r="AO33" s="303" t="s">
        <v>486</v>
      </c>
      <c r="AP33" s="303" t="s">
        <v>486</v>
      </c>
      <c r="AQ33" s="304" t="s">
        <v>486</v>
      </c>
      <c r="AR33" s="305" t="s">
        <v>486</v>
      </c>
    </row>
    <row r="34" spans="1:46" ht="27" customHeight="1" x14ac:dyDescent="0.2">
      <c r="A34" s="259"/>
      <c r="AK34" s="1117" t="s">
        <v>502</v>
      </c>
      <c r="AL34" s="1118"/>
      <c r="AM34" s="1118"/>
      <c r="AN34" s="1119"/>
      <c r="AO34" s="303" t="s">
        <v>486</v>
      </c>
      <c r="AP34" s="303" t="s">
        <v>486</v>
      </c>
      <c r="AQ34" s="304" t="s">
        <v>486</v>
      </c>
      <c r="AR34" s="305" t="s">
        <v>486</v>
      </c>
    </row>
    <row r="35" spans="1:46" ht="27" customHeight="1" x14ac:dyDescent="0.2">
      <c r="A35" s="259"/>
      <c r="AK35" s="1117" t="s">
        <v>503</v>
      </c>
      <c r="AL35" s="1118"/>
      <c r="AM35" s="1118"/>
      <c r="AN35" s="1119"/>
      <c r="AO35" s="303">
        <v>87559</v>
      </c>
      <c r="AP35" s="303">
        <v>12784</v>
      </c>
      <c r="AQ35" s="304">
        <v>18581</v>
      </c>
      <c r="AR35" s="305">
        <v>-31.2</v>
      </c>
    </row>
    <row r="36" spans="1:46" ht="27" customHeight="1" x14ac:dyDescent="0.2">
      <c r="A36" s="259"/>
      <c r="AK36" s="1117" t="s">
        <v>504</v>
      </c>
      <c r="AL36" s="1118"/>
      <c r="AM36" s="1118"/>
      <c r="AN36" s="1119"/>
      <c r="AO36" s="303">
        <v>21433</v>
      </c>
      <c r="AP36" s="303">
        <v>3129</v>
      </c>
      <c r="AQ36" s="304">
        <v>4521</v>
      </c>
      <c r="AR36" s="305">
        <v>-30.8</v>
      </c>
    </row>
    <row r="37" spans="1:46" ht="13.5" customHeight="1" x14ac:dyDescent="0.2">
      <c r="A37" s="259"/>
      <c r="AK37" s="1117" t="s">
        <v>505</v>
      </c>
      <c r="AL37" s="1118"/>
      <c r="AM37" s="1118"/>
      <c r="AN37" s="1119"/>
      <c r="AO37" s="303" t="s">
        <v>486</v>
      </c>
      <c r="AP37" s="303" t="s">
        <v>486</v>
      </c>
      <c r="AQ37" s="304">
        <v>983</v>
      </c>
      <c r="AR37" s="305" t="s">
        <v>486</v>
      </c>
    </row>
    <row r="38" spans="1:46" ht="27" customHeight="1" x14ac:dyDescent="0.2">
      <c r="A38" s="259"/>
      <c r="AK38" s="1120" t="s">
        <v>506</v>
      </c>
      <c r="AL38" s="1121"/>
      <c r="AM38" s="1121"/>
      <c r="AN38" s="1122"/>
      <c r="AO38" s="306" t="s">
        <v>486</v>
      </c>
      <c r="AP38" s="306" t="s">
        <v>486</v>
      </c>
      <c r="AQ38" s="307">
        <v>20</v>
      </c>
      <c r="AR38" s="295" t="s">
        <v>486</v>
      </c>
      <c r="AS38" s="302"/>
    </row>
    <row r="39" spans="1:46" ht="13.2" x14ac:dyDescent="0.2">
      <c r="A39" s="259"/>
      <c r="AK39" s="1120" t="s">
        <v>507</v>
      </c>
      <c r="AL39" s="1121"/>
      <c r="AM39" s="1121"/>
      <c r="AN39" s="1122"/>
      <c r="AO39" s="303">
        <v>-3671</v>
      </c>
      <c r="AP39" s="303">
        <v>-536</v>
      </c>
      <c r="AQ39" s="304">
        <v>-4212</v>
      </c>
      <c r="AR39" s="305">
        <v>-87.3</v>
      </c>
      <c r="AS39" s="302"/>
    </row>
    <row r="40" spans="1:46" ht="27" customHeight="1" x14ac:dyDescent="0.2">
      <c r="A40" s="259"/>
      <c r="AK40" s="1117" t="s">
        <v>508</v>
      </c>
      <c r="AL40" s="1118"/>
      <c r="AM40" s="1118"/>
      <c r="AN40" s="1119"/>
      <c r="AO40" s="303">
        <v>-380129</v>
      </c>
      <c r="AP40" s="303">
        <v>-55501</v>
      </c>
      <c r="AQ40" s="304">
        <v>-70783</v>
      </c>
      <c r="AR40" s="305">
        <v>-21.6</v>
      </c>
      <c r="AS40" s="302"/>
    </row>
    <row r="41" spans="1:46" ht="13.2" x14ac:dyDescent="0.2">
      <c r="A41" s="259"/>
      <c r="AK41" s="1123" t="s">
        <v>288</v>
      </c>
      <c r="AL41" s="1124"/>
      <c r="AM41" s="1124"/>
      <c r="AN41" s="1125"/>
      <c r="AO41" s="303">
        <v>246616</v>
      </c>
      <c r="AP41" s="303">
        <v>36008</v>
      </c>
      <c r="AQ41" s="304">
        <v>35432</v>
      </c>
      <c r="AR41" s="305">
        <v>1.6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12" t="s">
        <v>478</v>
      </c>
      <c r="AN49" s="1114" t="s">
        <v>511</v>
      </c>
      <c r="AO49" s="1115"/>
      <c r="AP49" s="1115"/>
      <c r="AQ49" s="1115"/>
      <c r="AR49" s="1116"/>
    </row>
    <row r="50" spans="1:44" ht="13.2" x14ac:dyDescent="0.2">
      <c r="A50" s="259"/>
      <c r="AK50" s="317"/>
      <c r="AL50" s="318"/>
      <c r="AM50" s="1113"/>
      <c r="AN50" s="319" t="s">
        <v>512</v>
      </c>
      <c r="AO50" s="320" t="s">
        <v>513</v>
      </c>
      <c r="AP50" s="321" t="s">
        <v>514</v>
      </c>
      <c r="AQ50" s="322" t="s">
        <v>515</v>
      </c>
      <c r="AR50" s="323" t="s">
        <v>516</v>
      </c>
    </row>
    <row r="51" spans="1:44" ht="13.2" x14ac:dyDescent="0.2">
      <c r="A51" s="259"/>
      <c r="AK51" s="315" t="s">
        <v>517</v>
      </c>
      <c r="AL51" s="316"/>
      <c r="AM51" s="324">
        <v>371127</v>
      </c>
      <c r="AN51" s="325">
        <v>48507</v>
      </c>
      <c r="AO51" s="326">
        <v>-44.4</v>
      </c>
      <c r="AP51" s="327">
        <v>145139</v>
      </c>
      <c r="AQ51" s="328">
        <v>19.5</v>
      </c>
      <c r="AR51" s="329">
        <v>-63.9</v>
      </c>
    </row>
    <row r="52" spans="1:44" ht="13.2" x14ac:dyDescent="0.2">
      <c r="A52" s="259"/>
      <c r="AK52" s="330"/>
      <c r="AL52" s="331" t="s">
        <v>518</v>
      </c>
      <c r="AM52" s="332">
        <v>187099</v>
      </c>
      <c r="AN52" s="333">
        <v>24454</v>
      </c>
      <c r="AO52" s="334">
        <v>-47</v>
      </c>
      <c r="AP52" s="335">
        <v>83762</v>
      </c>
      <c r="AQ52" s="336">
        <v>33.1</v>
      </c>
      <c r="AR52" s="337">
        <v>-80.099999999999994</v>
      </c>
    </row>
    <row r="53" spans="1:44" ht="13.2" x14ac:dyDescent="0.2">
      <c r="A53" s="259"/>
      <c r="AK53" s="315" t="s">
        <v>519</v>
      </c>
      <c r="AL53" s="316"/>
      <c r="AM53" s="324">
        <v>937130</v>
      </c>
      <c r="AN53" s="325">
        <v>126485</v>
      </c>
      <c r="AO53" s="326">
        <v>160.80000000000001</v>
      </c>
      <c r="AP53" s="327">
        <v>125391</v>
      </c>
      <c r="AQ53" s="328">
        <v>-13.6</v>
      </c>
      <c r="AR53" s="329">
        <v>174.4</v>
      </c>
    </row>
    <row r="54" spans="1:44" ht="13.2" x14ac:dyDescent="0.2">
      <c r="A54" s="259"/>
      <c r="AK54" s="330"/>
      <c r="AL54" s="331" t="s">
        <v>518</v>
      </c>
      <c r="AM54" s="332">
        <v>462010</v>
      </c>
      <c r="AN54" s="333">
        <v>62358</v>
      </c>
      <c r="AO54" s="334">
        <v>155</v>
      </c>
      <c r="AP54" s="335">
        <v>68516</v>
      </c>
      <c r="AQ54" s="336">
        <v>-18.2</v>
      </c>
      <c r="AR54" s="337">
        <v>173.2</v>
      </c>
    </row>
    <row r="55" spans="1:44" ht="13.2" x14ac:dyDescent="0.2">
      <c r="A55" s="259"/>
      <c r="AK55" s="315" t="s">
        <v>520</v>
      </c>
      <c r="AL55" s="316"/>
      <c r="AM55" s="324">
        <v>565213</v>
      </c>
      <c r="AN55" s="325">
        <v>78688</v>
      </c>
      <c r="AO55" s="326">
        <v>-37.799999999999997</v>
      </c>
      <c r="AP55" s="327">
        <v>138402</v>
      </c>
      <c r="AQ55" s="328">
        <v>10.4</v>
      </c>
      <c r="AR55" s="329">
        <v>-48.2</v>
      </c>
    </row>
    <row r="56" spans="1:44" ht="13.2" x14ac:dyDescent="0.2">
      <c r="A56" s="259"/>
      <c r="AK56" s="330"/>
      <c r="AL56" s="331" t="s">
        <v>518</v>
      </c>
      <c r="AM56" s="332">
        <v>447909</v>
      </c>
      <c r="AN56" s="333">
        <v>62357</v>
      </c>
      <c r="AO56" s="334">
        <v>0</v>
      </c>
      <c r="AP56" s="335">
        <v>70652</v>
      </c>
      <c r="AQ56" s="336">
        <v>3.1</v>
      </c>
      <c r="AR56" s="337">
        <v>-3.1</v>
      </c>
    </row>
    <row r="57" spans="1:44" ht="13.2" x14ac:dyDescent="0.2">
      <c r="A57" s="259"/>
      <c r="AK57" s="315" t="s">
        <v>521</v>
      </c>
      <c r="AL57" s="316"/>
      <c r="AM57" s="324">
        <v>1041074</v>
      </c>
      <c r="AN57" s="325">
        <v>148938</v>
      </c>
      <c r="AO57" s="326">
        <v>89.3</v>
      </c>
      <c r="AP57" s="327">
        <v>146367</v>
      </c>
      <c r="AQ57" s="328">
        <v>5.8</v>
      </c>
      <c r="AR57" s="329">
        <v>83.5</v>
      </c>
    </row>
    <row r="58" spans="1:44" ht="13.2" x14ac:dyDescent="0.2">
      <c r="A58" s="259"/>
      <c r="AK58" s="330"/>
      <c r="AL58" s="331" t="s">
        <v>518</v>
      </c>
      <c r="AM58" s="332">
        <v>995200</v>
      </c>
      <c r="AN58" s="333">
        <v>142375</v>
      </c>
      <c r="AO58" s="334">
        <v>128.30000000000001</v>
      </c>
      <c r="AP58" s="335">
        <v>79441</v>
      </c>
      <c r="AQ58" s="336">
        <v>12.4</v>
      </c>
      <c r="AR58" s="337">
        <v>115.9</v>
      </c>
    </row>
    <row r="59" spans="1:44" ht="13.2" x14ac:dyDescent="0.2">
      <c r="A59" s="259"/>
      <c r="AK59" s="315" t="s">
        <v>522</v>
      </c>
      <c r="AL59" s="316"/>
      <c r="AM59" s="324">
        <v>816385</v>
      </c>
      <c r="AN59" s="325">
        <v>119198</v>
      </c>
      <c r="AO59" s="326">
        <v>-20</v>
      </c>
      <c r="AP59" s="327">
        <v>165181</v>
      </c>
      <c r="AQ59" s="328">
        <v>12.9</v>
      </c>
      <c r="AR59" s="329">
        <v>-32.9</v>
      </c>
    </row>
    <row r="60" spans="1:44" ht="13.2" x14ac:dyDescent="0.2">
      <c r="A60" s="259"/>
      <c r="AK60" s="330"/>
      <c r="AL60" s="331" t="s">
        <v>518</v>
      </c>
      <c r="AM60" s="332">
        <v>748413</v>
      </c>
      <c r="AN60" s="333">
        <v>109273</v>
      </c>
      <c r="AO60" s="334">
        <v>-23.2</v>
      </c>
      <c r="AP60" s="335">
        <v>82246</v>
      </c>
      <c r="AQ60" s="336">
        <v>3.5</v>
      </c>
      <c r="AR60" s="337">
        <v>-26.7</v>
      </c>
    </row>
    <row r="61" spans="1:44" ht="13.2" x14ac:dyDescent="0.2">
      <c r="A61" s="259"/>
      <c r="AK61" s="315" t="s">
        <v>523</v>
      </c>
      <c r="AL61" s="338"/>
      <c r="AM61" s="324">
        <v>746186</v>
      </c>
      <c r="AN61" s="325">
        <v>104363</v>
      </c>
      <c r="AO61" s="326">
        <v>29.6</v>
      </c>
      <c r="AP61" s="327">
        <v>144096</v>
      </c>
      <c r="AQ61" s="339">
        <v>7</v>
      </c>
      <c r="AR61" s="329">
        <v>22.6</v>
      </c>
    </row>
    <row r="62" spans="1:44" ht="13.2" x14ac:dyDescent="0.2">
      <c r="A62" s="259"/>
      <c r="AK62" s="330"/>
      <c r="AL62" s="331" t="s">
        <v>518</v>
      </c>
      <c r="AM62" s="332">
        <v>568126</v>
      </c>
      <c r="AN62" s="333">
        <v>80163</v>
      </c>
      <c r="AO62" s="334">
        <v>42.6</v>
      </c>
      <c r="AP62" s="335">
        <v>76923</v>
      </c>
      <c r="AQ62" s="336">
        <v>6.8</v>
      </c>
      <c r="AR62" s="337">
        <v>35.799999999999997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CGi2vx7UjPt2KuCnfbOlj9z1YRPQlDtjDvq7FQanShjke/7ALmZ9huuor2i/JulWgojjHmhnOSkeiSjZ1kqUlA==" saltValue="tOKooE7QytQn0eORD2e2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VAviSz09zFVj/lpfh/kked4lfWKUgS2m6oJZByal7Md2tGkyjB/lIfyqyi6dT5wZ0XSxu0ntHFa7yseIKLWd/w==" saltValue="N1YlYH/l/mJqbZ0SFqfU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slbFJax8NmI+xYsFjjq8+F73HBw9JJQ2Tcz/yFdy+yaq1f7G/ZfZo4XXKWt8W+NAqS5iPusUSJMbsa+3zZ8VNQ==" saltValue="Sz0Y5fnOgs/b0NgxbKTt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29.74</v>
      </c>
      <c r="G47" s="12">
        <v>45.66</v>
      </c>
      <c r="H47" s="12">
        <v>54.6</v>
      </c>
      <c r="I47" s="12">
        <v>66.040000000000006</v>
      </c>
      <c r="J47" s="13">
        <v>65.77</v>
      </c>
    </row>
    <row r="48" spans="2:10" ht="57.75" customHeight="1" x14ac:dyDescent="0.2">
      <c r="B48" s="14"/>
      <c r="C48" s="1128" t="s">
        <v>4</v>
      </c>
      <c r="D48" s="1128"/>
      <c r="E48" s="1129"/>
      <c r="F48" s="15">
        <v>15.98</v>
      </c>
      <c r="G48" s="16">
        <v>11.28</v>
      </c>
      <c r="H48" s="16">
        <v>7.42</v>
      </c>
      <c r="I48" s="16">
        <v>8.6199999999999992</v>
      </c>
      <c r="J48" s="17">
        <v>8.94</v>
      </c>
    </row>
    <row r="49" spans="2:10" ht="57.75" customHeight="1" thickBot="1" x14ac:dyDescent="0.25">
      <c r="B49" s="18"/>
      <c r="C49" s="1130" t="s">
        <v>5</v>
      </c>
      <c r="D49" s="1130"/>
      <c r="E49" s="1131"/>
      <c r="F49" s="19" t="s">
        <v>530</v>
      </c>
      <c r="G49" s="20">
        <v>13.54</v>
      </c>
      <c r="H49" s="20">
        <v>8.9600000000000009</v>
      </c>
      <c r="I49" s="20">
        <v>10.63</v>
      </c>
      <c r="J49" s="21">
        <v>0.2</v>
      </c>
    </row>
    <row r="50" spans="2:10" ht="13.2" x14ac:dyDescent="0.2"/>
  </sheetData>
  <sheetProtection algorithmName="SHA-512" hashValue="G4Akd+isShONiy2yUEyExUeevCSVk+LC8MhZKXH0fpxo9ro0HbpyGCc6JGiHjPQd3urJmCBsPJo/g9vOwdmAMA==" saltValue="L2+ZnYXwICYSBTwBaxKX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531</v>
      </c>
      <c r="D34" s="1136"/>
      <c r="E34" s="1137"/>
      <c r="F34" s="32">
        <v>14.45</v>
      </c>
      <c r="G34" s="33">
        <v>14.42</v>
      </c>
      <c r="H34" s="33">
        <v>13.85</v>
      </c>
      <c r="I34" s="33">
        <v>14.59</v>
      </c>
      <c r="J34" s="34">
        <v>16.329999999999998</v>
      </c>
      <c r="K34" s="22"/>
      <c r="L34" s="22"/>
      <c r="M34" s="22"/>
      <c r="N34" s="22"/>
      <c r="O34" s="22"/>
      <c r="P34" s="22"/>
    </row>
    <row r="35" spans="1:16" ht="39" customHeight="1" x14ac:dyDescent="0.2">
      <c r="A35" s="22"/>
      <c r="B35" s="35"/>
      <c r="C35" s="1132" t="s">
        <v>532</v>
      </c>
      <c r="D35" s="1132"/>
      <c r="E35" s="1133"/>
      <c r="F35" s="36">
        <v>15.98</v>
      </c>
      <c r="G35" s="37">
        <v>11.27</v>
      </c>
      <c r="H35" s="37">
        <v>7.41</v>
      </c>
      <c r="I35" s="37">
        <v>8.61</v>
      </c>
      <c r="J35" s="38">
        <v>8.93</v>
      </c>
      <c r="K35" s="22"/>
      <c r="L35" s="22"/>
      <c r="M35" s="22"/>
      <c r="N35" s="22"/>
      <c r="O35" s="22"/>
      <c r="P35" s="22"/>
    </row>
    <row r="36" spans="1:16" ht="39" customHeight="1" x14ac:dyDescent="0.2">
      <c r="A36" s="22"/>
      <c r="B36" s="35"/>
      <c r="C36" s="1132" t="s">
        <v>533</v>
      </c>
      <c r="D36" s="1132"/>
      <c r="E36" s="1133"/>
      <c r="F36" s="36">
        <v>1.19</v>
      </c>
      <c r="G36" s="37">
        <v>0.11</v>
      </c>
      <c r="H36" s="37">
        <v>1.43</v>
      </c>
      <c r="I36" s="37">
        <v>2.41</v>
      </c>
      <c r="J36" s="38">
        <v>2.86</v>
      </c>
      <c r="K36" s="22"/>
      <c r="L36" s="22"/>
      <c r="M36" s="22"/>
      <c r="N36" s="22"/>
      <c r="O36" s="22"/>
      <c r="P36" s="22"/>
    </row>
    <row r="37" spans="1:16" ht="39" customHeight="1" x14ac:dyDescent="0.2">
      <c r="A37" s="22"/>
      <c r="B37" s="35"/>
      <c r="C37" s="1132" t="s">
        <v>534</v>
      </c>
      <c r="D37" s="1132"/>
      <c r="E37" s="1133"/>
      <c r="F37" s="36">
        <v>0.46</v>
      </c>
      <c r="G37" s="37">
        <v>0.45</v>
      </c>
      <c r="H37" s="37">
        <v>0.47</v>
      </c>
      <c r="I37" s="37">
        <v>0.52</v>
      </c>
      <c r="J37" s="38">
        <v>0.61</v>
      </c>
      <c r="K37" s="22"/>
      <c r="L37" s="22"/>
      <c r="M37" s="22"/>
      <c r="N37" s="22"/>
      <c r="O37" s="22"/>
      <c r="P37" s="22"/>
    </row>
    <row r="38" spans="1:16" ht="39" customHeight="1" x14ac:dyDescent="0.2">
      <c r="A38" s="22"/>
      <c r="B38" s="35"/>
      <c r="C38" s="1132" t="s">
        <v>535</v>
      </c>
      <c r="D38" s="1132"/>
      <c r="E38" s="1133"/>
      <c r="F38" s="36">
        <v>2.88</v>
      </c>
      <c r="G38" s="37">
        <v>0.51</v>
      </c>
      <c r="H38" s="37">
        <v>0.59</v>
      </c>
      <c r="I38" s="37">
        <v>0.74</v>
      </c>
      <c r="J38" s="38">
        <v>0.42</v>
      </c>
      <c r="K38" s="22"/>
      <c r="L38" s="22"/>
      <c r="M38" s="22"/>
      <c r="N38" s="22"/>
      <c r="O38" s="22"/>
      <c r="P38" s="22"/>
    </row>
    <row r="39" spans="1:16" ht="39" customHeight="1" x14ac:dyDescent="0.2">
      <c r="A39" s="22"/>
      <c r="B39" s="35"/>
      <c r="C39" s="1132" t="s">
        <v>536</v>
      </c>
      <c r="D39" s="1132"/>
      <c r="E39" s="1133"/>
      <c r="F39" s="36">
        <v>0.05</v>
      </c>
      <c r="G39" s="37">
        <v>0.1</v>
      </c>
      <c r="H39" s="37">
        <v>0.12</v>
      </c>
      <c r="I39" s="37">
        <v>0.08</v>
      </c>
      <c r="J39" s="38">
        <v>0.08</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538</v>
      </c>
      <c r="D43" s="1134"/>
      <c r="E43" s="1135"/>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raahyPr1+CkDNgjBxSX1Fqg4QC8hf3wSQsNjvGkVmQMQ14n/CXeDJv2NrC4iyRzxJqyEUgqMZs2QnbS1k7Jlg==" saltValue="B5HLEYnv9uHywjGkc3Iy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579</v>
      </c>
      <c r="L45" s="58">
        <v>467</v>
      </c>
      <c r="M45" s="58">
        <v>482</v>
      </c>
      <c r="N45" s="58">
        <v>500</v>
      </c>
      <c r="O45" s="59">
        <v>521</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2">
      <c r="A48" s="46"/>
      <c r="B48" s="1140"/>
      <c r="C48" s="1141"/>
      <c r="D48" s="60"/>
      <c r="E48" s="1146" t="s">
        <v>13</v>
      </c>
      <c r="F48" s="1146"/>
      <c r="G48" s="1146"/>
      <c r="H48" s="1146"/>
      <c r="I48" s="1146"/>
      <c r="J48" s="1147"/>
      <c r="K48" s="61">
        <v>98</v>
      </c>
      <c r="L48" s="62">
        <v>97</v>
      </c>
      <c r="M48" s="62">
        <v>92</v>
      </c>
      <c r="N48" s="62">
        <v>99</v>
      </c>
      <c r="O48" s="63">
        <v>88</v>
      </c>
      <c r="P48" s="46"/>
      <c r="Q48" s="46"/>
      <c r="R48" s="46"/>
      <c r="S48" s="46"/>
      <c r="T48" s="46"/>
      <c r="U48" s="46"/>
    </row>
    <row r="49" spans="1:21" ht="30.75" customHeight="1" x14ac:dyDescent="0.2">
      <c r="A49" s="46"/>
      <c r="B49" s="1140"/>
      <c r="C49" s="1141"/>
      <c r="D49" s="60"/>
      <c r="E49" s="1146" t="s">
        <v>14</v>
      </c>
      <c r="F49" s="1146"/>
      <c r="G49" s="1146"/>
      <c r="H49" s="1146"/>
      <c r="I49" s="1146"/>
      <c r="J49" s="1147"/>
      <c r="K49" s="61">
        <v>22</v>
      </c>
      <c r="L49" s="62">
        <v>26</v>
      </c>
      <c r="M49" s="62">
        <v>26</v>
      </c>
      <c r="N49" s="62">
        <v>31</v>
      </c>
      <c r="O49" s="63">
        <v>21</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380</v>
      </c>
      <c r="L52" s="62">
        <v>374</v>
      </c>
      <c r="M52" s="62">
        <v>381</v>
      </c>
      <c r="N52" s="62">
        <v>364</v>
      </c>
      <c r="O52" s="63">
        <v>384</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319</v>
      </c>
      <c r="L53" s="67">
        <v>216</v>
      </c>
      <c r="M53" s="67">
        <v>219</v>
      </c>
      <c r="N53" s="67">
        <v>266</v>
      </c>
      <c r="O53" s="68">
        <v>246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486</v>
      </c>
      <c r="L58" s="82" t="s">
        <v>486</v>
      </c>
      <c r="M58" s="82" t="s">
        <v>486</v>
      </c>
      <c r="N58" s="82" t="s">
        <v>486</v>
      </c>
      <c r="O58" s="83" t="s">
        <v>486</v>
      </c>
    </row>
    <row r="59" spans="1:21" ht="31.5" customHeight="1" x14ac:dyDescent="0.2">
      <c r="B59" s="1156"/>
      <c r="C59" s="1157"/>
      <c r="D59" s="1163" t="s">
        <v>26</v>
      </c>
      <c r="E59" s="1164"/>
      <c r="F59" s="1164"/>
      <c r="G59" s="1164"/>
      <c r="H59" s="1164"/>
      <c r="I59" s="1164"/>
      <c r="J59" s="1165"/>
      <c r="K59" s="84" t="s">
        <v>486</v>
      </c>
      <c r="L59" s="85" t="s">
        <v>486</v>
      </c>
      <c r="M59" s="85" t="s">
        <v>486</v>
      </c>
      <c r="N59" s="85" t="s">
        <v>486</v>
      </c>
      <c r="O59" s="86" t="s">
        <v>486</v>
      </c>
    </row>
    <row r="60" spans="1:21" ht="31.5" customHeight="1" thickBot="1" x14ac:dyDescent="0.25">
      <c r="B60" s="1158"/>
      <c r="C60" s="1159"/>
      <c r="D60" s="1166" t="s">
        <v>27</v>
      </c>
      <c r="E60" s="1167"/>
      <c r="F60" s="1167"/>
      <c r="G60" s="1167"/>
      <c r="H60" s="1167"/>
      <c r="I60" s="1167"/>
      <c r="J60" s="1168"/>
      <c r="K60" s="87" t="s">
        <v>486</v>
      </c>
      <c r="L60" s="88" t="s">
        <v>486</v>
      </c>
      <c r="M60" s="88" t="s">
        <v>486</v>
      </c>
      <c r="N60" s="88" t="s">
        <v>486</v>
      </c>
      <c r="O60" s="89" t="s">
        <v>486</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PUngMJZyFUPyGmdFgnwXpW1mQd36tajtT/TP4+5gRsAQrcXH/A5Lt6N9bpE2DqZNNRi41areRifhie04hCdVQ==" saltValue="GegwXqGZTvZbIVZZpeQW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69" t="s">
        <v>30</v>
      </c>
      <c r="C41" s="1170"/>
      <c r="D41" s="103"/>
      <c r="E41" s="1175" t="s">
        <v>31</v>
      </c>
      <c r="F41" s="1175"/>
      <c r="G41" s="1175"/>
      <c r="H41" s="1176"/>
      <c r="I41" s="342">
        <v>4347</v>
      </c>
      <c r="J41" s="343">
        <v>4839</v>
      </c>
      <c r="K41" s="343">
        <v>4794</v>
      </c>
      <c r="L41" s="343">
        <v>5127</v>
      </c>
      <c r="M41" s="344">
        <v>5277</v>
      </c>
    </row>
    <row r="42" spans="2:13" ht="27.75" customHeight="1" x14ac:dyDescent="0.2">
      <c r="B42" s="1171"/>
      <c r="C42" s="1172"/>
      <c r="D42" s="104"/>
      <c r="E42" s="1177" t="s">
        <v>32</v>
      </c>
      <c r="F42" s="1177"/>
      <c r="G42" s="1177"/>
      <c r="H42" s="1178"/>
      <c r="I42" s="345">
        <v>6</v>
      </c>
      <c r="J42" s="346">
        <v>5</v>
      </c>
      <c r="K42" s="346">
        <v>5</v>
      </c>
      <c r="L42" s="346">
        <v>4</v>
      </c>
      <c r="M42" s="347">
        <v>4</v>
      </c>
    </row>
    <row r="43" spans="2:13" ht="27.75" customHeight="1" x14ac:dyDescent="0.2">
      <c r="B43" s="1171"/>
      <c r="C43" s="1172"/>
      <c r="D43" s="104"/>
      <c r="E43" s="1177" t="s">
        <v>33</v>
      </c>
      <c r="F43" s="1177"/>
      <c r="G43" s="1177"/>
      <c r="H43" s="1178"/>
      <c r="I43" s="345">
        <v>630</v>
      </c>
      <c r="J43" s="346">
        <v>583</v>
      </c>
      <c r="K43" s="346">
        <v>540</v>
      </c>
      <c r="L43" s="346">
        <v>554</v>
      </c>
      <c r="M43" s="347">
        <v>682</v>
      </c>
    </row>
    <row r="44" spans="2:13" ht="27.75" customHeight="1" x14ac:dyDescent="0.2">
      <c r="B44" s="1171"/>
      <c r="C44" s="1172"/>
      <c r="D44" s="104"/>
      <c r="E44" s="1177" t="s">
        <v>34</v>
      </c>
      <c r="F44" s="1177"/>
      <c r="G44" s="1177"/>
      <c r="H44" s="1178"/>
      <c r="I44" s="345">
        <v>189</v>
      </c>
      <c r="J44" s="346">
        <v>183</v>
      </c>
      <c r="K44" s="346">
        <v>171</v>
      </c>
      <c r="L44" s="346">
        <v>140</v>
      </c>
      <c r="M44" s="347">
        <v>144</v>
      </c>
    </row>
    <row r="45" spans="2:13" ht="27.75" customHeight="1" x14ac:dyDescent="0.2">
      <c r="B45" s="1171"/>
      <c r="C45" s="1172"/>
      <c r="D45" s="104"/>
      <c r="E45" s="1177" t="s">
        <v>35</v>
      </c>
      <c r="F45" s="1177"/>
      <c r="G45" s="1177"/>
      <c r="H45" s="1178"/>
      <c r="I45" s="345">
        <v>1169</v>
      </c>
      <c r="J45" s="346">
        <v>1124</v>
      </c>
      <c r="K45" s="346">
        <v>1098</v>
      </c>
      <c r="L45" s="346">
        <v>1023</v>
      </c>
      <c r="M45" s="347">
        <v>942</v>
      </c>
    </row>
    <row r="46" spans="2:13" ht="27.75" customHeight="1" x14ac:dyDescent="0.2">
      <c r="B46" s="1171"/>
      <c r="C46" s="1172"/>
      <c r="D46" s="105"/>
      <c r="E46" s="1177" t="s">
        <v>36</v>
      </c>
      <c r="F46" s="1177"/>
      <c r="G46" s="1177"/>
      <c r="H46" s="1178"/>
      <c r="I46" s="345" t="s">
        <v>486</v>
      </c>
      <c r="J46" s="346" t="s">
        <v>486</v>
      </c>
      <c r="K46" s="346" t="s">
        <v>486</v>
      </c>
      <c r="L46" s="346" t="s">
        <v>486</v>
      </c>
      <c r="M46" s="347" t="s">
        <v>486</v>
      </c>
    </row>
    <row r="47" spans="2:13" ht="27.75" customHeight="1" x14ac:dyDescent="0.2">
      <c r="B47" s="1171"/>
      <c r="C47" s="1172"/>
      <c r="D47" s="106"/>
      <c r="E47" s="1179" t="s">
        <v>37</v>
      </c>
      <c r="F47" s="1180"/>
      <c r="G47" s="1180"/>
      <c r="H47" s="1181"/>
      <c r="I47" s="345" t="s">
        <v>486</v>
      </c>
      <c r="J47" s="346" t="s">
        <v>486</v>
      </c>
      <c r="K47" s="346" t="s">
        <v>486</v>
      </c>
      <c r="L47" s="346" t="s">
        <v>486</v>
      </c>
      <c r="M47" s="347" t="s">
        <v>486</v>
      </c>
    </row>
    <row r="48" spans="2:13" ht="27.75" customHeight="1" x14ac:dyDescent="0.2">
      <c r="B48" s="1171"/>
      <c r="C48" s="1172"/>
      <c r="D48" s="104"/>
      <c r="E48" s="1177" t="s">
        <v>38</v>
      </c>
      <c r="F48" s="1177"/>
      <c r="G48" s="1177"/>
      <c r="H48" s="1178"/>
      <c r="I48" s="345" t="s">
        <v>486</v>
      </c>
      <c r="J48" s="346" t="s">
        <v>486</v>
      </c>
      <c r="K48" s="346" t="s">
        <v>486</v>
      </c>
      <c r="L48" s="346" t="s">
        <v>486</v>
      </c>
      <c r="M48" s="347" t="s">
        <v>486</v>
      </c>
    </row>
    <row r="49" spans="2:13" ht="27.75" customHeight="1" x14ac:dyDescent="0.2">
      <c r="B49" s="1173"/>
      <c r="C49" s="1174"/>
      <c r="D49" s="104"/>
      <c r="E49" s="1177" t="s">
        <v>39</v>
      </c>
      <c r="F49" s="1177"/>
      <c r="G49" s="1177"/>
      <c r="H49" s="1178"/>
      <c r="I49" s="345" t="s">
        <v>486</v>
      </c>
      <c r="J49" s="346" t="s">
        <v>486</v>
      </c>
      <c r="K49" s="346" t="s">
        <v>486</v>
      </c>
      <c r="L49" s="346" t="s">
        <v>486</v>
      </c>
      <c r="M49" s="347" t="s">
        <v>486</v>
      </c>
    </row>
    <row r="50" spans="2:13" ht="27.75" customHeight="1" x14ac:dyDescent="0.2">
      <c r="B50" s="1182" t="s">
        <v>40</v>
      </c>
      <c r="C50" s="1183"/>
      <c r="D50" s="107"/>
      <c r="E50" s="1177" t="s">
        <v>41</v>
      </c>
      <c r="F50" s="1177"/>
      <c r="G50" s="1177"/>
      <c r="H50" s="1178"/>
      <c r="I50" s="345">
        <v>1137</v>
      </c>
      <c r="J50" s="346">
        <v>1727</v>
      </c>
      <c r="K50" s="346">
        <v>2129</v>
      </c>
      <c r="L50" s="346">
        <v>2446</v>
      </c>
      <c r="M50" s="347">
        <v>2499</v>
      </c>
    </row>
    <row r="51" spans="2:13" ht="27.75" customHeight="1" x14ac:dyDescent="0.2">
      <c r="B51" s="1171"/>
      <c r="C51" s="1172"/>
      <c r="D51" s="104"/>
      <c r="E51" s="1177" t="s">
        <v>42</v>
      </c>
      <c r="F51" s="1177"/>
      <c r="G51" s="1177"/>
      <c r="H51" s="1178"/>
      <c r="I51" s="345">
        <v>24</v>
      </c>
      <c r="J51" s="346">
        <v>18</v>
      </c>
      <c r="K51" s="346">
        <v>12</v>
      </c>
      <c r="L51" s="346">
        <v>7</v>
      </c>
      <c r="M51" s="347">
        <v>3</v>
      </c>
    </row>
    <row r="52" spans="2:13" ht="27.75" customHeight="1" x14ac:dyDescent="0.2">
      <c r="B52" s="1173"/>
      <c r="C52" s="1174"/>
      <c r="D52" s="104"/>
      <c r="E52" s="1177" t="s">
        <v>43</v>
      </c>
      <c r="F52" s="1177"/>
      <c r="G52" s="1177"/>
      <c r="H52" s="1178"/>
      <c r="I52" s="345">
        <v>3574</v>
      </c>
      <c r="J52" s="346">
        <v>3986</v>
      </c>
      <c r="K52" s="346">
        <v>3899</v>
      </c>
      <c r="L52" s="346">
        <v>4120</v>
      </c>
      <c r="M52" s="347">
        <v>4234</v>
      </c>
    </row>
    <row r="53" spans="2:13" ht="27.75" customHeight="1" thickBot="1" x14ac:dyDescent="0.25">
      <c r="B53" s="1184" t="s">
        <v>19</v>
      </c>
      <c r="C53" s="1185"/>
      <c r="D53" s="108"/>
      <c r="E53" s="1186" t="s">
        <v>44</v>
      </c>
      <c r="F53" s="1186"/>
      <c r="G53" s="1186"/>
      <c r="H53" s="1187"/>
      <c r="I53" s="348">
        <v>1606</v>
      </c>
      <c r="J53" s="349">
        <v>1003</v>
      </c>
      <c r="K53" s="349">
        <v>568</v>
      </c>
      <c r="L53" s="349">
        <v>274</v>
      </c>
      <c r="M53" s="350">
        <v>312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8Fbc8+CDFMhbs9LiBGnALFvrQM0j3ivAKAoZMY5AoJ19L//jm2zJ7egsrMC+ssiURbhG6H9JsTP8OJWaKqH0Lw==" saltValue="qhNVUhjIsy0ZFnNfJv3I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1725</v>
      </c>
      <c r="G55" s="120">
        <v>2020</v>
      </c>
      <c r="H55" s="121">
        <v>2016</v>
      </c>
    </row>
    <row r="56" spans="2:8" ht="52.5" customHeight="1" x14ac:dyDescent="0.2">
      <c r="B56" s="122"/>
      <c r="C56" s="1198" t="s">
        <v>47</v>
      </c>
      <c r="D56" s="1198"/>
      <c r="E56" s="1199"/>
      <c r="F56" s="123">
        <v>35</v>
      </c>
      <c r="G56" s="123">
        <v>35</v>
      </c>
      <c r="H56" s="124">
        <v>47</v>
      </c>
    </row>
    <row r="57" spans="2:8" ht="53.25" customHeight="1" x14ac:dyDescent="0.2">
      <c r="B57" s="122"/>
      <c r="C57" s="1200" t="s">
        <v>48</v>
      </c>
      <c r="D57" s="1200"/>
      <c r="E57" s="1201"/>
      <c r="F57" s="125">
        <v>147</v>
      </c>
      <c r="G57" s="125">
        <v>157</v>
      </c>
      <c r="H57" s="126">
        <v>203</v>
      </c>
    </row>
    <row r="58" spans="2:8" ht="45.75" customHeight="1" x14ac:dyDescent="0.2">
      <c r="B58" s="127"/>
      <c r="C58" s="1188" t="s">
        <v>545</v>
      </c>
      <c r="D58" s="1189"/>
      <c r="E58" s="1190"/>
      <c r="F58" s="128">
        <v>121</v>
      </c>
      <c r="G58" s="128">
        <v>130</v>
      </c>
      <c r="H58" s="129">
        <v>162</v>
      </c>
    </row>
    <row r="59" spans="2:8" ht="45.75" customHeight="1" x14ac:dyDescent="0.2">
      <c r="B59" s="127"/>
      <c r="C59" s="1188" t="s">
        <v>546</v>
      </c>
      <c r="D59" s="1189"/>
      <c r="E59" s="1190"/>
      <c r="F59" s="128">
        <v>17</v>
      </c>
      <c r="G59" s="128">
        <v>16</v>
      </c>
      <c r="H59" s="129">
        <v>27</v>
      </c>
    </row>
    <row r="60" spans="2:8" ht="45.75" customHeight="1" x14ac:dyDescent="0.2">
      <c r="B60" s="127"/>
      <c r="C60" s="1188" t="s">
        <v>547</v>
      </c>
      <c r="D60" s="1189"/>
      <c r="E60" s="1190"/>
      <c r="F60" s="128">
        <v>4</v>
      </c>
      <c r="G60" s="128">
        <v>6</v>
      </c>
      <c r="H60" s="129">
        <v>9</v>
      </c>
    </row>
    <row r="61" spans="2:8" ht="45.75" customHeight="1" x14ac:dyDescent="0.2">
      <c r="B61" s="127"/>
      <c r="C61" s="1188" t="s">
        <v>548</v>
      </c>
      <c r="D61" s="1189"/>
      <c r="E61" s="1190"/>
      <c r="F61" s="128">
        <v>5</v>
      </c>
      <c r="G61" s="128">
        <v>5</v>
      </c>
      <c r="H61" s="129">
        <v>5</v>
      </c>
    </row>
    <row r="62" spans="2:8" ht="45.75" customHeight="1" thickBot="1" x14ac:dyDescent="0.25">
      <c r="B62" s="130"/>
      <c r="C62" s="1191" t="s">
        <v>549</v>
      </c>
      <c r="D62" s="1192"/>
      <c r="E62" s="1193"/>
      <c r="F62" s="131">
        <v>0</v>
      </c>
      <c r="G62" s="131">
        <v>0</v>
      </c>
      <c r="H62" s="132">
        <v>0</v>
      </c>
    </row>
    <row r="63" spans="2:8" ht="52.5" customHeight="1" thickBot="1" x14ac:dyDescent="0.25">
      <c r="B63" s="133"/>
      <c r="C63" s="1194" t="s">
        <v>49</v>
      </c>
      <c r="D63" s="1194"/>
      <c r="E63" s="1195"/>
      <c r="F63" s="134">
        <v>1906</v>
      </c>
      <c r="G63" s="134">
        <v>2212</v>
      </c>
      <c r="H63" s="135">
        <v>2266</v>
      </c>
    </row>
    <row r="64" spans="2:8" ht="13.2" x14ac:dyDescent="0.2"/>
  </sheetData>
  <sheetProtection algorithmName="SHA-512" hashValue="mvrbwYAI+VFiyqtToae3/rEdKdy52hk1zc4PVti47GFhu3k1BVuWYK2uKHHlMgvCCv1kgJEdb3PEvwj6Y0hJOQ==" saltValue="PJfRY5HzMeXYnu7CVRVN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48507</v>
      </c>
      <c r="E3" s="154"/>
      <c r="F3" s="155">
        <v>145139</v>
      </c>
      <c r="G3" s="156"/>
      <c r="H3" s="157"/>
    </row>
    <row r="4" spans="1:8" x14ac:dyDescent="0.2">
      <c r="A4" s="158"/>
      <c r="B4" s="159"/>
      <c r="C4" s="160"/>
      <c r="D4" s="161">
        <v>24454</v>
      </c>
      <c r="E4" s="162"/>
      <c r="F4" s="163">
        <v>83762</v>
      </c>
      <c r="G4" s="164"/>
      <c r="H4" s="165"/>
    </row>
    <row r="5" spans="1:8" x14ac:dyDescent="0.2">
      <c r="A5" s="146" t="s">
        <v>519</v>
      </c>
      <c r="B5" s="151"/>
      <c r="C5" s="152"/>
      <c r="D5" s="153">
        <v>126485</v>
      </c>
      <c r="E5" s="154"/>
      <c r="F5" s="155">
        <v>125391</v>
      </c>
      <c r="G5" s="156"/>
      <c r="H5" s="157"/>
    </row>
    <row r="6" spans="1:8" x14ac:dyDescent="0.2">
      <c r="A6" s="158"/>
      <c r="B6" s="159"/>
      <c r="C6" s="160"/>
      <c r="D6" s="161">
        <v>62358</v>
      </c>
      <c r="E6" s="162"/>
      <c r="F6" s="163">
        <v>68516</v>
      </c>
      <c r="G6" s="164"/>
      <c r="H6" s="165"/>
    </row>
    <row r="7" spans="1:8" x14ac:dyDescent="0.2">
      <c r="A7" s="146" t="s">
        <v>520</v>
      </c>
      <c r="B7" s="151"/>
      <c r="C7" s="152"/>
      <c r="D7" s="153">
        <v>78688</v>
      </c>
      <c r="E7" s="154"/>
      <c r="F7" s="155">
        <v>138402</v>
      </c>
      <c r="G7" s="156"/>
      <c r="H7" s="157"/>
    </row>
    <row r="8" spans="1:8" x14ac:dyDescent="0.2">
      <c r="A8" s="158"/>
      <c r="B8" s="159"/>
      <c r="C8" s="160"/>
      <c r="D8" s="161">
        <v>62357</v>
      </c>
      <c r="E8" s="162"/>
      <c r="F8" s="163">
        <v>70652</v>
      </c>
      <c r="G8" s="164"/>
      <c r="H8" s="165"/>
    </row>
    <row r="9" spans="1:8" x14ac:dyDescent="0.2">
      <c r="A9" s="146" t="s">
        <v>521</v>
      </c>
      <c r="B9" s="151"/>
      <c r="C9" s="152"/>
      <c r="D9" s="153">
        <v>148938</v>
      </c>
      <c r="E9" s="154"/>
      <c r="F9" s="155">
        <v>146367</v>
      </c>
      <c r="G9" s="156"/>
      <c r="H9" s="157"/>
    </row>
    <row r="10" spans="1:8" x14ac:dyDescent="0.2">
      <c r="A10" s="158"/>
      <c r="B10" s="159"/>
      <c r="C10" s="160"/>
      <c r="D10" s="161">
        <v>142375</v>
      </c>
      <c r="E10" s="162"/>
      <c r="F10" s="163">
        <v>79441</v>
      </c>
      <c r="G10" s="164"/>
      <c r="H10" s="165"/>
    </row>
    <row r="11" spans="1:8" x14ac:dyDescent="0.2">
      <c r="A11" s="146" t="s">
        <v>522</v>
      </c>
      <c r="B11" s="151"/>
      <c r="C11" s="152"/>
      <c r="D11" s="153">
        <v>119198</v>
      </c>
      <c r="E11" s="154"/>
      <c r="F11" s="155">
        <v>165181</v>
      </c>
      <c r="G11" s="156"/>
      <c r="H11" s="157"/>
    </row>
    <row r="12" spans="1:8" x14ac:dyDescent="0.2">
      <c r="A12" s="158"/>
      <c r="B12" s="159"/>
      <c r="C12" s="166"/>
      <c r="D12" s="161">
        <v>109273</v>
      </c>
      <c r="E12" s="162"/>
      <c r="F12" s="163">
        <v>82246</v>
      </c>
      <c r="G12" s="164"/>
      <c r="H12" s="165"/>
    </row>
    <row r="13" spans="1:8" x14ac:dyDescent="0.2">
      <c r="A13" s="146"/>
      <c r="B13" s="151"/>
      <c r="C13" s="152"/>
      <c r="D13" s="153">
        <v>104363</v>
      </c>
      <c r="E13" s="154"/>
      <c r="F13" s="155">
        <v>144096</v>
      </c>
      <c r="G13" s="167"/>
      <c r="H13" s="157"/>
    </row>
    <row r="14" spans="1:8" x14ac:dyDescent="0.2">
      <c r="A14" s="158"/>
      <c r="B14" s="159"/>
      <c r="C14" s="160"/>
      <c r="D14" s="161">
        <v>80163</v>
      </c>
      <c r="E14" s="162"/>
      <c r="F14" s="163">
        <v>76923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15.98</v>
      </c>
      <c r="C19" s="168">
        <f>ROUND(VALUE(SUBSTITUTE(実質収支比率等に係る経年分析!G$48,"▲","-")),2)</f>
        <v>11.28</v>
      </c>
      <c r="D19" s="168">
        <f>ROUND(VALUE(SUBSTITUTE(実質収支比率等に係る経年分析!H$48,"▲","-")),2)</f>
        <v>7.42</v>
      </c>
      <c r="E19" s="168">
        <f>ROUND(VALUE(SUBSTITUTE(実質収支比率等に係る経年分析!I$48,"▲","-")),2)</f>
        <v>8.6199999999999992</v>
      </c>
      <c r="F19" s="168">
        <f>ROUND(VALUE(SUBSTITUTE(実質収支比率等に係る経年分析!J$48,"▲","-")),2)</f>
        <v>8.94</v>
      </c>
    </row>
    <row r="20" spans="1:11" x14ac:dyDescent="0.2">
      <c r="A20" s="168" t="s">
        <v>53</v>
      </c>
      <c r="B20" s="168">
        <f>ROUND(VALUE(SUBSTITUTE(実質収支比率等に係る経年分析!F$47,"▲","-")),2)</f>
        <v>29.74</v>
      </c>
      <c r="C20" s="168">
        <f>ROUND(VALUE(SUBSTITUTE(実質収支比率等に係る経年分析!G$47,"▲","-")),2)</f>
        <v>45.66</v>
      </c>
      <c r="D20" s="168">
        <f>ROUND(VALUE(SUBSTITUTE(実質収支比率等に係る経年分析!H$47,"▲","-")),2)</f>
        <v>54.6</v>
      </c>
      <c r="E20" s="168">
        <f>ROUND(VALUE(SUBSTITUTE(実質収支比率等に係る経年分析!I$47,"▲","-")),2)</f>
        <v>66.040000000000006</v>
      </c>
      <c r="F20" s="168">
        <f>ROUND(VALUE(SUBSTITUTE(実質収支比率等に係る経年分析!J$47,"▲","-")),2)</f>
        <v>65.77</v>
      </c>
    </row>
    <row r="21" spans="1:11" x14ac:dyDescent="0.2">
      <c r="A21" s="168" t="s">
        <v>54</v>
      </c>
      <c r="B21" s="168">
        <f>IF(ISNUMBER(VALUE(SUBSTITUTE(実質収支比率等に係る経年分析!F$49,"▲","-"))),ROUND(VALUE(SUBSTITUTE(実質収支比率等に係る経年分析!F$49,"▲","-")),2),NA())</f>
        <v>-6.11</v>
      </c>
      <c r="C21" s="168">
        <f>IF(ISNUMBER(VALUE(SUBSTITUTE(実質収支比率等に係る経年分析!G$49,"▲","-"))),ROUND(VALUE(SUBSTITUTE(実質収支比率等に係る経年分析!G$49,"▲","-")),2),NA())</f>
        <v>13.54</v>
      </c>
      <c r="D21" s="168">
        <f>IF(ISNUMBER(VALUE(SUBSTITUTE(実質収支比率等に係る経年分析!H$49,"▲","-"))),ROUND(VALUE(SUBSTITUTE(実質収支比率等に係る経年分析!H$49,"▲","-")),2),NA())</f>
        <v>8.9600000000000009</v>
      </c>
      <c r="E21" s="168">
        <f>IF(ISNUMBER(VALUE(SUBSTITUTE(実質収支比率等に係る経年分析!I$49,"▲","-"))),ROUND(VALUE(SUBSTITUTE(実質収支比率等に係る経年分析!I$49,"▲","-")),2),NA())</f>
        <v>10.63</v>
      </c>
      <c r="F21" s="168">
        <f>IF(ISNUMBER(VALUE(SUBSTITUTE(実質収支比率等に係る経年分析!J$49,"▲","-"))),ROUND(VALUE(SUBSTITUTE(実質収支比率等に係る経年分析!J$49,"▲","-")),2),NA())</f>
        <v>0.2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鋸南町後期高齢者医療特別会計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0.08</v>
      </c>
    </row>
    <row r="32" spans="1:11" x14ac:dyDescent="0.2">
      <c r="A32" s="169" t="str">
        <f>IF(連結実質赤字比率に係る赤字・黒字の構成分析!C$38="",NA(),連結実質赤字比率に係る赤字・黒字の構成分析!C$38)</f>
        <v>鋸南町国民健康保険特別会計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2.88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0.42</v>
      </c>
    </row>
    <row r="33" spans="1:16" x14ac:dyDescent="0.2">
      <c r="A33" s="169" t="str">
        <f>IF(連結実質赤字比率に係る赤字・黒字の構成分析!C$37="",NA(),連結実質赤字比率に係る赤字・黒字の構成分析!C$37)</f>
        <v>鋸南町病院事業会計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0.61</v>
      </c>
    </row>
    <row r="34" spans="1:16" x14ac:dyDescent="0.2">
      <c r="A34" s="169" t="str">
        <f>IF(連結実質赤字比率に係る赤字・黒字の構成分析!C$36="",NA(),連結実質赤字比率に係る赤字・黒字の構成分析!C$36)</f>
        <v>鋸南町介護保険特別会計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2.86</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11.27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7.41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8.93</v>
      </c>
    </row>
    <row r="36" spans="1:16" x14ac:dyDescent="0.2">
      <c r="A36" s="169" t="str">
        <f>IF(連結実質赤字比率に係る赤字・黒字の構成分析!C$34="",NA(),連結実質赤字比率に係る赤字・黒字の構成分析!C$34)</f>
        <v>鋸南町水道事業会計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14.42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16.329999999999998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380</v>
      </c>
      <c r="E42" s="170"/>
      <c r="F42" s="170"/>
      <c r="G42" s="170">
        <f>'実質公債費比率（分子）の構造'!L$52</f>
        <v>374</v>
      </c>
      <c r="H42" s="170"/>
      <c r="I42" s="170"/>
      <c r="J42" s="170">
        <f>'実質公債費比率（分子）の構造'!M$52</f>
        <v>381</v>
      </c>
      <c r="K42" s="170"/>
      <c r="L42" s="170"/>
      <c r="M42" s="170">
        <f>'実質公債費比率（分子）の構造'!N$52</f>
        <v>364</v>
      </c>
      <c r="N42" s="170"/>
      <c r="O42" s="170"/>
      <c r="P42" s="170">
        <f>'実質公債費比率（分子）の構造'!O$52</f>
        <v>384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22</v>
      </c>
      <c r="C45" s="170"/>
      <c r="D45" s="170"/>
      <c r="E45" s="170">
        <f>'実質公債費比率（分子）の構造'!L$49</f>
        <v>26</v>
      </c>
      <c r="F45" s="170"/>
      <c r="G45" s="170"/>
      <c r="H45" s="170">
        <f>'実質公債費比率（分子）の構造'!M$49</f>
        <v>26</v>
      </c>
      <c r="I45" s="170"/>
      <c r="J45" s="170"/>
      <c r="K45" s="170">
        <f>'実質公債費比率（分子）の構造'!N$49</f>
        <v>31</v>
      </c>
      <c r="L45" s="170"/>
      <c r="M45" s="170"/>
      <c r="N45" s="170">
        <f>'実質公債費比率（分子）の構造'!O$49</f>
        <v>21</v>
      </c>
      <c r="O45" s="170"/>
      <c r="P45" s="170"/>
    </row>
    <row r="46" spans="1:16" x14ac:dyDescent="0.2">
      <c r="A46" s="170" t="s">
        <v>64</v>
      </c>
      <c r="B46" s="170">
        <f>'実質公債費比率（分子）の構造'!K$48</f>
        <v>98</v>
      </c>
      <c r="C46" s="170"/>
      <c r="D46" s="170"/>
      <c r="E46" s="170">
        <f>'実質公債費比率（分子）の構造'!L$48</f>
        <v>97</v>
      </c>
      <c r="F46" s="170"/>
      <c r="G46" s="170"/>
      <c r="H46" s="170">
        <f>'実質公債費比率（分子）の構造'!M$48</f>
        <v>92</v>
      </c>
      <c r="I46" s="170"/>
      <c r="J46" s="170"/>
      <c r="K46" s="170">
        <f>'実質公債費比率（分子）の構造'!N$48</f>
        <v>99</v>
      </c>
      <c r="L46" s="170"/>
      <c r="M46" s="170"/>
      <c r="N46" s="170">
        <f>'実質公債費比率（分子）の構造'!O$48</f>
        <v>88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579</v>
      </c>
      <c r="C49" s="170"/>
      <c r="D49" s="170"/>
      <c r="E49" s="170">
        <f>'実質公債費比率（分子）の構造'!L$45</f>
        <v>467</v>
      </c>
      <c r="F49" s="170"/>
      <c r="G49" s="170"/>
      <c r="H49" s="170">
        <f>'実質公債費比率（分子）の構造'!M$45</f>
        <v>482</v>
      </c>
      <c r="I49" s="170"/>
      <c r="J49" s="170"/>
      <c r="K49" s="170">
        <f>'実質公債費比率（分子）の構造'!N$45</f>
        <v>500</v>
      </c>
      <c r="L49" s="170"/>
      <c r="M49" s="170"/>
      <c r="N49" s="170">
        <f>'実質公債費比率（分子）の構造'!O$45</f>
        <v>521</v>
      </c>
      <c r="O49" s="170"/>
      <c r="P49" s="170"/>
    </row>
    <row r="50" spans="1:16" x14ac:dyDescent="0.2">
      <c r="A50" s="170" t="s">
        <v>67</v>
      </c>
      <c r="B50" s="170" t="e">
        <f>NA()</f>
        <v>#N/A</v>
      </c>
      <c r="C50" s="170">
        <f>IF(ISNUMBER('実質公債費比率（分子）の構造'!K$53),'実質公債費比率（分子）の構造'!K$53,NA())</f>
        <v>319</v>
      </c>
      <c r="D50" s="170" t="e">
        <f>NA()</f>
        <v>#N/A</v>
      </c>
      <c r="E50" s="170" t="e">
        <f>NA()</f>
        <v>#N/A</v>
      </c>
      <c r="F50" s="170">
        <f>IF(ISNUMBER('実質公債費比率（分子）の構造'!L$53),'実質公債費比率（分子）の構造'!L$53,NA())</f>
        <v>216</v>
      </c>
      <c r="G50" s="170" t="e">
        <f>NA()</f>
        <v>#N/A</v>
      </c>
      <c r="H50" s="170" t="e">
        <f>NA()</f>
        <v>#N/A</v>
      </c>
      <c r="I50" s="170">
        <f>IF(ISNUMBER('実質公債費比率（分子）の構造'!M$53),'実質公債費比率（分子）の構造'!M$53,NA())</f>
        <v>219</v>
      </c>
      <c r="J50" s="170" t="e">
        <f>NA()</f>
        <v>#N/A</v>
      </c>
      <c r="K50" s="170" t="e">
        <f>NA()</f>
        <v>#N/A</v>
      </c>
      <c r="L50" s="170">
        <f>IF(ISNUMBER('実質公債費比率（分子）の構造'!N$53),'実質公債費比率（分子）の構造'!N$53,NA())</f>
        <v>266</v>
      </c>
      <c r="M50" s="170" t="e">
        <f>NA()</f>
        <v>#N/A</v>
      </c>
      <c r="N50" s="170" t="e">
        <f>NA()</f>
        <v>#N/A</v>
      </c>
      <c r="O50" s="170">
        <f>IF(ISNUMBER('実質公債費比率（分子）の構造'!O$53),'実質公債費比率（分子）の構造'!O$53,NA())</f>
        <v>246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3574</v>
      </c>
      <c r="E56" s="169"/>
      <c r="F56" s="169"/>
      <c r="G56" s="169">
        <f>'将来負担比率（分子）の構造'!J$52</f>
        <v>3986</v>
      </c>
      <c r="H56" s="169"/>
      <c r="I56" s="169"/>
      <c r="J56" s="169">
        <f>'将来負担比率（分子）の構造'!K$52</f>
        <v>3899</v>
      </c>
      <c r="K56" s="169"/>
      <c r="L56" s="169"/>
      <c r="M56" s="169">
        <f>'将来負担比率（分子）の構造'!L$52</f>
        <v>4120</v>
      </c>
      <c r="N56" s="169"/>
      <c r="O56" s="169"/>
      <c r="P56" s="169">
        <f>'将来負担比率（分子）の構造'!M$52</f>
        <v>4234</v>
      </c>
    </row>
    <row r="57" spans="1:16" x14ac:dyDescent="0.2">
      <c r="A57" s="169" t="s">
        <v>42</v>
      </c>
      <c r="B57" s="169"/>
      <c r="C57" s="169"/>
      <c r="D57" s="169">
        <f>'将来負担比率（分子）の構造'!I$51</f>
        <v>24</v>
      </c>
      <c r="E57" s="169"/>
      <c r="F57" s="169"/>
      <c r="G57" s="169">
        <f>'将来負担比率（分子）の構造'!J$51</f>
        <v>18</v>
      </c>
      <c r="H57" s="169"/>
      <c r="I57" s="169"/>
      <c r="J57" s="169">
        <f>'将来負担比率（分子）の構造'!K$51</f>
        <v>12</v>
      </c>
      <c r="K57" s="169"/>
      <c r="L57" s="169"/>
      <c r="M57" s="169">
        <f>'将来負担比率（分子）の構造'!L$51</f>
        <v>7</v>
      </c>
      <c r="N57" s="169"/>
      <c r="O57" s="169"/>
      <c r="P57" s="169">
        <f>'将来負担比率（分子）の構造'!M$51</f>
        <v>3</v>
      </c>
    </row>
    <row r="58" spans="1:16" x14ac:dyDescent="0.2">
      <c r="A58" s="169" t="s">
        <v>41</v>
      </c>
      <c r="B58" s="169"/>
      <c r="C58" s="169"/>
      <c r="D58" s="169">
        <f>'将来負担比率（分子）の構造'!I$50</f>
        <v>1137</v>
      </c>
      <c r="E58" s="169"/>
      <c r="F58" s="169"/>
      <c r="G58" s="169">
        <f>'将来負担比率（分子）の構造'!J$50</f>
        <v>1727</v>
      </c>
      <c r="H58" s="169"/>
      <c r="I58" s="169"/>
      <c r="J58" s="169">
        <f>'将来負担比率（分子）の構造'!K$50</f>
        <v>2129</v>
      </c>
      <c r="K58" s="169"/>
      <c r="L58" s="169"/>
      <c r="M58" s="169">
        <f>'将来負担比率（分子）の構造'!L$50</f>
        <v>2446</v>
      </c>
      <c r="N58" s="169"/>
      <c r="O58" s="169"/>
      <c r="P58" s="169">
        <f>'将来負担比率（分子）の構造'!M$50</f>
        <v>2499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1169</v>
      </c>
      <c r="C62" s="169"/>
      <c r="D62" s="169"/>
      <c r="E62" s="169">
        <f>'将来負担比率（分子）の構造'!J$45</f>
        <v>1124</v>
      </c>
      <c r="F62" s="169"/>
      <c r="G62" s="169"/>
      <c r="H62" s="169">
        <f>'将来負担比率（分子）の構造'!K$45</f>
        <v>1098</v>
      </c>
      <c r="I62" s="169"/>
      <c r="J62" s="169"/>
      <c r="K62" s="169">
        <f>'将来負担比率（分子）の構造'!L$45</f>
        <v>1023</v>
      </c>
      <c r="L62" s="169"/>
      <c r="M62" s="169"/>
      <c r="N62" s="169">
        <f>'将来負担比率（分子）の構造'!M$45</f>
        <v>942</v>
      </c>
      <c r="O62" s="169"/>
      <c r="P62" s="169"/>
    </row>
    <row r="63" spans="1:16" x14ac:dyDescent="0.2">
      <c r="A63" s="169" t="s">
        <v>34</v>
      </c>
      <c r="B63" s="169">
        <f>'将来負担比率（分子）の構造'!I$44</f>
        <v>189</v>
      </c>
      <c r="C63" s="169"/>
      <c r="D63" s="169"/>
      <c r="E63" s="169">
        <f>'将来負担比率（分子）の構造'!J$44</f>
        <v>183</v>
      </c>
      <c r="F63" s="169"/>
      <c r="G63" s="169"/>
      <c r="H63" s="169">
        <f>'将来負担比率（分子）の構造'!K$44</f>
        <v>171</v>
      </c>
      <c r="I63" s="169"/>
      <c r="J63" s="169"/>
      <c r="K63" s="169">
        <f>'将来負担比率（分子）の構造'!L$44</f>
        <v>140</v>
      </c>
      <c r="L63" s="169"/>
      <c r="M63" s="169"/>
      <c r="N63" s="169">
        <f>'将来負担比率（分子）の構造'!M$44</f>
        <v>144</v>
      </c>
      <c r="O63" s="169"/>
      <c r="P63" s="169"/>
    </row>
    <row r="64" spans="1:16" x14ac:dyDescent="0.2">
      <c r="A64" s="169" t="s">
        <v>33</v>
      </c>
      <c r="B64" s="169">
        <f>'将来負担比率（分子）の構造'!I$43</f>
        <v>630</v>
      </c>
      <c r="C64" s="169"/>
      <c r="D64" s="169"/>
      <c r="E64" s="169">
        <f>'将来負担比率（分子）の構造'!J$43</f>
        <v>583</v>
      </c>
      <c r="F64" s="169"/>
      <c r="G64" s="169"/>
      <c r="H64" s="169">
        <f>'将来負担比率（分子）の構造'!K$43</f>
        <v>540</v>
      </c>
      <c r="I64" s="169"/>
      <c r="J64" s="169"/>
      <c r="K64" s="169">
        <f>'将来負担比率（分子）の構造'!L$43</f>
        <v>554</v>
      </c>
      <c r="L64" s="169"/>
      <c r="M64" s="169"/>
      <c r="N64" s="169">
        <f>'将来負担比率（分子）の構造'!M$43</f>
        <v>682</v>
      </c>
      <c r="O64" s="169"/>
      <c r="P64" s="169"/>
    </row>
    <row r="65" spans="1:16" x14ac:dyDescent="0.2">
      <c r="A65" s="169" t="s">
        <v>32</v>
      </c>
      <c r="B65" s="169">
        <f>'将来負担比率（分子）の構造'!I$42</f>
        <v>6</v>
      </c>
      <c r="C65" s="169"/>
      <c r="D65" s="169"/>
      <c r="E65" s="169">
        <f>'将来負担比率（分子）の構造'!J$42</f>
        <v>5</v>
      </c>
      <c r="F65" s="169"/>
      <c r="G65" s="169"/>
      <c r="H65" s="169">
        <f>'将来負担比率（分子）の構造'!K$42</f>
        <v>5</v>
      </c>
      <c r="I65" s="169"/>
      <c r="J65" s="169"/>
      <c r="K65" s="169">
        <f>'将来負担比率（分子）の構造'!L$42</f>
        <v>4</v>
      </c>
      <c r="L65" s="169"/>
      <c r="M65" s="169"/>
      <c r="N65" s="169">
        <f>'将来負担比率（分子）の構造'!M$42</f>
        <v>4</v>
      </c>
      <c r="O65" s="169"/>
      <c r="P65" s="169"/>
    </row>
    <row r="66" spans="1:16" x14ac:dyDescent="0.2">
      <c r="A66" s="169" t="s">
        <v>31</v>
      </c>
      <c r="B66" s="169">
        <f>'将来負担比率（分子）の構造'!I$41</f>
        <v>4347</v>
      </c>
      <c r="C66" s="169"/>
      <c r="D66" s="169"/>
      <c r="E66" s="169">
        <f>'将来負担比率（分子）の構造'!J$41</f>
        <v>4839</v>
      </c>
      <c r="F66" s="169"/>
      <c r="G66" s="169"/>
      <c r="H66" s="169">
        <f>'将来負担比率（分子）の構造'!K$41</f>
        <v>4794</v>
      </c>
      <c r="I66" s="169"/>
      <c r="J66" s="169"/>
      <c r="K66" s="169">
        <f>'将来負担比率（分子）の構造'!L$41</f>
        <v>5127</v>
      </c>
      <c r="L66" s="169"/>
      <c r="M66" s="169"/>
      <c r="N66" s="169">
        <f>'将来負担比率（分子）の構造'!M$41</f>
        <v>5277</v>
      </c>
      <c r="O66" s="169"/>
      <c r="P66" s="169"/>
    </row>
    <row r="67" spans="1:16" x14ac:dyDescent="0.2">
      <c r="A67" s="169" t="s">
        <v>71</v>
      </c>
      <c r="B67" s="169" t="e">
        <f>NA()</f>
        <v>#N/A</v>
      </c>
      <c r="C67" s="169">
        <f>IF(ISNUMBER('将来負担比率（分子）の構造'!I$53), IF('将来負担比率（分子）の構造'!I$53 &lt; 0, 0, '将来負担比率（分子）の構造'!I$53), NA())</f>
        <v>1606</v>
      </c>
      <c r="D67" s="169" t="e">
        <f>NA()</f>
        <v>#N/A</v>
      </c>
      <c r="E67" s="169" t="e">
        <f>NA()</f>
        <v>#N/A</v>
      </c>
      <c r="F67" s="169">
        <f>IF(ISNUMBER('将来負担比率（分子）の構造'!J$53), IF('将来負担比率（分子）の構造'!J$53 &lt; 0, 0, '将来負担比率（分子）の構造'!J$53), NA())</f>
        <v>1003</v>
      </c>
      <c r="G67" s="169" t="e">
        <f>NA()</f>
        <v>#N/A</v>
      </c>
      <c r="H67" s="169" t="e">
        <f>NA()</f>
        <v>#N/A</v>
      </c>
      <c r="I67" s="169">
        <f>IF(ISNUMBER('将来負担比率（分子）の構造'!K$53), IF('将来負担比率（分子）の構造'!K$53 &lt; 0, 0, '将来負担比率（分子）の構造'!K$53), NA())</f>
        <v>568</v>
      </c>
      <c r="J67" s="169" t="e">
        <f>NA()</f>
        <v>#N/A</v>
      </c>
      <c r="K67" s="169" t="e">
        <f>NA()</f>
        <v>#N/A</v>
      </c>
      <c r="L67" s="169">
        <f>IF(ISNUMBER('将来負担比率（分子）の構造'!L$53), IF('将来負担比率（分子）の構造'!L$53 &lt; 0, 0, '将来負担比率（分子）の構造'!L$53), NA())</f>
        <v>274</v>
      </c>
      <c r="M67" s="169" t="e">
        <f>NA()</f>
        <v>#N/A</v>
      </c>
      <c r="N67" s="169" t="e">
        <f>NA()</f>
        <v>#N/A</v>
      </c>
      <c r="O67" s="169">
        <f>IF(ISNUMBER('将来負担比率（分子）の構造'!M$53), IF('将来負担比率（分子）の構造'!M$53 &lt; 0, 0, '将来負担比率（分子）の構造'!M$53), NA())</f>
        <v>312</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1725</v>
      </c>
      <c r="C72" s="173">
        <f>基金残高に係る経年分析!G55</f>
        <v>2020</v>
      </c>
      <c r="D72" s="173">
        <f>基金残高に係る経年分析!H55</f>
        <v>2016</v>
      </c>
    </row>
    <row r="73" spans="1:16" x14ac:dyDescent="0.2">
      <c r="A73" s="172" t="s">
        <v>74</v>
      </c>
      <c r="B73" s="173">
        <f>基金残高に係る経年分析!F56</f>
        <v>35</v>
      </c>
      <c r="C73" s="173">
        <f>基金残高に係る経年分析!G56</f>
        <v>35</v>
      </c>
      <c r="D73" s="173">
        <f>基金残高に係る経年分析!H56</f>
        <v>47</v>
      </c>
    </row>
    <row r="74" spans="1:16" x14ac:dyDescent="0.2">
      <c r="A74" s="172" t="s">
        <v>75</v>
      </c>
      <c r="B74" s="173">
        <f>基金残高に係る経年分析!F57</f>
        <v>147</v>
      </c>
      <c r="C74" s="173">
        <f>基金残高に係る経年分析!G57</f>
        <v>157</v>
      </c>
      <c r="D74" s="173">
        <f>基金残高に係る経年分析!H57</f>
        <v>203</v>
      </c>
    </row>
  </sheetData>
  <sheetProtection algorithmName="SHA-512" hashValue="aEZzjfuGy7EjotRhYy1i2c6NEnvJKoGa7Z9Zl3MxdYa+Cah4rOiUr4hdDKKDIqs3djL0DD80mDGs0OcWPok8bw==" saltValue="qJu5we5uj143EV06ToeR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2025-03-21T01:34:47Z</cp:lastPrinted>
  <dcterms:created xsi:type="dcterms:W3CDTF">2025-02-19T01:45:57Z</dcterms:created>
  <dcterms:modified xsi:type="dcterms:W3CDTF">2025-03-21T01:34:58Z</dcterms:modified>
  <cp:category/>
</cp:coreProperties>
</file>