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Dstfs02\01170_市町村課$\01_所属全体フォルダ\5財政班\07fy\050_地方公会計\07_令和5年度財政状況資料集の作成について(ストック情報）\6_作業用\"/>
    </mc:Choice>
  </mc:AlternateContent>
  <xr:revisionPtr revIDLastSave="0" documentId="13_ncr:1_{A5A72663-B2FA-46D8-AC84-A98C356B7491}" xr6:coauthVersionLast="47" xr6:coauthVersionMax="47" xr10:uidLastSave="{00000000-0000-0000-0000-000000000000}"/>
  <bookViews>
    <workbookView xWindow="-96" yWindow="0" windowWidth="11712" windowHeight="1233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BG34"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C35" i="10"/>
  <c r="CO34" i="10"/>
  <c r="BW34" i="10"/>
  <c r="BW35" i="10" s="1"/>
  <c r="BW36" i="10" s="1"/>
  <c r="BW37" i="10" s="1"/>
  <c r="BW38" i="10" s="1"/>
  <c r="BW39" i="10" s="1"/>
  <c r="BW40" i="10" s="1"/>
  <c r="BW41" i="10" s="1"/>
  <c r="C34" i="10"/>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E34" i="10"/>
</calcChain>
</file>

<file path=xl/sharedStrings.xml><?xml version="1.0" encoding="utf-8"?>
<sst xmlns="http://schemas.openxmlformats.org/spreadsheetml/2006/main" count="1158" uniqueCount="574">
  <si>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</si>
  <si>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</si>
  <si>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</si>
  <si>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</si>
  <si>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</si>
  <si>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</si>
  <si>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</si>
  <si>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</si>
  <si>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</si>
  <si>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</si>
  <si>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</si>
  <si>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</si>
  <si>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</si>
  <si>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</si>
  <si>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</si>
  <si>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</si>
  <si>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</si>
  <si>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</si>
  <si>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</si>
  <si>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</si>
  <si>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</si>
  <si>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</si>
  <si>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</si>
  <si>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</si>
  <si>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</si>
  <si>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</si>
  <si>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</si>
  <si>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</si>
  <si>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</si>
  <si>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</si>
  <si>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</si>
  <si>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</si>
  <si>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</si>
  <si>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</si>
  <si>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</si>
  <si>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</si>
  <si>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</si>
  <si>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</si>
  <si>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</si>
  <si>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</si>
  <si>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</si>
  <si>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</si>
  <si>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</si>
  <si>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</si>
  <si>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</si>
  <si>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</si>
  <si>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</si>
  <si>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</si>
  <si>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</si>
  <si>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</si>
  <si>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</si>
  <si>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</si>
  <si>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</si>
  <si>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</si>
  <si>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</si>
  <si>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</si>
  <si>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</si>
  <si>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</si>
  <si>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</si>
  <si>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</si>
  <si>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</si>
  <si>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</si>
  <si>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</si>
  <si>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</si>
  <si>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</si>
  <si>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</si>
  <si>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</si>
  <si>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</si>
  <si>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</si>
  <si>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</si>
  <si>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</si>
  <si>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</si>
  <si>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</si>
  <si>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</si>
  <si>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</si>
  <si>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</si>
  <si>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</si>
  <si>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</si>
  <si>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</si>
  <si>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千葉県</t>
    <phoneticPr fontId="5"/>
  </si>
  <si>
    <t>市町村類型</t>
    <phoneticPr fontId="5"/>
  </si>
  <si>
    <t>Ⅲ－１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</si>
  <si>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</si>
  <si>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</si>
  <si>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</si>
  <si>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</si>
  <si>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</si>
  <si>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</si>
  <si>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</si>
  <si>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</si>
  <si>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</si>
  <si>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</si>
  <si>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</si>
  <si>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</si>
  <si>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東庄町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</si>
  <si>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</si>
  <si>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</si>
  <si>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</si>
  <si>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</si>
  <si>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</si>
  <si>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</si>
  <si>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</si>
  <si>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</si>
  <si>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</si>
  <si>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</si>
  <si>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</si>
  <si>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</si>
  <si>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</si>
  <si>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</si>
  <si>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</si>
  <si>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</si>
  <si>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</si>
  <si>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</si>
  <si>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</si>
  <si>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</si>
  <si>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</si>
  <si>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</si>
  <si>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</si>
  <si>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-6.5</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</si>
  <si>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</si>
  <si>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</si>
  <si>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</si>
  <si>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</si>
  <si>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</si>
  <si>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</si>
  <si>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</si>
  <si>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</si>
  <si>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</si>
  <si>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</si>
  <si>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</si>
  <si>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</si>
  <si>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</si>
  <si>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</si>
  <si>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</si>
  <si>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</si>
  <si>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</si>
  <si>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</si>
  <si>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</si>
  <si>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</si>
  <si>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</si>
  <si>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</si>
  <si>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</si>
  <si>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6"/>
  </si>
  <si>
    <t>うち日本人(％)</t>
    <phoneticPr fontId="5"/>
  </si>
  <si>
    <t>-2.0</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</si>
  <si>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</si>
  <si>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</si>
  <si>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</si>
  <si>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</si>
  <si>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</si>
  <si>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</si>
  <si>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</si>
  <si>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</si>
  <si>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</si>
  <si>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</si>
  <si>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</si>
  <si>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</si>
  <si>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</si>
  <si>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</si>
  <si>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</si>
  <si>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</si>
  <si>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</si>
  <si>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</si>
  <si>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</si>
  <si>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</si>
  <si>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</si>
  <si>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</si>
  <si>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</si>
  <si>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</si>
  <si>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</si>
  <si>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</si>
  <si>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</si>
  <si>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</si>
  <si>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</si>
  <si>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</si>
  <si>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</si>
  <si>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</si>
  <si>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</si>
  <si>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</si>
  <si>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</si>
  <si>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</si>
  <si>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</si>
  <si>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</si>
  <si>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</si>
  <si>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</si>
  <si>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</si>
  <si>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</si>
  <si>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</si>
  <si>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</si>
  <si>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</si>
  <si>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</si>
  <si>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</si>
  <si>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</si>
  <si>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</si>
  <si>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</si>
  <si>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</si>
  <si>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</si>
  <si>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</si>
  <si>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</si>
  <si>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</si>
  <si>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</si>
  <si>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</si>
  <si>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</si>
  <si>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千葉県東庄町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</si>
  <si>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</si>
  <si>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</si>
  <si>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</si>
  <si>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</si>
  <si>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</si>
  <si>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</si>
  <si>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</si>
  <si>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</si>
  <si>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</si>
  <si>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</si>
  <si>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</si>
  <si>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</si>
  <si>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</si>
  <si>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</si>
  <si>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</si>
  <si>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</si>
  <si>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</si>
  <si>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</si>
  <si>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</si>
  <si>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</si>
  <si>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</si>
  <si>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</si>
  <si>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</si>
  <si>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</si>
  <si>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</si>
  <si>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</si>
  <si>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</si>
  <si>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</si>
  <si>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</si>
  <si>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</si>
  <si>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</si>
  <si>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</si>
  <si>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</si>
  <si>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</si>
  <si>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</si>
  <si>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</si>
  <si>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</si>
  <si>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</si>
  <si>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</si>
  <si>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</si>
  <si>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</si>
  <si>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</si>
  <si>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</si>
  <si>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</si>
  <si>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</si>
  <si>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</si>
  <si>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</si>
  <si>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</si>
  <si>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</si>
  <si>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</si>
  <si>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</si>
  <si>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</si>
  <si>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</si>
  <si>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</si>
  <si>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</si>
  <si>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</si>
  <si>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</si>
  <si>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</si>
  <si>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</si>
  <si>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</si>
  <si>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</si>
  <si>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</si>
  <si>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</si>
  <si>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</si>
  <si>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</si>
  <si>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</si>
  <si>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</si>
  <si>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</si>
  <si>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</si>
  <si>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</si>
  <si>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</si>
  <si>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</si>
  <si>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</si>
  <si>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</si>
  <si>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</si>
  <si>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</si>
  <si>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</si>
  <si>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</si>
  <si>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</si>
  <si>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</si>
  <si>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</si>
  <si>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</si>
  <si>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</si>
  <si>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</si>
  <si>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</si>
  <si>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</si>
  <si>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</si>
  <si>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</si>
  <si>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</si>
  <si>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</si>
  <si>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</si>
  <si>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</si>
  <si>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</si>
  <si>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</si>
  <si>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</si>
  <si>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</si>
  <si>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</si>
  <si>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</si>
  <si>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</si>
  <si>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</si>
  <si>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</si>
  <si>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</si>
  <si>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</si>
  <si>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</si>
  <si>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</si>
  <si>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</si>
  <si>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</si>
  <si>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</si>
  <si>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</si>
  <si>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</si>
  <si>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</si>
  <si>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</si>
  <si>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</si>
  <si>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</si>
  <si>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</si>
  <si>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</si>
  <si>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</si>
  <si>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</si>
  <si>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</si>
  <si>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</si>
  <si>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</si>
  <si>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</si>
  <si>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</si>
  <si>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介護サービス</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</si>
  <si>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</si>
  <si>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</si>
  <si>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</si>
  <si>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</si>
  <si>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</si>
  <si>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</si>
  <si>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</si>
  <si>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</si>
  <si>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</si>
  <si>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</si>
  <si>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</si>
  <si>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</si>
  <si>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</si>
  <si>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</si>
  <si>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</si>
  <si>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</si>
  <si>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</si>
  <si>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</si>
  <si>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</si>
  <si>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</si>
  <si>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</si>
  <si>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</si>
  <si>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</si>
  <si>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</si>
  <si>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</si>
  <si>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</si>
  <si>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千葉県東庄町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</si>
  <si>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</si>
  <si>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</si>
  <si>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</si>
  <si>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</si>
  <si>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</si>
  <si>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</si>
  <si>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</si>
  <si>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</si>
  <si>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</si>
  <si>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</si>
  <si>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</si>
  <si>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</si>
  <si>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</si>
  <si>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</si>
  <si>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</si>
  <si>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</si>
  <si>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</si>
  <si>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</si>
  <si>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</si>
  <si>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</si>
  <si>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</si>
  <si>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</si>
  <si>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</si>
  <si>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</si>
  <si>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</si>
  <si>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</si>
  <si>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</si>
  <si>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</si>
  <si>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</si>
  <si>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</si>
  <si>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</si>
  <si>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</si>
  <si>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</si>
  <si>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</si>
  <si>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</si>
  <si>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訪問看護ステーション特別会計</t>
    <phoneticPr fontId="5"/>
  </si>
  <si>
    <t>介護保険特別会計</t>
    <phoneticPr fontId="5"/>
  </si>
  <si>
    <t>水道事業会計</t>
    <phoneticPr fontId="5"/>
  </si>
  <si>
    <t>法適用企業</t>
    <phoneticPr fontId="5"/>
  </si>
  <si>
    <t>国民健康保険東庄病院事業会計</t>
    <phoneticPr fontId="5"/>
  </si>
  <si>
    <t>食肉センター特別会計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</si>
  <si>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</si>
  <si>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</si>
  <si>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</si>
  <si>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</si>
  <si>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</si>
  <si>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</si>
  <si>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</si>
  <si>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</si>
  <si>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</si>
  <si>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</si>
  <si>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</si>
  <si>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</si>
  <si>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</si>
  <si>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</si>
  <si>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</si>
  <si>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</si>
  <si>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</si>
  <si>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</si>
  <si>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</si>
  <si>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</si>
  <si>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</si>
  <si>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</si>
  <si>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</si>
  <si>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</si>
  <si>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</si>
  <si>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</si>
  <si>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</si>
  <si>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</si>
  <si>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</si>
  <si>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</si>
  <si>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</si>
  <si>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</si>
  <si>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</si>
  <si>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</si>
  <si>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</si>
  <si>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</si>
  <si>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</si>
  <si>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</si>
  <si>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</si>
  <si>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</si>
  <si>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</si>
  <si>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</si>
  <si>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</si>
  <si>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</si>
  <si>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</si>
  <si>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</si>
  <si>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</si>
  <si>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</si>
  <si>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</si>
  <si>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</si>
  <si>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</si>
  <si>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</si>
  <si>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</si>
  <si>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</si>
  <si>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</si>
  <si>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</si>
  <si>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</si>
  <si>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</si>
  <si>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</si>
  <si>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</si>
  <si>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</si>
  <si>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</si>
  <si>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</si>
  <si>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</si>
  <si>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</si>
  <si>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</si>
  <si>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</si>
  <si>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</si>
  <si>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</si>
  <si>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</si>
  <si>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</si>
  <si>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</si>
  <si>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</si>
  <si>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</si>
  <si>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</si>
  <si>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</si>
  <si>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</si>
  <si>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</si>
  <si>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</si>
  <si>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</si>
  <si>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</si>
  <si>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</si>
  <si>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</si>
  <si>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</si>
  <si>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</si>
  <si>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</si>
  <si>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</si>
  <si>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</si>
  <si>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</si>
  <si>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</si>
  <si>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</si>
  <si>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</si>
  <si>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</si>
  <si>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</si>
  <si>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</si>
  <si>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</si>
  <si>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</si>
  <si>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</si>
  <si>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</si>
  <si>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</si>
  <si>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</si>
  <si>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</si>
  <si>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</si>
  <si>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</si>
  <si>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</si>
  <si>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</si>
  <si>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</si>
  <si>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</si>
  <si>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</si>
  <si>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</si>
  <si>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</si>
  <si>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</si>
  <si>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</si>
  <si>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</si>
  <si>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</si>
  <si>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</si>
  <si>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</si>
  <si>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</si>
  <si>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</si>
  <si>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</si>
  <si>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</si>
  <si>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</si>
  <si>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</si>
  <si>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</si>
  <si>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</si>
  <si>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</si>
  <si>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</si>
  <si>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</si>
  <si>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</si>
  <si>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</si>
  <si>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</si>
  <si>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</si>
  <si>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</si>
  <si>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</si>
  <si>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</si>
  <si>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</si>
  <si>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11.27</t>
  </si>
  <si>
    <t>▲ 1.12</t>
  </si>
  <si>
    <t>水道事業会計</t>
  </si>
  <si>
    <t>一般会計</t>
  </si>
  <si>
    <t>介護保険特別会計</t>
  </si>
  <si>
    <t>国民健康保険特別会計</t>
  </si>
  <si>
    <t>国民健康保険東庄病院事業会計</t>
  </si>
  <si>
    <t>食肉センター特別会計</t>
  </si>
  <si>
    <t>訪問看護ステーション特別会計</t>
  </si>
  <si>
    <t>後期高齢者医療特別会計</t>
  </si>
  <si>
    <t>その他会計（赤字）</t>
  </si>
  <si>
    <t>その他会計（黒字）</t>
  </si>
  <si>
    <t>R01</t>
    <phoneticPr fontId="5"/>
  </si>
  <si>
    <t>R02</t>
    <phoneticPr fontId="5"/>
  </si>
  <si>
    <t>R03</t>
    <phoneticPr fontId="5"/>
  </si>
  <si>
    <t>R04</t>
    <phoneticPr fontId="5"/>
  </si>
  <si>
    <t>R05</t>
    <phoneticPr fontId="5"/>
  </si>
  <si>
    <t>-</t>
    <phoneticPr fontId="2"/>
  </si>
  <si>
    <t>公共施設整備基金</t>
    <rPh sb="0" eb="2">
      <t>コウキョウ</t>
    </rPh>
    <rPh sb="2" eb="4">
      <t>シセツ</t>
    </rPh>
    <rPh sb="4" eb="6">
      <t>セイビ</t>
    </rPh>
    <rPh sb="6" eb="8">
      <t>キキン</t>
    </rPh>
    <phoneticPr fontId="11"/>
  </si>
  <si>
    <t>地域福祉基金</t>
    <rPh sb="0" eb="4">
      <t>チイキフクシ</t>
    </rPh>
    <rPh sb="4" eb="6">
      <t>キキン</t>
    </rPh>
    <phoneticPr fontId="11"/>
  </si>
  <si>
    <t>奨学基金</t>
    <rPh sb="0" eb="4">
      <t>ショウガクキキン</t>
    </rPh>
    <phoneticPr fontId="2"/>
  </si>
  <si>
    <t>町民バス購入基金</t>
    <phoneticPr fontId="2"/>
  </si>
  <si>
    <t>ふるさと応援基金</t>
    <phoneticPr fontId="2"/>
  </si>
  <si>
    <t>千葉県市町村総合事務組合(一般会計)</t>
    <rPh sb="0" eb="3">
      <t>チバケン</t>
    </rPh>
    <rPh sb="3" eb="6">
      <t>シチョウソン</t>
    </rPh>
    <rPh sb="6" eb="8">
      <t>ソウゴウ</t>
    </rPh>
    <rPh sb="8" eb="10">
      <t>ジム</t>
    </rPh>
    <rPh sb="10" eb="12">
      <t>クミアイ</t>
    </rPh>
    <rPh sb="13" eb="15">
      <t>イッパン</t>
    </rPh>
    <rPh sb="15" eb="17">
      <t>カイケイ</t>
    </rPh>
    <phoneticPr fontId="2"/>
  </si>
  <si>
    <t>千葉県市町村総合事務組合(千葉県自治会館管理運営特別会計)</t>
    <rPh sb="0" eb="3">
      <t>チバケン</t>
    </rPh>
    <rPh sb="3" eb="6">
      <t>シチョウソン</t>
    </rPh>
    <rPh sb="6" eb="8">
      <t>ソウゴウ</t>
    </rPh>
    <rPh sb="8" eb="10">
      <t>ジム</t>
    </rPh>
    <rPh sb="10" eb="12">
      <t>クミアイ</t>
    </rPh>
    <rPh sb="13" eb="16">
      <t>チバケン</t>
    </rPh>
    <rPh sb="16" eb="18">
      <t>ジチ</t>
    </rPh>
    <rPh sb="18" eb="20">
      <t>カイカン</t>
    </rPh>
    <rPh sb="20" eb="22">
      <t>カンリ</t>
    </rPh>
    <rPh sb="22" eb="24">
      <t>ウンエイ</t>
    </rPh>
    <rPh sb="24" eb="26">
      <t>トクベツ</t>
    </rPh>
    <rPh sb="26" eb="28">
      <t>カイケイ</t>
    </rPh>
    <phoneticPr fontId="2"/>
  </si>
  <si>
    <t>千葉県市町村総合事務組合(千葉県自治研修センター特別会計)</t>
    <rPh sb="0" eb="3">
      <t>チバケン</t>
    </rPh>
    <rPh sb="3" eb="6">
      <t>シチョウソン</t>
    </rPh>
    <rPh sb="6" eb="8">
      <t>ソウゴウ</t>
    </rPh>
    <rPh sb="8" eb="10">
      <t>ジム</t>
    </rPh>
    <rPh sb="10" eb="12">
      <t>クミアイ</t>
    </rPh>
    <rPh sb="13" eb="16">
      <t>チバケン</t>
    </rPh>
    <rPh sb="16" eb="18">
      <t>ジチ</t>
    </rPh>
    <rPh sb="18" eb="20">
      <t>ケンシュウ</t>
    </rPh>
    <rPh sb="24" eb="26">
      <t>トクベツ</t>
    </rPh>
    <rPh sb="26" eb="28">
      <t>カイケイ</t>
    </rPh>
    <phoneticPr fontId="2"/>
  </si>
  <si>
    <t>千葉県市町村総合事務組合(千葉県市町村交通災害共済特別会計)</t>
    <rPh sb="0" eb="3">
      <t>チバケン</t>
    </rPh>
    <rPh sb="3" eb="6">
      <t>シチョウソン</t>
    </rPh>
    <rPh sb="6" eb="8">
      <t>ソウゴウ</t>
    </rPh>
    <rPh sb="8" eb="10">
      <t>ジム</t>
    </rPh>
    <rPh sb="10" eb="12">
      <t>クミアイ</t>
    </rPh>
    <rPh sb="13" eb="16">
      <t>チバケン</t>
    </rPh>
    <rPh sb="16" eb="19">
      <t>シチョウソン</t>
    </rPh>
    <rPh sb="19" eb="21">
      <t>コウツウ</t>
    </rPh>
    <rPh sb="21" eb="23">
      <t>サイガイ</t>
    </rPh>
    <rPh sb="23" eb="25">
      <t>キョウサイ</t>
    </rPh>
    <rPh sb="25" eb="27">
      <t>トクベツ</t>
    </rPh>
    <rPh sb="27" eb="29">
      <t>カイケイ</t>
    </rPh>
    <phoneticPr fontId="2"/>
  </si>
  <si>
    <t>香取広域市町村圏事務組合(一般会計)</t>
    <rPh sb="0" eb="12">
      <t>カトリコウイキシチョウソンケンジムクミアイ</t>
    </rPh>
    <rPh sb="13" eb="17">
      <t>イッパンカイケイ</t>
    </rPh>
    <phoneticPr fontId="2"/>
  </si>
  <si>
    <t>東総広域水道企業団(水道用水事業会計)</t>
    <rPh sb="0" eb="2">
      <t>トウソウ</t>
    </rPh>
    <rPh sb="2" eb="4">
      <t>コウイキ</t>
    </rPh>
    <rPh sb="4" eb="6">
      <t>スイドウ</t>
    </rPh>
    <rPh sb="6" eb="8">
      <t>キギョウ</t>
    </rPh>
    <rPh sb="8" eb="9">
      <t>ダン</t>
    </rPh>
    <rPh sb="10" eb="12">
      <t>スイドウ</t>
    </rPh>
    <rPh sb="12" eb="14">
      <t>ヨウスイ</t>
    </rPh>
    <rPh sb="14" eb="16">
      <t>ジギョウ</t>
    </rPh>
    <rPh sb="16" eb="18">
      <t>カイケイ</t>
    </rPh>
    <phoneticPr fontId="2"/>
  </si>
  <si>
    <t>千葉県後期高齢医療広域連合(一般会計)</t>
    <rPh sb="0" eb="3">
      <t>チバケン</t>
    </rPh>
    <rPh sb="3" eb="9">
      <t>コウキコウレイイリョウ</t>
    </rPh>
    <rPh sb="9" eb="13">
      <t>コウイキレンゴウ</t>
    </rPh>
    <rPh sb="14" eb="18">
      <t>イッパンカイケイ</t>
    </rPh>
    <phoneticPr fontId="2"/>
  </si>
  <si>
    <t>千葉県後期高齢医療広域連合(特別会計)</t>
    <rPh sb="0" eb="3">
      <t>チバケン</t>
    </rPh>
    <rPh sb="3" eb="9">
      <t>コウキコウレイイリョウ</t>
    </rPh>
    <rPh sb="9" eb="13">
      <t>コウイキレンゴウ</t>
    </rPh>
    <rPh sb="14" eb="18">
      <t>トクベツカイケイ</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</si>
  <si>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</si>
  <si>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</si>
  <si>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平成28年度より、将来負担比率は0となっている。
有形固定資産減価償却率は前年度よりも減少しており、類似団体と比べるとやや低い水準にある。これは、新規施設の建設抑制と老朽化した施設の除却が進んだためと考えられる。
公共施設等総合管理計画等に基づき、今後も老朽化対策に積極的に取り組んでいく。</t>
    <rPh sb="0" eb="2">
      <t>ヘイセイ</t>
    </rPh>
    <rPh sb="4" eb="6">
      <t>ネンド</t>
    </rPh>
    <rPh sb="9" eb="15">
      <t>ショウライフタンヒリツ</t>
    </rPh>
    <rPh sb="25" eb="31">
      <t>ユウケイコテイシサン</t>
    </rPh>
    <rPh sb="31" eb="36">
      <t>ゲンカショウキャクリツ</t>
    </rPh>
    <rPh sb="55" eb="56">
      <t>クラ</t>
    </rPh>
    <rPh sb="73" eb="75">
      <t>シンキ</t>
    </rPh>
    <rPh sb="75" eb="77">
      <t>シセツ</t>
    </rPh>
    <rPh sb="78" eb="80">
      <t>ケンセツ</t>
    </rPh>
    <rPh sb="80" eb="82">
      <t>ヨクセイ</t>
    </rPh>
    <rPh sb="83" eb="85">
      <t>ロウキュウ</t>
    </rPh>
    <rPh sb="85" eb="86">
      <t>カ</t>
    </rPh>
    <rPh sb="88" eb="90">
      <t>シセツ</t>
    </rPh>
    <rPh sb="91" eb="93">
      <t>ジョキャク</t>
    </rPh>
    <rPh sb="94" eb="95">
      <t>スス</t>
    </rPh>
    <rPh sb="100" eb="101">
      <t>カンガ</t>
    </rPh>
    <rPh sb="107" eb="118">
      <t>コウキョウシセツトウソウゴウカンリケイカク</t>
    </rPh>
    <rPh sb="118" eb="119">
      <t>トウ</t>
    </rPh>
    <rPh sb="120" eb="121">
      <t>モト</t>
    </rPh>
    <rPh sb="124" eb="126">
      <t>コンゴ</t>
    </rPh>
    <rPh sb="127" eb="132">
      <t>ロウキュウカタイサク</t>
    </rPh>
    <rPh sb="133" eb="136">
      <t>セッキョクテキ</t>
    </rPh>
    <rPh sb="137" eb="138">
      <t>ト</t>
    </rPh>
    <rPh sb="139" eb="140">
      <t>ク</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</si>
  <si>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</si>
  <si>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</si>
  <si>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</si>
  <si>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</si>
  <si>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</si>
  <si>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</si>
  <si>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平成28年度より、将来負担比率は0となっている。
実質公債費比率について、前年度まで地方債の新規借り入れを抑制したことにより前年度よりも0.6ポイント減少しているが、今後、公共施設の老朽化への対応のため、地方債の新規発行による元利償還金の増加が予想される。そのため新規事業の実施については十分な精査を行い、引き続き経費削減に努める。</t>
    <rPh sb="0" eb="2">
      <t>ヘイセイ</t>
    </rPh>
    <rPh sb="4" eb="6">
      <t>ネンド</t>
    </rPh>
    <rPh sb="9" eb="15">
      <t>ショウライフタンヒリツ</t>
    </rPh>
    <rPh sb="25" eb="30">
      <t>ジッシツコウサイヒ</t>
    </rPh>
    <rPh sb="30" eb="32">
      <t>ヒリツ</t>
    </rPh>
    <rPh sb="37" eb="40">
      <t>ゼンネンド</t>
    </rPh>
    <rPh sb="42" eb="45">
      <t>チホウサイ</t>
    </rPh>
    <rPh sb="46" eb="49">
      <t>シンキカ</t>
    </rPh>
    <rPh sb="50" eb="51">
      <t>イ</t>
    </rPh>
    <rPh sb="53" eb="55">
      <t>ヨクセイ</t>
    </rPh>
    <rPh sb="62" eb="65">
      <t>ゼンネンド</t>
    </rPh>
    <rPh sb="75" eb="77">
      <t>ゲンショウ</t>
    </rPh>
    <rPh sb="83" eb="85">
      <t>コンゴ</t>
    </rPh>
    <rPh sb="86" eb="90">
      <t>コウキョウシセツ</t>
    </rPh>
    <rPh sb="91" eb="94">
      <t>ロウキュウカ</t>
    </rPh>
    <rPh sb="96" eb="98">
      <t>タイオウ</t>
    </rPh>
    <rPh sb="102" eb="105">
      <t>チホウサイ</t>
    </rPh>
    <rPh sb="113" eb="118">
      <t>ガンリショウカンキン</t>
    </rPh>
    <rPh sb="119" eb="121">
      <t>ゾウカ</t>
    </rPh>
    <rPh sb="122" eb="124">
      <t>ヨソウ</t>
    </rPh>
    <rPh sb="132" eb="136">
      <t>シンキジギョウ</t>
    </rPh>
    <rPh sb="137" eb="139">
      <t>ジッシ</t>
    </rPh>
    <rPh sb="144" eb="146">
      <t>ジュウブン</t>
    </rPh>
    <rPh sb="147" eb="149">
      <t>セイサ</t>
    </rPh>
    <rPh sb="150" eb="151">
      <t>オコナ</t>
    </rPh>
    <rPh sb="153" eb="154">
      <t>ヒ</t>
    </rPh>
    <rPh sb="155" eb="156">
      <t>ツヅ</t>
    </rPh>
    <rPh sb="157" eb="161">
      <t>ケイヒサクゲン</t>
    </rPh>
    <rPh sb="162" eb="163">
      <t>ツト</t>
    </rPh>
    <phoneticPr fontId="10"/>
  </si>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</sst>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4A018790-4032-4DA7-A3DF-97461CDB59DF}"/>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93492</c:v>
                </c:pt>
                <c:pt idx="1">
                  <c:v>94796</c:v>
                </c:pt>
                <c:pt idx="2">
                  <c:v>85942</c:v>
                </c:pt>
                <c:pt idx="3">
                  <c:v>95007</c:v>
                </c:pt>
                <c:pt idx="4">
                  <c:v>98176</c:v>
                </c:pt>
              </c:numCache>
            </c:numRef>
          </c:val>
          <c:smooth val="0"/>
          <c:extLst>
            <c:ext xmlns:c16="http://schemas.microsoft.com/office/drawing/2014/chart" uri="{C3380CC4-5D6E-409C-BE32-E72D297353CC}">
              <c16:uniqueId val="{00000000-B084-4279-9E8A-D10502C0221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113260</c:v>
                </c:pt>
                <c:pt idx="1">
                  <c:v>93611</c:v>
                </c:pt>
                <c:pt idx="2">
                  <c:v>46884</c:v>
                </c:pt>
                <c:pt idx="3">
                  <c:v>44904</c:v>
                </c:pt>
                <c:pt idx="4">
                  <c:v>85411</c:v>
                </c:pt>
              </c:numCache>
            </c:numRef>
          </c:val>
          <c:smooth val="0"/>
          <c:extLst>
            <c:ext xmlns:c16="http://schemas.microsoft.com/office/drawing/2014/chart" uri="{C3380CC4-5D6E-409C-BE32-E72D297353CC}">
              <c16:uniqueId val="{00000001-B084-4279-9E8A-D10502C0221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13.53</c:v>
                </c:pt>
                <c:pt idx="1">
                  <c:v>12.3</c:v>
                </c:pt>
                <c:pt idx="2">
                  <c:v>23.95</c:v>
                </c:pt>
                <c:pt idx="3">
                  <c:v>18.11</c:v>
                </c:pt>
                <c:pt idx="4">
                  <c:v>12.18</c:v>
                </c:pt>
              </c:numCache>
            </c:numRef>
          </c:val>
          <c:extLst>
            <c:ext xmlns:c16="http://schemas.microsoft.com/office/drawing/2014/chart" uri="{C3380CC4-5D6E-409C-BE32-E72D297353CC}">
              <c16:uniqueId val="{00000000-D332-4526-96CD-DB9CB924673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18.13</c:v>
                </c:pt>
                <c:pt idx="1">
                  <c:v>23.68</c:v>
                </c:pt>
                <c:pt idx="2">
                  <c:v>22.43</c:v>
                </c:pt>
                <c:pt idx="3">
                  <c:v>29.95</c:v>
                </c:pt>
                <c:pt idx="4">
                  <c:v>34.44</c:v>
                </c:pt>
              </c:numCache>
            </c:numRef>
          </c:val>
          <c:extLst>
            <c:ext xmlns:c16="http://schemas.microsoft.com/office/drawing/2014/chart" uri="{C3380CC4-5D6E-409C-BE32-E72D297353CC}">
              <c16:uniqueId val="{00000001-D332-4526-96CD-DB9CB924673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-11.27</c:v>
                </c:pt>
                <c:pt idx="1">
                  <c:v>6.06</c:v>
                </c:pt>
                <c:pt idx="2">
                  <c:v>12.31</c:v>
                </c:pt>
                <c:pt idx="3">
                  <c:v>1.54</c:v>
                </c:pt>
                <c:pt idx="4">
                  <c:v>-1.1200000000000001</c:v>
                </c:pt>
              </c:numCache>
            </c:numRef>
          </c:val>
          <c:smooth val="0"/>
          <c:extLst>
            <c:ext xmlns:c16="http://schemas.microsoft.com/office/drawing/2014/chart" uri="{C3380CC4-5D6E-409C-BE32-E72D297353CC}">
              <c16:uniqueId val="{00000002-D332-4526-96CD-DB9CB924673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CE97-4E0E-9AA8-17A0ABA45CD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E97-4E0E-9AA8-17A0ABA45CD1}"/>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0.01</c:v>
                </c:pt>
                <c:pt idx="2">
                  <c:v>#N/A</c:v>
                </c:pt>
                <c:pt idx="3">
                  <c:v>0.01</c:v>
                </c:pt>
                <c:pt idx="4">
                  <c:v>#N/A</c:v>
                </c:pt>
                <c:pt idx="5">
                  <c:v>0.02</c:v>
                </c:pt>
                <c:pt idx="6">
                  <c:v>#N/A</c:v>
                </c:pt>
                <c:pt idx="7">
                  <c:v>0.01</c:v>
                </c:pt>
                <c:pt idx="8">
                  <c:v>#N/A</c:v>
                </c:pt>
                <c:pt idx="9">
                  <c:v>0.02</c:v>
                </c:pt>
              </c:numCache>
            </c:numRef>
          </c:val>
          <c:extLst>
            <c:ext xmlns:c16="http://schemas.microsoft.com/office/drawing/2014/chart" uri="{C3380CC4-5D6E-409C-BE32-E72D297353CC}">
              <c16:uniqueId val="{00000002-CE97-4E0E-9AA8-17A0ABA45CD1}"/>
            </c:ext>
          </c:extLst>
        </c:ser>
        <c:ser>
          <c:idx val="3"/>
          <c:order val="3"/>
          <c:tx>
            <c:strRef>
              <c:f>データシート!$A$30</c:f>
              <c:strCache>
                <c:ptCount val="1"/>
                <c:pt idx="0">
                  <c:v>訪問看護ステーション特別会計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0.09</c:v>
                </c:pt>
                <c:pt idx="2">
                  <c:v>#N/A</c:v>
                </c:pt>
                <c:pt idx="3">
                  <c:v>0.03</c:v>
                </c:pt>
                <c:pt idx="4">
                  <c:v>#N/A</c:v>
                </c:pt>
                <c:pt idx="5">
                  <c:v>0.14000000000000001</c:v>
                </c:pt>
                <c:pt idx="6">
                  <c:v>#N/A</c:v>
                </c:pt>
                <c:pt idx="7">
                  <c:v>0.13</c:v>
                </c:pt>
                <c:pt idx="8">
                  <c:v>#N/A</c:v>
                </c:pt>
                <c:pt idx="9">
                  <c:v>0.18</c:v>
                </c:pt>
              </c:numCache>
            </c:numRef>
          </c:val>
          <c:extLst>
            <c:ext xmlns:c16="http://schemas.microsoft.com/office/drawing/2014/chart" uri="{C3380CC4-5D6E-409C-BE32-E72D297353CC}">
              <c16:uniqueId val="{00000003-CE97-4E0E-9AA8-17A0ABA45CD1}"/>
            </c:ext>
          </c:extLst>
        </c:ser>
        <c:ser>
          <c:idx val="4"/>
          <c:order val="4"/>
          <c:tx>
            <c:strRef>
              <c:f>データシート!$A$31</c:f>
              <c:strCache>
                <c:ptCount val="1"/>
                <c:pt idx="0">
                  <c:v>食肉センター特別会計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0.68</c:v>
                </c:pt>
                <c:pt idx="2">
                  <c:v>#N/A</c:v>
                </c:pt>
                <c:pt idx="3">
                  <c:v>0.91</c:v>
                </c:pt>
                <c:pt idx="4">
                  <c:v>#N/A</c:v>
                </c:pt>
                <c:pt idx="5">
                  <c:v>1.1100000000000001</c:v>
                </c:pt>
                <c:pt idx="6">
                  <c:v>#N/A</c:v>
                </c:pt>
                <c:pt idx="7">
                  <c:v>1.37</c:v>
                </c:pt>
                <c:pt idx="8">
                  <c:v>#N/A</c:v>
                </c:pt>
                <c:pt idx="9">
                  <c:v>1.45</c:v>
                </c:pt>
              </c:numCache>
            </c:numRef>
          </c:val>
          <c:extLst>
            <c:ext xmlns:c16="http://schemas.microsoft.com/office/drawing/2014/chart" uri="{C3380CC4-5D6E-409C-BE32-E72D297353CC}">
              <c16:uniqueId val="{00000004-CE97-4E0E-9AA8-17A0ABA45CD1}"/>
            </c:ext>
          </c:extLst>
        </c:ser>
        <c:ser>
          <c:idx val="5"/>
          <c:order val="5"/>
          <c:tx>
            <c:strRef>
              <c:f>データシート!$A$32</c:f>
              <c:strCache>
                <c:ptCount val="1"/>
                <c:pt idx="0">
                  <c:v>国民健康保険東庄病院事業会計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6.26</c:v>
                </c:pt>
                <c:pt idx="2">
                  <c:v>#N/A</c:v>
                </c:pt>
                <c:pt idx="3">
                  <c:v>6.37</c:v>
                </c:pt>
                <c:pt idx="4">
                  <c:v>#N/A</c:v>
                </c:pt>
                <c:pt idx="5">
                  <c:v>4.95</c:v>
                </c:pt>
                <c:pt idx="6">
                  <c:v>#N/A</c:v>
                </c:pt>
                <c:pt idx="7">
                  <c:v>2.1800000000000002</c:v>
                </c:pt>
                <c:pt idx="8">
                  <c:v>#N/A</c:v>
                </c:pt>
                <c:pt idx="9">
                  <c:v>1.91</c:v>
                </c:pt>
              </c:numCache>
            </c:numRef>
          </c:val>
          <c:extLst>
            <c:ext xmlns:c16="http://schemas.microsoft.com/office/drawing/2014/chart" uri="{C3380CC4-5D6E-409C-BE32-E72D297353CC}">
              <c16:uniqueId val="{00000005-CE97-4E0E-9AA8-17A0ABA45CD1}"/>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5.47</c:v>
                </c:pt>
                <c:pt idx="2">
                  <c:v>#N/A</c:v>
                </c:pt>
                <c:pt idx="3">
                  <c:v>5.35</c:v>
                </c:pt>
                <c:pt idx="4">
                  <c:v>#N/A</c:v>
                </c:pt>
                <c:pt idx="5">
                  <c:v>5.35</c:v>
                </c:pt>
                <c:pt idx="6">
                  <c:v>#N/A</c:v>
                </c:pt>
                <c:pt idx="7">
                  <c:v>5.68</c:v>
                </c:pt>
                <c:pt idx="8">
                  <c:v>#N/A</c:v>
                </c:pt>
                <c:pt idx="9">
                  <c:v>2.35</c:v>
                </c:pt>
              </c:numCache>
            </c:numRef>
          </c:val>
          <c:extLst>
            <c:ext xmlns:c16="http://schemas.microsoft.com/office/drawing/2014/chart" uri="{C3380CC4-5D6E-409C-BE32-E72D297353CC}">
              <c16:uniqueId val="{00000006-CE97-4E0E-9AA8-17A0ABA45CD1}"/>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1.98</c:v>
                </c:pt>
                <c:pt idx="2">
                  <c:v>#N/A</c:v>
                </c:pt>
                <c:pt idx="3">
                  <c:v>2.85</c:v>
                </c:pt>
                <c:pt idx="4">
                  <c:v>#N/A</c:v>
                </c:pt>
                <c:pt idx="5">
                  <c:v>3.41</c:v>
                </c:pt>
                <c:pt idx="6">
                  <c:v>#N/A</c:v>
                </c:pt>
                <c:pt idx="7">
                  <c:v>3.49</c:v>
                </c:pt>
                <c:pt idx="8">
                  <c:v>#N/A</c:v>
                </c:pt>
                <c:pt idx="9">
                  <c:v>3.82</c:v>
                </c:pt>
              </c:numCache>
            </c:numRef>
          </c:val>
          <c:extLst>
            <c:ext xmlns:c16="http://schemas.microsoft.com/office/drawing/2014/chart" uri="{C3380CC4-5D6E-409C-BE32-E72D297353CC}">
              <c16:uniqueId val="{00000007-CE97-4E0E-9AA8-17A0ABA45CD1}"/>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13.53</c:v>
                </c:pt>
                <c:pt idx="2">
                  <c:v>#N/A</c:v>
                </c:pt>
                <c:pt idx="3">
                  <c:v>12.29</c:v>
                </c:pt>
                <c:pt idx="4">
                  <c:v>#N/A</c:v>
                </c:pt>
                <c:pt idx="5">
                  <c:v>23.95</c:v>
                </c:pt>
                <c:pt idx="6">
                  <c:v>#N/A</c:v>
                </c:pt>
                <c:pt idx="7">
                  <c:v>18.100000000000001</c:v>
                </c:pt>
                <c:pt idx="8">
                  <c:v>#N/A</c:v>
                </c:pt>
                <c:pt idx="9">
                  <c:v>12.17</c:v>
                </c:pt>
              </c:numCache>
            </c:numRef>
          </c:val>
          <c:extLst>
            <c:ext xmlns:c16="http://schemas.microsoft.com/office/drawing/2014/chart" uri="{C3380CC4-5D6E-409C-BE32-E72D297353CC}">
              <c16:uniqueId val="{00000008-CE97-4E0E-9AA8-17A0ABA45CD1}"/>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25.32</c:v>
                </c:pt>
                <c:pt idx="2">
                  <c:v>#N/A</c:v>
                </c:pt>
                <c:pt idx="3">
                  <c:v>27.3</c:v>
                </c:pt>
                <c:pt idx="4">
                  <c:v>#N/A</c:v>
                </c:pt>
                <c:pt idx="5">
                  <c:v>28.58</c:v>
                </c:pt>
                <c:pt idx="6">
                  <c:v>#N/A</c:v>
                </c:pt>
                <c:pt idx="7">
                  <c:v>31.86</c:v>
                </c:pt>
                <c:pt idx="8">
                  <c:v>#N/A</c:v>
                </c:pt>
                <c:pt idx="9">
                  <c:v>32.42</c:v>
                </c:pt>
              </c:numCache>
            </c:numRef>
          </c:val>
          <c:extLst>
            <c:ext xmlns:c16="http://schemas.microsoft.com/office/drawing/2014/chart" uri="{C3380CC4-5D6E-409C-BE32-E72D297353CC}">
              <c16:uniqueId val="{00000009-CE97-4E0E-9AA8-17A0ABA45CD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369</c:v>
                </c:pt>
                <c:pt idx="5">
                  <c:v>327</c:v>
                </c:pt>
                <c:pt idx="8">
                  <c:v>337</c:v>
                </c:pt>
                <c:pt idx="11">
                  <c:v>355</c:v>
                </c:pt>
                <c:pt idx="14">
                  <c:v>382</c:v>
                </c:pt>
              </c:numCache>
            </c:numRef>
          </c:val>
          <c:extLst>
            <c:ext xmlns:c16="http://schemas.microsoft.com/office/drawing/2014/chart" uri="{C3380CC4-5D6E-409C-BE32-E72D297353CC}">
              <c16:uniqueId val="{00000000-A813-4159-A4ED-70F421762E6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813-4159-A4ED-70F421762E6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13</c:v>
                </c:pt>
                <c:pt idx="3">
                  <c:v>13</c:v>
                </c:pt>
                <c:pt idx="6">
                  <c:v>13</c:v>
                </c:pt>
                <c:pt idx="9">
                  <c:v>13</c:v>
                </c:pt>
                <c:pt idx="12">
                  <c:v>13</c:v>
                </c:pt>
              </c:numCache>
            </c:numRef>
          </c:val>
          <c:extLst>
            <c:ext xmlns:c16="http://schemas.microsoft.com/office/drawing/2014/chart" uri="{C3380CC4-5D6E-409C-BE32-E72D297353CC}">
              <c16:uniqueId val="{00000002-A813-4159-A4ED-70F421762E6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91</c:v>
                </c:pt>
                <c:pt idx="3">
                  <c:v>62</c:v>
                </c:pt>
                <c:pt idx="6">
                  <c:v>57</c:v>
                </c:pt>
                <c:pt idx="9">
                  <c:v>58</c:v>
                </c:pt>
                <c:pt idx="12">
                  <c:v>63</c:v>
                </c:pt>
              </c:numCache>
            </c:numRef>
          </c:val>
          <c:extLst>
            <c:ext xmlns:c16="http://schemas.microsoft.com/office/drawing/2014/chart" uri="{C3380CC4-5D6E-409C-BE32-E72D297353CC}">
              <c16:uniqueId val="{00000003-A813-4159-A4ED-70F421762E6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42</c:v>
                </c:pt>
                <c:pt idx="3">
                  <c:v>70</c:v>
                </c:pt>
                <c:pt idx="6">
                  <c:v>55</c:v>
                </c:pt>
                <c:pt idx="9">
                  <c:v>46</c:v>
                </c:pt>
                <c:pt idx="12">
                  <c:v>58</c:v>
                </c:pt>
              </c:numCache>
            </c:numRef>
          </c:val>
          <c:extLst>
            <c:ext xmlns:c16="http://schemas.microsoft.com/office/drawing/2014/chart" uri="{C3380CC4-5D6E-409C-BE32-E72D297353CC}">
              <c16:uniqueId val="{00000004-A813-4159-A4ED-70F421762E6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813-4159-A4ED-70F421762E6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813-4159-A4ED-70F421762E6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437</c:v>
                </c:pt>
                <c:pt idx="3">
                  <c:v>413</c:v>
                </c:pt>
                <c:pt idx="6">
                  <c:v>407</c:v>
                </c:pt>
                <c:pt idx="9">
                  <c:v>413</c:v>
                </c:pt>
                <c:pt idx="12">
                  <c:v>429</c:v>
                </c:pt>
              </c:numCache>
            </c:numRef>
          </c:val>
          <c:extLst>
            <c:ext xmlns:c16="http://schemas.microsoft.com/office/drawing/2014/chart" uri="{C3380CC4-5D6E-409C-BE32-E72D297353CC}">
              <c16:uniqueId val="{00000007-A813-4159-A4ED-70F421762E6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214</c:v>
                </c:pt>
                <c:pt idx="2">
                  <c:v>#N/A</c:v>
                </c:pt>
                <c:pt idx="3">
                  <c:v>#N/A</c:v>
                </c:pt>
                <c:pt idx="4">
                  <c:v>231</c:v>
                </c:pt>
                <c:pt idx="5">
                  <c:v>#N/A</c:v>
                </c:pt>
                <c:pt idx="6">
                  <c:v>#N/A</c:v>
                </c:pt>
                <c:pt idx="7">
                  <c:v>195</c:v>
                </c:pt>
                <c:pt idx="8">
                  <c:v>#N/A</c:v>
                </c:pt>
                <c:pt idx="9">
                  <c:v>#N/A</c:v>
                </c:pt>
                <c:pt idx="10">
                  <c:v>175</c:v>
                </c:pt>
                <c:pt idx="11">
                  <c:v>#N/A</c:v>
                </c:pt>
                <c:pt idx="12">
                  <c:v>#N/A</c:v>
                </c:pt>
                <c:pt idx="13">
                  <c:v>181</c:v>
                </c:pt>
                <c:pt idx="14">
                  <c:v>#N/A</c:v>
                </c:pt>
              </c:numCache>
            </c:numRef>
          </c:val>
          <c:smooth val="0"/>
          <c:extLst>
            <c:ext xmlns:c16="http://schemas.microsoft.com/office/drawing/2014/chart" uri="{C3380CC4-5D6E-409C-BE32-E72D297353CC}">
              <c16:uniqueId val="{00000008-A813-4159-A4ED-70F421762E6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4665</c:v>
                </c:pt>
                <c:pt idx="5">
                  <c:v>4865</c:v>
                </c:pt>
                <c:pt idx="8">
                  <c:v>5083</c:v>
                </c:pt>
                <c:pt idx="11">
                  <c:v>5066</c:v>
                </c:pt>
                <c:pt idx="14">
                  <c:v>5616</c:v>
                </c:pt>
              </c:numCache>
            </c:numRef>
          </c:val>
          <c:extLst>
            <c:ext xmlns:c16="http://schemas.microsoft.com/office/drawing/2014/chart" uri="{C3380CC4-5D6E-409C-BE32-E72D297353CC}">
              <c16:uniqueId val="{00000000-6FFE-4955-9640-FB2F5C8F7E8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6FFE-4955-9640-FB2F5C8F7E8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1322</c:v>
                </c:pt>
                <c:pt idx="5">
                  <c:v>1579</c:v>
                </c:pt>
                <c:pt idx="8">
                  <c:v>1583</c:v>
                </c:pt>
                <c:pt idx="11">
                  <c:v>2086</c:v>
                </c:pt>
                <c:pt idx="14">
                  <c:v>2420</c:v>
                </c:pt>
              </c:numCache>
            </c:numRef>
          </c:val>
          <c:extLst>
            <c:ext xmlns:c16="http://schemas.microsoft.com/office/drawing/2014/chart" uri="{C3380CC4-5D6E-409C-BE32-E72D297353CC}">
              <c16:uniqueId val="{00000002-6FFE-4955-9640-FB2F5C8F7E8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FFE-4955-9640-FB2F5C8F7E8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FFE-4955-9640-FB2F5C8F7E8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FFE-4955-9640-FB2F5C8F7E8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1038</c:v>
                </c:pt>
                <c:pt idx="3">
                  <c:v>965</c:v>
                </c:pt>
                <c:pt idx="6">
                  <c:v>925</c:v>
                </c:pt>
                <c:pt idx="9">
                  <c:v>830</c:v>
                </c:pt>
                <c:pt idx="12">
                  <c:v>815</c:v>
                </c:pt>
              </c:numCache>
            </c:numRef>
          </c:val>
          <c:extLst>
            <c:ext xmlns:c16="http://schemas.microsoft.com/office/drawing/2014/chart" uri="{C3380CC4-5D6E-409C-BE32-E72D297353CC}">
              <c16:uniqueId val="{00000006-6FFE-4955-9640-FB2F5C8F7E8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348</c:v>
                </c:pt>
                <c:pt idx="3">
                  <c:v>285</c:v>
                </c:pt>
                <c:pt idx="6">
                  <c:v>256</c:v>
                </c:pt>
                <c:pt idx="9">
                  <c:v>550</c:v>
                </c:pt>
                <c:pt idx="12">
                  <c:v>152</c:v>
                </c:pt>
              </c:numCache>
            </c:numRef>
          </c:val>
          <c:extLst>
            <c:ext xmlns:c16="http://schemas.microsoft.com/office/drawing/2014/chart" uri="{C3380CC4-5D6E-409C-BE32-E72D297353CC}">
              <c16:uniqueId val="{00000007-6FFE-4955-9640-FB2F5C8F7E8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299</c:v>
                </c:pt>
                <c:pt idx="3">
                  <c:v>360</c:v>
                </c:pt>
                <c:pt idx="6">
                  <c:v>333</c:v>
                </c:pt>
                <c:pt idx="9">
                  <c:v>306</c:v>
                </c:pt>
                <c:pt idx="12">
                  <c:v>253</c:v>
                </c:pt>
              </c:numCache>
            </c:numRef>
          </c:val>
          <c:extLst>
            <c:ext xmlns:c16="http://schemas.microsoft.com/office/drawing/2014/chart" uri="{C3380CC4-5D6E-409C-BE32-E72D297353CC}">
              <c16:uniqueId val="{00000008-6FFE-4955-9640-FB2F5C8F7E8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172</c:v>
                </c:pt>
                <c:pt idx="3">
                  <c:v>140</c:v>
                </c:pt>
                <c:pt idx="6">
                  <c:v>140</c:v>
                </c:pt>
                <c:pt idx="9">
                  <c:v>77</c:v>
                </c:pt>
                <c:pt idx="12">
                  <c:v>48</c:v>
                </c:pt>
              </c:numCache>
            </c:numRef>
          </c:val>
          <c:extLst>
            <c:ext xmlns:c16="http://schemas.microsoft.com/office/drawing/2014/chart" uri="{C3380CC4-5D6E-409C-BE32-E72D297353CC}">
              <c16:uniqueId val="{00000009-6FFE-4955-9640-FB2F5C8F7E8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4026</c:v>
                </c:pt>
                <c:pt idx="3">
                  <c:v>4606</c:v>
                </c:pt>
                <c:pt idx="6">
                  <c:v>4774</c:v>
                </c:pt>
                <c:pt idx="9">
                  <c:v>4765</c:v>
                </c:pt>
                <c:pt idx="12">
                  <c:v>5166</c:v>
                </c:pt>
              </c:numCache>
            </c:numRef>
          </c:val>
          <c:extLst>
            <c:ext xmlns:c16="http://schemas.microsoft.com/office/drawing/2014/chart" uri="{C3380CC4-5D6E-409C-BE32-E72D297353CC}">
              <c16:uniqueId val="{0000000A-6FFE-4955-9640-FB2F5C8F7E8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6FFE-4955-9640-FB2F5C8F7E8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905</c:v>
                </c:pt>
                <c:pt idx="1">
                  <c:v>1205</c:v>
                </c:pt>
                <c:pt idx="2">
                  <c:v>1395</c:v>
                </c:pt>
              </c:numCache>
            </c:numRef>
          </c:val>
          <c:extLst>
            <c:ext xmlns:c16="http://schemas.microsoft.com/office/drawing/2014/chart" uri="{C3380CC4-5D6E-409C-BE32-E72D297353CC}">
              <c16:uniqueId val="{00000000-103F-4453-8967-9EF1D7C9675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50</c:v>
                </c:pt>
                <c:pt idx="1">
                  <c:v>50</c:v>
                </c:pt>
                <c:pt idx="2">
                  <c:v>68</c:v>
                </c:pt>
              </c:numCache>
            </c:numRef>
          </c:val>
          <c:extLst>
            <c:ext xmlns:c16="http://schemas.microsoft.com/office/drawing/2014/chart" uri="{C3380CC4-5D6E-409C-BE32-E72D297353CC}">
              <c16:uniqueId val="{00000001-103F-4453-8967-9EF1D7C9675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250</c:v>
                </c:pt>
                <c:pt idx="1">
                  <c:v>453</c:v>
                </c:pt>
                <c:pt idx="2">
                  <c:v>464</c:v>
                </c:pt>
              </c:numCache>
            </c:numRef>
          </c:val>
          <c:extLst>
            <c:ext xmlns:c16="http://schemas.microsoft.com/office/drawing/2014/chart" uri="{C3380CC4-5D6E-409C-BE32-E72D297353CC}">
              <c16:uniqueId val="{00000002-103F-4453-8967-9EF1D7C9675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{01A560BE-597C-4C8B-A694-089C38AA045F}</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3437-4D25-8330-85AA8F87CCB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{E855BC78-299C-4AB1-A9C8-73A5432EBF80}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437-4D25-8330-85AA8F87CCB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{6700440F-1D1B-45C0-BF21-65F0C3F5CBC9}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437-4D25-8330-85AA8F87CCB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{88F71545-63C9-4731-918D-BF3DDB10926E}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437-4D25-8330-85AA8F87CCB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{2D4948CA-0028-4CBD-8AD3-97233C5C931D}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437-4D25-8330-85AA8F87CCB3}"/>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{CC0E9482-B21C-497E-8B73-0D5C18694956}</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3437-4D25-8330-85AA8F87CCB3}"/>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{979F4729-E80E-4603-8A62-D4D0F2B8D438}</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3437-4D25-8330-85AA8F87CCB3}"/>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{6B1D12BF-2DE6-418E-91C6-27E306E4DC13}</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3437-4D25-8330-85AA8F87CCB3}"/>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{060C853E-7906-4959-A1EF-35732C3DD5E3}</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3437-4D25-8330-85AA8F87CCB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60.6</c:v>
                </c:pt>
                <c:pt idx="8">
                  <c:v>47.5</c:v>
                </c:pt>
                <c:pt idx="16">
                  <c:v>60.3</c:v>
                </c:pt>
                <c:pt idx="24">
                  <c:v>61.3</c:v>
                </c:pt>
                <c:pt idx="32">
                  <c:v>60.3</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3437-4D25-8330-85AA8F87CCB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{F3433711-ADB9-4A3B-B50D-A6F0787DD5AA}</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3437-4D25-8330-85AA8F87CCB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{97DF20DB-91A6-4AD0-9590-12F4D9891544}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437-4D25-8330-85AA8F87CCB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{C648A412-6DF7-450A-9397-4EF782266423}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437-4D25-8330-85AA8F87CCB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{39AE6D3F-EBF7-49F8-BE96-B20B67625E13}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437-4D25-8330-85AA8F87CCB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{52483DAF-A6ED-4827-B8C3-57B93BFA14E3}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437-4D25-8330-85AA8F87CCB3}"/>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{9E1BA396-0D46-421D-9398-338838F8AB26}</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3437-4D25-8330-85AA8F87CCB3}"/>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{A173CA0C-09F8-47DA-A98A-44AF38E648E6}</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3437-4D25-8330-85AA8F87CCB3}"/>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{55756B70-7703-4D9B-A7C4-72FFB0BB1E65}</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3437-4D25-8330-85AA8F87CCB3}"/>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{CBF11584-9509-4812-9D55-E57B7CD5F68D}</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3437-4D25-8330-85AA8F87CCB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61.4</c:v>
                </c:pt>
                <c:pt idx="8">
                  <c:v>62</c:v>
                </c:pt>
                <c:pt idx="16">
                  <c:v>62</c:v>
                </c:pt>
                <c:pt idx="24">
                  <c:v>63.5</c:v>
                </c:pt>
                <c:pt idx="32">
                  <c:v>63.1</c:v>
                </c:pt>
              </c:numCache>
            </c:numRef>
          </c:xVal>
          <c:yVal>
            <c:numRef>
              <c:f>公会計指標分析・財政指標組合せ分析表!$BP$55:$DC$55</c:f>
              <c:numCache>
                <c:formatCode>#,##0.0;"▲ "#,##0.0</c:formatCode>
                <c:ptCount val="40"/>
                <c:pt idx="0">
                  <c:v>21</c:v>
                </c:pt>
                <c:pt idx="8">
                  <c:v>23.5</c:v>
                </c:pt>
                <c:pt idx="16">
                  <c:v>8.5</c:v>
                </c:pt>
                <c:pt idx="24">
                  <c:v>0</c:v>
                </c:pt>
                <c:pt idx="32">
                  <c:v>0</c:v>
                </c:pt>
              </c:numCache>
            </c:numRef>
          </c:yVal>
          <c:smooth val="0"/>
          <c:extLst>
            <c:ext xmlns:c16="http://schemas.microsoft.com/office/drawing/2014/chart" uri="{C3380CC4-5D6E-409C-BE32-E72D297353CC}">
              <c16:uniqueId val="{00000013-3437-4D25-8330-85AA8F87CCB3}"/>
            </c:ext>
          </c:extLst>
        </c:ser>
        <c:dLbls>
          <c:showLegendKey val="0"/>
          <c:showVal val="1"/>
          <c:showCatName val="0"/>
          <c:showSerName val="0"/>
          <c:showPercent val="0"/>
          <c:showBubbleSize val="0"/>
        </c:dLbls>
        <c:axId val="46179840"/>
        <c:axId val="46181760"/>
      </c:scatterChart>
      <c:valAx>
        <c:axId val="46179840"/>
        <c:scaling>
          <c:orientation val="maxMin"/>
          <c:max val="64"/>
          <c:min val="6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{856FEB5F-1F87-49A1-8D3C-D555C344511B}</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B6B2-4D94-B835-CD42732C661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{F4ACA4C8-42B8-4EBF-8233-5CE2F791C433}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6B2-4D94-B835-CD42732C661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{3ECA71DB-FB72-40B8-9148-B3D016D47377}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6B2-4D94-B835-CD42732C661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{94D66230-9EB2-442F-8BA6-0156FEBC5FD5}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6B2-4D94-B835-CD42732C661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{5FD63D74-3A2E-4D21-9D94-10D2144254E9}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6B2-4D94-B835-CD42732C661A}"/>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{B069D531-8424-4469-99F0-2B4C0CE33978}</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B6B2-4D94-B835-CD42732C661A}"/>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{0636BF5D-D41F-4C4B-B639-A55C3015D230}</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B6B2-4D94-B835-CD42732C661A}"/>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{2AD4742E-11D3-4AC6-BA48-4B843E0C4E54}</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B6B2-4D94-B835-CD42732C661A}"/>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{63519292-DB20-4B25-A2E9-4047185E944A}</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B6B2-4D94-B835-CD42732C661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6.9</c:v>
                </c:pt>
                <c:pt idx="8">
                  <c:v>6.8</c:v>
                </c:pt>
                <c:pt idx="16">
                  <c:v>6.1</c:v>
                </c:pt>
                <c:pt idx="24">
                  <c:v>5.5</c:v>
                </c:pt>
                <c:pt idx="32">
                  <c:v>4.9000000000000004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B6B2-4D94-B835-CD42732C661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{1B523D64-A162-4C09-AC50-D686D6A3B975}</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B6B2-4D94-B835-CD42732C661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{568BB881-687B-49BA-8176-DE4B4FC4A54D}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6B2-4D94-B835-CD42732C661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{53F66948-2D36-4545-BCC0-BB0B0A0009A8}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6B2-4D94-B835-CD42732C661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{2240734E-72FC-438E-8A9F-401920DADB87}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6B2-4D94-B835-CD42732C661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{4F0AA130-A88A-4D2E-8315-10FA18220DFC}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6B2-4D94-B835-CD42732C661A}"/>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{9316BBB9-7DD6-4EE6-88DD-D0A20E6FC000}</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B6B2-4D94-B835-CD42732C661A}"/>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{E731D171-76F0-4EF4-8E33-97717A7882C3}</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B6B2-4D94-B835-CD42732C661A}"/>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{0BFB9297-58D8-4F15-94D8-17863C3ABE62}</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B6B2-4D94-B835-CD42732C661A}"/>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{18C16512-DA38-43A4-99A1-046166F152AD}</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B6B2-4D94-B835-CD42732C661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9.1999999999999993</c:v>
                </c:pt>
                <c:pt idx="8">
                  <c:v>8.6</c:v>
                </c:pt>
                <c:pt idx="16">
                  <c:v>8.1999999999999993</c:v>
                </c:pt>
                <c:pt idx="24">
                  <c:v>8.4</c:v>
                </c:pt>
                <c:pt idx="32">
                  <c:v>8.5</c:v>
                </c:pt>
              </c:numCache>
            </c:numRef>
          </c:xVal>
          <c:yVal>
            <c:numRef>
              <c:f>公会計指標分析・財政指標組合せ分析表!$BP$77:$DC$77</c:f>
              <c:numCache>
                <c:formatCode>#,##0.0;"▲ "#,##0.0</c:formatCode>
                <c:ptCount val="40"/>
                <c:pt idx="0">
                  <c:v>21</c:v>
                </c:pt>
                <c:pt idx="8">
                  <c:v>23.5</c:v>
                </c:pt>
                <c:pt idx="16">
                  <c:v>8.5</c:v>
                </c:pt>
                <c:pt idx="24">
                  <c:v>0</c:v>
                </c:pt>
                <c:pt idx="32">
                  <c:v>0</c:v>
                </c:pt>
              </c:numCache>
            </c:numRef>
          </c:yVal>
          <c:smooth val="0"/>
          <c:extLst>
            <c:ext xmlns:c16="http://schemas.microsoft.com/office/drawing/2014/chart" uri="{C3380CC4-5D6E-409C-BE32-E72D297353CC}">
              <c16:uniqueId val="{00000013-B6B2-4D94-B835-CD42732C661A}"/>
            </c:ext>
          </c:extLst>
        </c:ser>
        <c:dLbls>
          <c:showLegendKey val="0"/>
          <c:showVal val="1"/>
          <c:showCatName val="0"/>
          <c:showSerName val="0"/>
          <c:showPercent val="0"/>
          <c:showBubbleSize val="0"/>
        </c:dLbls>
        <c:axId val="84219776"/>
        <c:axId val="84234240"/>
      </c:scatterChart>
      <c:valAx>
        <c:axId val="84219776"/>
        <c:scaling>
          <c:orientation val="maxMin"/>
          <c:max val="9.2999999999999989"/>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千葉県東庄町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一般会計における元利償還金は、前年度より１６百万円の増で、主な要因として、過疎対策事業債の据え置き期間終了に伴う償還金の増が挙げられる。</a:t>
          </a:r>
        </a:p>
        <a:p>
          <a:r>
            <a:rPr kumimoji="1" lang="ja-JP" altLang="en-US" sz="1400">
              <a:latin typeface="ＭＳ ゴシック" pitchFamily="49" charset="-128"/>
              <a:ea typeface="ＭＳ ゴシック" pitchFamily="49" charset="-128"/>
            </a:rPr>
            <a:t>算入公債費については、前年度より２７百万円の増となり、実質公債費率の分子は６百万円の増となった。</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千葉県東庄町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５年度においては、地方債の新規発行の抑制に努めてはいるものの、中学校の大規模改修事業等による地方債の発行により、一般会計等に係る地方債の現在高は４０１百万円の増となった。一般会計等に係る地方債以外の将来負担額では総じて前年度より減少したことや、充当可能財源の増加もあり、将来負担比率の分子は９７６百万円の減となった。</a:t>
          </a:r>
        </a:p>
        <a:p>
          <a:r>
            <a:rPr kumimoji="1" lang="ja-JP" altLang="en-US" sz="1400">
              <a:latin typeface="ＭＳ ゴシック" pitchFamily="49" charset="-128"/>
              <a:ea typeface="ＭＳ ゴシック" pitchFamily="49" charset="-128"/>
            </a:rPr>
            <a:t>今後も事業の取捨選択により、必要最低限の借入とし、将来負担の軽減を図る。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千葉県東庄町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令和５年度は、全体としては２１９百万円の増となっている。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主な要因としては、財政調整基金の積み立て額の増による。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災害や税収の減などの不測の事態への対応に加え、公共施設等総合管理計画に基づき、公共施設の更新施設整備のため事業の取捨選択により、無駄のない財政運営と適正規模での基金運用に努める。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・公共施設整備基金については、公共施設等総合管理計画に基づき、公共施設の更新施設整備に充てられる。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・東庄ふるさと応援基金については、①産業の振興、②健康福祉の充実、③教育の充実、④生活基盤の整備、⑤町長にお任せ、の５つの項目のうち、寄付者が指定した使途に充てられる。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・東庄町地域福祉基金については、地域福祉の増進に必要な資金に充てる。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・奨学基金については、新しい時代を拓く有為な人材を育成するために必要な資金に充てる。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・町民バス購入積立基金については、町民バスを購入する資金に充てる。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・東庄ふるさと応援基金１１百万円の増については、受入寄附の増加に係るに基金の積立による。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・公共施設整備基金は、今後も公共施設等総合管理計画に基づき、適正規模での基金運用に努める。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・地域福祉基金は用途を策定・計画した後、適正な基金運用に努める。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・町民バス購入基金は町民バスの耐用年数に合わせて購入に必要な資金を積み立てる。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・奨学基金については、勉学に意欲のある学業優秀な者に対し交付するという町規則に則り、適正な交付審査、基金運用に努める。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・ふるさと応援基金は個性豊かなふるさと東庄のまちづくりに資することを目的とした基金運用に努める。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令和５年度においては、前年度に引き続き、地方交付税の交付額が増加したことから、生じた決算剰余金を財政調整基金に積み立てた。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度の標準財政規模４，０５０百万円に対し、財政調整基金が１，３９５百万円となり、標準財政規模の約３４％になっている。景気後退による県税の大幅な減収や、大規模災害の発生など不測の事態に備えるため、今後も適正規模での基金運用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令和５年度においては、１８百万円の増となっており、これは後年度の交付税減額に備えて、減債基金の積み増しを行ったことによる。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適正な財政運営を行い、起債残高に見合った基金運用に努める。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C9D9F4C3-D8BD-4F4B-A23C-06A0A1DAC3C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449ECE4D-8C5E-423B-A5D8-4AE6781ACD3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38029B55-6210-4177-A7E2-2C7386F79E36}"/>
            </a:ext>
          </a:extLst>
        </xdr:cNvPr>
        <xdr:cNvSpPr/>
      </xdr:nvSpPr>
      <xdr:spPr>
        <a:xfrm>
          <a:off x="1149858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A9B45B6B-92F4-45D8-B841-FF76A88C2C68}"/>
            </a:ext>
          </a:extLst>
        </xdr:cNvPr>
        <xdr:cNvSpPr/>
      </xdr:nvSpPr>
      <xdr:spPr>
        <a:xfrm>
          <a:off x="1283970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A5C443DC-921F-4B40-B3D9-CA039E853114}"/>
            </a:ext>
          </a:extLst>
        </xdr:cNvPr>
        <xdr:cNvSpPr/>
      </xdr:nvSpPr>
      <xdr:spPr>
        <a:xfrm>
          <a:off x="1418082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63BE5E6D-A3AE-4EA1-BE16-C5F6FBE22A9F}"/>
            </a:ext>
          </a:extLst>
        </xdr:cNvPr>
        <xdr:cNvSpPr/>
      </xdr:nvSpPr>
      <xdr:spPr>
        <a:xfrm>
          <a:off x="1552194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ACA0757A-250C-4FAB-9132-A22C7AE9DD7F}"/>
            </a:ext>
          </a:extLst>
        </xdr:cNvPr>
        <xdr:cNvSpPr/>
      </xdr:nvSpPr>
      <xdr:spPr>
        <a:xfrm>
          <a:off x="1686306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A76202ED-25F8-45A9-939A-3E8895276B57}"/>
            </a:ext>
          </a:extLst>
        </xdr:cNvPr>
        <xdr:cNvSpPr/>
      </xdr:nvSpPr>
      <xdr:spPr>
        <a:xfrm>
          <a:off x="1149858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41E368AF-923F-4254-82E9-8F29AD430D6C}"/>
            </a:ext>
          </a:extLst>
        </xdr:cNvPr>
        <xdr:cNvSpPr/>
      </xdr:nvSpPr>
      <xdr:spPr>
        <a:xfrm>
          <a:off x="1283970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B1B45B3-05FC-43C3-BD24-1619C0A87931}"/>
            </a:ext>
          </a:extLst>
        </xdr:cNvPr>
        <xdr:cNvSpPr/>
      </xdr:nvSpPr>
      <xdr:spPr>
        <a:xfrm>
          <a:off x="1418082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2F21D2AF-C89B-47E0-AB32-268C6C9BD566}"/>
            </a:ext>
          </a:extLst>
        </xdr:cNvPr>
        <xdr:cNvSpPr/>
      </xdr:nvSpPr>
      <xdr:spPr>
        <a:xfrm>
          <a:off x="1552194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F80A0EC9-DB41-417F-95F2-9B7094604B67}"/>
            </a:ext>
          </a:extLst>
        </xdr:cNvPr>
        <xdr:cNvSpPr/>
      </xdr:nvSpPr>
      <xdr:spPr>
        <a:xfrm>
          <a:off x="1686306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4F237BF-EA40-4CF5-88ED-9B4C0A6C9EEC}"/>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5BAB63A9-17CA-4556-BD94-F987E268FA33}"/>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3E71C744-2FA6-44B2-929E-D4762887DA2B}"/>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BACB134-7187-4D6B-87A1-BD3A6C05EE1E}"/>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千葉県東庄町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64D363E3-C76C-47FE-9C65-D35EAFBCF67B}"/>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5078E904-1863-4362-93D8-D8553A98B22F}"/>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668560D0-1CEC-499C-8007-9A6DE7891AC9}"/>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4FBA658E-D964-42EC-9E9E-07DA7D4583C9}"/>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57AC54C3-4809-4234-AF48-8DB35396F155}"/>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7167DDAA-7F97-4EF9-85B8-F325C0F2363F}"/>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12,906
12,525
46.25
7,522,853
6,928,337
493,183
4,049,795
5,166,296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D1B1B54E-B312-4B28-A8D8-2D211E5B5434}"/>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C0F3DAF7-2C10-4272-B805-C0717D6DD524}"/>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F8420C36-EDDD-46FF-90BB-443DFEDF3E72}"/>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42958D1F-9245-44DB-A2F0-51A3583EA6C8}"/>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D8AC574F-5368-48BD-AC60-EFDFF10F5DD3}"/>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36C96E17-CE52-4FA3-8FD1-0B098969A156}"/>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1B55CB56-615E-484C-96DD-02B42DE46A7F}"/>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DAC2B49B-A27B-4E26-8D2D-FE89BC783CEB}"/>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5ECBE083-A04F-4268-BB7B-378C761835E0}"/>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F862D097-7B4F-44A5-8516-DE870CA3EB1F}"/>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B7A37EFD-BDF5-49D2-8C0E-90063F6C3C10}"/>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7436FE0B-2478-420C-90DC-A8371334AE82}"/>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43C13DB4-D984-40BD-91C0-B35AE2A37695}"/>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62054043-04D1-4857-8A87-A11BA6223A52}"/>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FF72CD07-D5F7-4563-ACC0-3BBD76DAFDDE}"/>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4C489A02-FB64-4AF1-86FD-3458E1D7370F}"/>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6582AE9B-FBFF-4BBE-AC05-80940A70E227}"/>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6D53DC8-D90F-4D6B-8EE8-3E9EC349198E}"/>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8A8D8E3F-C8A9-46EE-B209-BA8F161E9C56}"/>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CE4FDEC6-C391-48F8-8AEC-29DD0A91CA9E}"/>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3B699556-9A49-4B08-8E61-0CD727CDAC23}"/>
            </a:ext>
          </a:extLst>
        </xdr:cNvPr>
        <xdr:cNvSpPr txBox="1"/>
      </xdr:nvSpPr>
      <xdr:spPr>
        <a:xfrm>
          <a:off x="419100" y="343344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5EC043F1-1775-409A-9A97-76BD051A7BF1}"/>
            </a:ext>
          </a:extLst>
        </xdr:cNvPr>
        <xdr:cNvSpPr txBox="1"/>
      </xdr:nvSpPr>
      <xdr:spPr>
        <a:xfrm>
          <a:off x="419100" y="367093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5292AE07-5FAE-40EF-A4BC-014F93525C42}"/>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624FDC9E-711B-472A-B8F5-3BF3B1A5F2F4}"/>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575A54AC-0D49-45F1-94BE-5D555372CD23}"/>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55CD7FB6-AAEE-4358-A2BD-DA2D60E37587}"/>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1B933A62-48DB-4D9A-909F-F217F0F4DFFE}"/>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514A8BD4-8D33-4F21-B72C-D1E27CBE82D9}"/>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877BBE9C-FE6A-43C8-AD8D-88E8DB6D8CEA}"/>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50C828A9-A47F-47C3-80FC-4108A89AE88B}"/>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517B7FB5-86FE-47FB-BC09-8BB2F03286A9}"/>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B34E574C-DB9D-406F-9EE9-1F8447360EA7}"/>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88DB7FBC-5CF3-4BEF-80C5-FBD3994442CC}"/>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38AB9E4D-A254-4DCE-9E7D-F7B8E40B8817}"/>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E48139A8-DFBA-4219-831A-0116AF9396CA}"/>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有形固定資産減価償却率は類似団体よりやや低い水準にあるが、それぞれの公共施設等について個別施設計画を策定済みであり、当該計画に基づいた施設の維持管理を適切に進めている。今後は、施設の経年による減価償却率が増加することが見込まれるが、施設の適切な改修・補修を行うと共に、継続して経費節減に努め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8B0BC8AF-70C9-4B7E-B050-9C93720C669F}"/>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BD0A84F9-52F9-45F0-90BF-BA305385BDB5}"/>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678EF016-78EC-4EB7-8CF0-8A038D1C815A}"/>
            </a:ext>
          </a:extLst>
        </xdr:cNvPr>
        <xdr:cNvSpPr txBox="1"/>
      </xdr:nvSpPr>
      <xdr:spPr>
        <a:xfrm>
          <a:off x="721516" y="687913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AF895C85-3844-4EB6-8314-EA0F78DF2B42}"/>
            </a:ext>
          </a:extLst>
        </xdr:cNvPr>
        <xdr:cNvCxnSpPr/>
      </xdr:nvCxnSpPr>
      <xdr:spPr>
        <a:xfrm>
          <a:off x="1127125" y="65487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3" name="テキスト ボックス 62">
          <a:extLst>
            <a:ext uri="{FF2B5EF4-FFF2-40B4-BE49-F238E27FC236}">
              <a16:creationId xmlns:a16="http://schemas.microsoft.com/office/drawing/2014/main" id="{99E9B6F3-C3DB-431E-8B1E-D6069AFC352A}"/>
            </a:ext>
          </a:extLst>
        </xdr:cNvPr>
        <xdr:cNvSpPr txBox="1"/>
      </xdr:nvSpPr>
      <xdr:spPr>
        <a:xfrm>
          <a:off x="772811" y="64587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12095C96-FEAB-49A8-8BB9-C36956830700}"/>
            </a:ext>
          </a:extLst>
        </xdr:cNvPr>
        <xdr:cNvCxnSpPr/>
      </xdr:nvCxnSpPr>
      <xdr:spPr>
        <a:xfrm>
          <a:off x="1127125" y="612838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612B1B43-A4CC-46D7-A2B1-3E391942CD0E}"/>
            </a:ext>
          </a:extLst>
        </xdr:cNvPr>
        <xdr:cNvSpPr txBox="1"/>
      </xdr:nvSpPr>
      <xdr:spPr>
        <a:xfrm>
          <a:off x="772811" y="603458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920F9B53-93BB-45C0-8FD9-A12E60B22D5C}"/>
            </a:ext>
          </a:extLst>
        </xdr:cNvPr>
        <xdr:cNvCxnSpPr/>
      </xdr:nvCxnSpPr>
      <xdr:spPr>
        <a:xfrm>
          <a:off x="1127125" y="570420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B3015B4B-F6D2-4A8B-882E-A4A5825728EC}"/>
            </a:ext>
          </a:extLst>
        </xdr:cNvPr>
        <xdr:cNvSpPr txBox="1"/>
      </xdr:nvSpPr>
      <xdr:spPr>
        <a:xfrm>
          <a:off x="772811" y="561421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85501340-8208-4084-9241-33CCBF3D575E}"/>
            </a:ext>
          </a:extLst>
        </xdr:cNvPr>
        <xdr:cNvCxnSpPr/>
      </xdr:nvCxnSpPr>
      <xdr:spPr>
        <a:xfrm>
          <a:off x="1127125" y="52838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E7067A28-0317-4008-9BEC-1944CFC30E03}"/>
            </a:ext>
          </a:extLst>
        </xdr:cNvPr>
        <xdr:cNvSpPr txBox="1"/>
      </xdr:nvSpPr>
      <xdr:spPr>
        <a:xfrm>
          <a:off x="772811" y="51900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56278410-7F83-40CE-8EEB-206339406E55}"/>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71" name="テキスト ボックス 70">
          <a:extLst>
            <a:ext uri="{FF2B5EF4-FFF2-40B4-BE49-F238E27FC236}">
              <a16:creationId xmlns:a16="http://schemas.microsoft.com/office/drawing/2014/main" id="{E6488815-D6EC-4E61-A04C-6BE5176A8063}"/>
            </a:ext>
          </a:extLst>
        </xdr:cNvPr>
        <xdr:cNvSpPr txBox="1"/>
      </xdr:nvSpPr>
      <xdr:spPr>
        <a:xfrm>
          <a:off x="801248" y="476966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238524A0-970B-4E23-8340-88DB5555C51B}"/>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28</xdr:row>
      <xdr:rowOff>30734</xdr:rowOff>
    </xdr:from>
    <xdr:to>
      <xdr:col>23</xdr:col>
      <xdr:colOff>85090</xdr:colOff>
      <xdr:row>34</xdr:row>
      <xdr:rowOff>92329</xdr:rowOff>
    </xdr:to>
    <xdr:cxnSp macro="">
      <xdr:nvCxnSpPr>
        <xdr:cNvPr id="73" name="直線コネクタ 72">
          <a:extLst>
            <a:ext uri="{FF2B5EF4-FFF2-40B4-BE49-F238E27FC236}">
              <a16:creationId xmlns:a16="http://schemas.microsoft.com/office/drawing/2014/main" id="{56423A6A-AF08-48AE-A86E-CAC0874B8C37}"/>
            </a:ext>
          </a:extLst>
        </xdr:cNvPr>
        <xdr:cNvCxnSpPr/>
      </xdr:nvCxnSpPr>
      <xdr:spPr>
        <a:xfrm flipV="1">
          <a:off x="4206240" y="5494274"/>
          <a:ext cx="1270" cy="1067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96156</xdr:rowOff>
    </xdr:from>
    <xdr:ext cx="405111" cy="259045"/>
    <xdr:sp macro="" textlink="">
      <xdr:nvSpPr>
        <xdr:cNvPr id="74" name="有形固定資産減価償却率最小値テキスト">
          <a:extLst>
            <a:ext uri="{FF2B5EF4-FFF2-40B4-BE49-F238E27FC236}">
              <a16:creationId xmlns:a16="http://schemas.microsoft.com/office/drawing/2014/main" id="{BE231F06-8F8D-4CA1-90FB-77FA29B94031}"/>
            </a:ext>
          </a:extLst>
        </xdr:cNvPr>
        <xdr:cNvSpPr txBox="1"/>
      </xdr:nvSpPr>
      <xdr:spPr>
        <a:xfrm>
          <a:off x="4258945" y="6565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92329</xdr:rowOff>
    </xdr:from>
    <xdr:to>
      <xdr:col>23</xdr:col>
      <xdr:colOff>174625</xdr:colOff>
      <xdr:row>34</xdr:row>
      <xdr:rowOff>92329</xdr:rowOff>
    </xdr:to>
    <xdr:cxnSp macro="">
      <xdr:nvCxnSpPr>
        <xdr:cNvPr id="75" name="直線コネクタ 74">
          <a:extLst>
            <a:ext uri="{FF2B5EF4-FFF2-40B4-BE49-F238E27FC236}">
              <a16:creationId xmlns:a16="http://schemas.microsoft.com/office/drawing/2014/main" id="{8CE45B53-547A-4F80-A83D-305B128FF623}"/>
            </a:ext>
          </a:extLst>
        </xdr:cNvPr>
        <xdr:cNvCxnSpPr/>
      </xdr:nvCxnSpPr>
      <xdr:spPr>
        <a:xfrm>
          <a:off x="4119245" y="6561709"/>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148861</xdr:rowOff>
    </xdr:from>
    <xdr:ext cx="405111" cy="259045"/>
    <xdr:sp macro="" textlink="">
      <xdr:nvSpPr>
        <xdr:cNvPr id="76" name="有形固定資産減価償却率最大値テキスト">
          <a:extLst>
            <a:ext uri="{FF2B5EF4-FFF2-40B4-BE49-F238E27FC236}">
              <a16:creationId xmlns:a16="http://schemas.microsoft.com/office/drawing/2014/main" id="{1D4D2D45-877C-44B8-8CF7-DDE55FDCE6A7}"/>
            </a:ext>
          </a:extLst>
        </xdr:cNvPr>
        <xdr:cNvSpPr txBox="1"/>
      </xdr:nvSpPr>
      <xdr:spPr>
        <a:xfrm>
          <a:off x="4258945" y="527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28</xdr:row>
      <xdr:rowOff>30734</xdr:rowOff>
    </xdr:from>
    <xdr:to>
      <xdr:col>23</xdr:col>
      <xdr:colOff>174625</xdr:colOff>
      <xdr:row>28</xdr:row>
      <xdr:rowOff>30734</xdr:rowOff>
    </xdr:to>
    <xdr:cxnSp macro="">
      <xdr:nvCxnSpPr>
        <xdr:cNvPr id="77" name="直線コネクタ 76">
          <a:extLst>
            <a:ext uri="{FF2B5EF4-FFF2-40B4-BE49-F238E27FC236}">
              <a16:creationId xmlns:a16="http://schemas.microsoft.com/office/drawing/2014/main" id="{DAD2BC04-AA1E-4F2A-899D-A9257DD55D2E}"/>
            </a:ext>
          </a:extLst>
        </xdr:cNvPr>
        <xdr:cNvCxnSpPr/>
      </xdr:nvCxnSpPr>
      <xdr:spPr>
        <a:xfrm>
          <a:off x="4119245" y="5494274"/>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156481</xdr:rowOff>
    </xdr:from>
    <xdr:ext cx="405111" cy="259045"/>
    <xdr:sp macro="" textlink="">
      <xdr:nvSpPr>
        <xdr:cNvPr id="78" name="有形固定資産減価償却率平均値テキスト">
          <a:extLst>
            <a:ext uri="{FF2B5EF4-FFF2-40B4-BE49-F238E27FC236}">
              <a16:creationId xmlns:a16="http://schemas.microsoft.com/office/drawing/2014/main" id="{16F0F8BD-995D-4871-9DD3-BC291780BF78}"/>
            </a:ext>
          </a:extLst>
        </xdr:cNvPr>
        <xdr:cNvSpPr txBox="1"/>
      </xdr:nvSpPr>
      <xdr:spPr>
        <a:xfrm>
          <a:off x="4258945" y="61229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6604</xdr:rowOff>
    </xdr:from>
    <xdr:to>
      <xdr:col>23</xdr:col>
      <xdr:colOff>136525</xdr:colOff>
      <xdr:row>32</xdr:row>
      <xdr:rowOff>108204</xdr:rowOff>
    </xdr:to>
    <xdr:sp macro="" textlink="">
      <xdr:nvSpPr>
        <xdr:cNvPr id="79" name="フローチャート: 判断 78">
          <a:extLst>
            <a:ext uri="{FF2B5EF4-FFF2-40B4-BE49-F238E27FC236}">
              <a16:creationId xmlns:a16="http://schemas.microsoft.com/office/drawing/2014/main" id="{E279438F-BE7E-4878-8744-F8B81FBAA05D}"/>
            </a:ext>
          </a:extLst>
        </xdr:cNvPr>
        <xdr:cNvSpPr/>
      </xdr:nvSpPr>
      <xdr:spPr>
        <a:xfrm>
          <a:off x="4157345" y="6140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32</xdr:row>
      <xdr:rowOff>15240</xdr:rowOff>
    </xdr:from>
    <xdr:to>
      <xdr:col>19</xdr:col>
      <xdr:colOff>187325</xdr:colOff>
      <xdr:row>32</xdr:row>
      <xdr:rowOff>116840</xdr:rowOff>
    </xdr:to>
    <xdr:sp macro="" textlink="">
      <xdr:nvSpPr>
        <xdr:cNvPr id="80" name="フローチャート: 判断 79">
          <a:extLst>
            <a:ext uri="{FF2B5EF4-FFF2-40B4-BE49-F238E27FC236}">
              <a16:creationId xmlns:a16="http://schemas.microsoft.com/office/drawing/2014/main" id="{18A3FC46-3E03-4CA1-89A7-9A43AB9BA59E}"/>
            </a:ext>
          </a:extLst>
        </xdr:cNvPr>
        <xdr:cNvSpPr/>
      </xdr:nvSpPr>
      <xdr:spPr>
        <a:xfrm>
          <a:off x="3537585" y="61493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154305</xdr:rowOff>
    </xdr:from>
    <xdr:to>
      <xdr:col>15</xdr:col>
      <xdr:colOff>187325</xdr:colOff>
      <xdr:row>32</xdr:row>
      <xdr:rowOff>84455</xdr:rowOff>
    </xdr:to>
    <xdr:sp macro="" textlink="">
      <xdr:nvSpPr>
        <xdr:cNvPr id="81" name="フローチャート: 判断 80">
          <a:extLst>
            <a:ext uri="{FF2B5EF4-FFF2-40B4-BE49-F238E27FC236}">
              <a16:creationId xmlns:a16="http://schemas.microsoft.com/office/drawing/2014/main" id="{2C1FA70B-4901-4090-BE37-5408EE71C098}"/>
            </a:ext>
          </a:extLst>
        </xdr:cNvPr>
        <xdr:cNvSpPr/>
      </xdr:nvSpPr>
      <xdr:spPr>
        <a:xfrm>
          <a:off x="2867025" y="61207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154305</xdr:rowOff>
    </xdr:from>
    <xdr:to>
      <xdr:col>11</xdr:col>
      <xdr:colOff>187325</xdr:colOff>
      <xdr:row>32</xdr:row>
      <xdr:rowOff>84455</xdr:rowOff>
    </xdr:to>
    <xdr:sp macro="" textlink="">
      <xdr:nvSpPr>
        <xdr:cNvPr id="82" name="フローチャート: 判断 81">
          <a:extLst>
            <a:ext uri="{FF2B5EF4-FFF2-40B4-BE49-F238E27FC236}">
              <a16:creationId xmlns:a16="http://schemas.microsoft.com/office/drawing/2014/main" id="{9B1A5BBC-78BB-46DD-BCE2-E7DABF97670B}"/>
            </a:ext>
          </a:extLst>
        </xdr:cNvPr>
        <xdr:cNvSpPr/>
      </xdr:nvSpPr>
      <xdr:spPr>
        <a:xfrm>
          <a:off x="2196465" y="61207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141351</xdr:rowOff>
    </xdr:from>
    <xdr:to>
      <xdr:col>7</xdr:col>
      <xdr:colOff>187325</xdr:colOff>
      <xdr:row>32</xdr:row>
      <xdr:rowOff>71501</xdr:rowOff>
    </xdr:to>
    <xdr:sp macro="" textlink="">
      <xdr:nvSpPr>
        <xdr:cNvPr id="83" name="フローチャート: 判断 82">
          <a:extLst>
            <a:ext uri="{FF2B5EF4-FFF2-40B4-BE49-F238E27FC236}">
              <a16:creationId xmlns:a16="http://schemas.microsoft.com/office/drawing/2014/main" id="{2DE9A425-CA31-440B-ABBD-E4F7CE6083EA}"/>
            </a:ext>
          </a:extLst>
        </xdr:cNvPr>
        <xdr:cNvSpPr/>
      </xdr:nvSpPr>
      <xdr:spPr>
        <a:xfrm>
          <a:off x="1525905" y="610781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C44008B0-70F9-48F0-9A43-6A32660C8850}"/>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8B27B3C0-5101-4147-A7A6-7921926F13B9}"/>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9C345DC0-9701-4CB7-9E69-7AF139EB6E13}"/>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2F0EE165-32F7-451D-9941-E90CED76113F}"/>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C5D714C1-4089-4AAF-9B7B-EB3B64FBBE6A}"/>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117602</xdr:rowOff>
    </xdr:from>
    <xdr:to>
      <xdr:col>23</xdr:col>
      <xdr:colOff>136525</xdr:colOff>
      <xdr:row>32</xdr:row>
      <xdr:rowOff>47752</xdr:rowOff>
    </xdr:to>
    <xdr:sp macro="" textlink="">
      <xdr:nvSpPr>
        <xdr:cNvPr id="89" name="楕円 88">
          <a:extLst>
            <a:ext uri="{FF2B5EF4-FFF2-40B4-BE49-F238E27FC236}">
              <a16:creationId xmlns:a16="http://schemas.microsoft.com/office/drawing/2014/main" id="{8352CF8F-7033-4620-8D44-007A50536CFC}"/>
            </a:ext>
          </a:extLst>
        </xdr:cNvPr>
        <xdr:cNvSpPr/>
      </xdr:nvSpPr>
      <xdr:spPr>
        <a:xfrm>
          <a:off x="4157345" y="60840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140479</xdr:rowOff>
    </xdr:from>
    <xdr:ext cx="405111" cy="259045"/>
    <xdr:sp macro="" textlink="">
      <xdr:nvSpPr>
        <xdr:cNvPr id="90" name="有形固定資産減価償却率該当値テキスト">
          <a:extLst>
            <a:ext uri="{FF2B5EF4-FFF2-40B4-BE49-F238E27FC236}">
              <a16:creationId xmlns:a16="http://schemas.microsoft.com/office/drawing/2014/main" id="{9B4BE496-9063-4785-83FC-D912C46326EE}"/>
            </a:ext>
          </a:extLst>
        </xdr:cNvPr>
        <xdr:cNvSpPr txBox="1"/>
      </xdr:nvSpPr>
      <xdr:spPr>
        <a:xfrm>
          <a:off x="4258945" y="5939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139192</xdr:rowOff>
    </xdr:from>
    <xdr:to>
      <xdr:col>19</xdr:col>
      <xdr:colOff>187325</xdr:colOff>
      <xdr:row>32</xdr:row>
      <xdr:rowOff>69342</xdr:rowOff>
    </xdr:to>
    <xdr:sp macro="" textlink="">
      <xdr:nvSpPr>
        <xdr:cNvPr id="91" name="楕円 90">
          <a:extLst>
            <a:ext uri="{FF2B5EF4-FFF2-40B4-BE49-F238E27FC236}">
              <a16:creationId xmlns:a16="http://schemas.microsoft.com/office/drawing/2014/main" id="{55E70B99-18FE-4E99-982D-064AD37DD397}"/>
            </a:ext>
          </a:extLst>
        </xdr:cNvPr>
        <xdr:cNvSpPr/>
      </xdr:nvSpPr>
      <xdr:spPr>
        <a:xfrm>
          <a:off x="3537585" y="610565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168402</xdr:rowOff>
    </xdr:from>
    <xdr:to>
      <xdr:col>23</xdr:col>
      <xdr:colOff>85725</xdr:colOff>
      <xdr:row>32</xdr:row>
      <xdr:rowOff>18542</xdr:rowOff>
    </xdr:to>
    <xdr:cxnSp macro="">
      <xdr:nvCxnSpPr>
        <xdr:cNvPr id="92" name="直線コネクタ 91">
          <a:extLst>
            <a:ext uri="{FF2B5EF4-FFF2-40B4-BE49-F238E27FC236}">
              <a16:creationId xmlns:a16="http://schemas.microsoft.com/office/drawing/2014/main" id="{066D4EB4-DD08-4F1C-A4D3-EA1D540121C1}"/>
            </a:ext>
          </a:extLst>
        </xdr:cNvPr>
        <xdr:cNvCxnSpPr/>
      </xdr:nvCxnSpPr>
      <xdr:spPr>
        <a:xfrm flipV="1">
          <a:off x="3588385" y="6134862"/>
          <a:ext cx="61976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117602</xdr:rowOff>
    </xdr:from>
    <xdr:to>
      <xdr:col>15</xdr:col>
      <xdr:colOff>187325</xdr:colOff>
      <xdr:row>32</xdr:row>
      <xdr:rowOff>47752</xdr:rowOff>
    </xdr:to>
    <xdr:sp macro="" textlink="">
      <xdr:nvSpPr>
        <xdr:cNvPr id="93" name="楕円 92">
          <a:extLst>
            <a:ext uri="{FF2B5EF4-FFF2-40B4-BE49-F238E27FC236}">
              <a16:creationId xmlns:a16="http://schemas.microsoft.com/office/drawing/2014/main" id="{274CACFE-5664-490A-9EA3-CD1070115AAE}"/>
            </a:ext>
          </a:extLst>
        </xdr:cNvPr>
        <xdr:cNvSpPr/>
      </xdr:nvSpPr>
      <xdr:spPr>
        <a:xfrm>
          <a:off x="2867025" y="608406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168402</xdr:rowOff>
    </xdr:from>
    <xdr:to>
      <xdr:col>19</xdr:col>
      <xdr:colOff>136525</xdr:colOff>
      <xdr:row>32</xdr:row>
      <xdr:rowOff>18542</xdr:rowOff>
    </xdr:to>
    <xdr:cxnSp macro="">
      <xdr:nvCxnSpPr>
        <xdr:cNvPr id="94" name="直線コネクタ 93">
          <a:extLst>
            <a:ext uri="{FF2B5EF4-FFF2-40B4-BE49-F238E27FC236}">
              <a16:creationId xmlns:a16="http://schemas.microsoft.com/office/drawing/2014/main" id="{3CF3DA54-2CF8-4F00-8C7B-24929EBF2999}"/>
            </a:ext>
          </a:extLst>
        </xdr:cNvPr>
        <xdr:cNvCxnSpPr/>
      </xdr:nvCxnSpPr>
      <xdr:spPr>
        <a:xfrm>
          <a:off x="2917825" y="6134862"/>
          <a:ext cx="67056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12700</xdr:rowOff>
    </xdr:from>
    <xdr:to>
      <xdr:col>11</xdr:col>
      <xdr:colOff>187325</xdr:colOff>
      <xdr:row>30</xdr:row>
      <xdr:rowOff>114300</xdr:rowOff>
    </xdr:to>
    <xdr:sp macro="" textlink="">
      <xdr:nvSpPr>
        <xdr:cNvPr id="95" name="楕円 94">
          <a:extLst>
            <a:ext uri="{FF2B5EF4-FFF2-40B4-BE49-F238E27FC236}">
              <a16:creationId xmlns:a16="http://schemas.microsoft.com/office/drawing/2014/main" id="{F4E8B41C-99A4-4FD6-BE56-99BFE93FACFE}"/>
            </a:ext>
          </a:extLst>
        </xdr:cNvPr>
        <xdr:cNvSpPr/>
      </xdr:nvSpPr>
      <xdr:spPr>
        <a:xfrm>
          <a:off x="2196465" y="58115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63500</xdr:rowOff>
    </xdr:from>
    <xdr:to>
      <xdr:col>15</xdr:col>
      <xdr:colOff>136525</xdr:colOff>
      <xdr:row>31</xdr:row>
      <xdr:rowOff>168402</xdr:rowOff>
    </xdr:to>
    <xdr:cxnSp macro="">
      <xdr:nvCxnSpPr>
        <xdr:cNvPr id="96" name="直線コネクタ 95">
          <a:extLst>
            <a:ext uri="{FF2B5EF4-FFF2-40B4-BE49-F238E27FC236}">
              <a16:creationId xmlns:a16="http://schemas.microsoft.com/office/drawing/2014/main" id="{ECA5FE2C-1A7D-4AE5-9599-2587EB855109}"/>
            </a:ext>
          </a:extLst>
        </xdr:cNvPr>
        <xdr:cNvCxnSpPr/>
      </xdr:nvCxnSpPr>
      <xdr:spPr>
        <a:xfrm>
          <a:off x="2247265" y="5862320"/>
          <a:ext cx="670560" cy="272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124079</xdr:rowOff>
    </xdr:from>
    <xdr:to>
      <xdr:col>7</xdr:col>
      <xdr:colOff>187325</xdr:colOff>
      <xdr:row>32</xdr:row>
      <xdr:rowOff>54229</xdr:rowOff>
    </xdr:to>
    <xdr:sp macro="" textlink="">
      <xdr:nvSpPr>
        <xdr:cNvPr id="97" name="楕円 96">
          <a:extLst>
            <a:ext uri="{FF2B5EF4-FFF2-40B4-BE49-F238E27FC236}">
              <a16:creationId xmlns:a16="http://schemas.microsoft.com/office/drawing/2014/main" id="{659C0B87-21DE-4D7F-802F-74531325F1B9}"/>
            </a:ext>
          </a:extLst>
        </xdr:cNvPr>
        <xdr:cNvSpPr/>
      </xdr:nvSpPr>
      <xdr:spPr>
        <a:xfrm>
          <a:off x="1525905" y="609053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63500</xdr:rowOff>
    </xdr:from>
    <xdr:to>
      <xdr:col>11</xdr:col>
      <xdr:colOff>136525</xdr:colOff>
      <xdr:row>32</xdr:row>
      <xdr:rowOff>3429</xdr:rowOff>
    </xdr:to>
    <xdr:cxnSp macro="">
      <xdr:nvCxnSpPr>
        <xdr:cNvPr id="98" name="直線コネクタ 97">
          <a:extLst>
            <a:ext uri="{FF2B5EF4-FFF2-40B4-BE49-F238E27FC236}">
              <a16:creationId xmlns:a16="http://schemas.microsoft.com/office/drawing/2014/main" id="{2891F6E0-4A0E-4AA7-AE16-0FC046D9F085}"/>
            </a:ext>
          </a:extLst>
        </xdr:cNvPr>
        <xdr:cNvCxnSpPr/>
      </xdr:nvCxnSpPr>
      <xdr:spPr>
        <a:xfrm flipV="1">
          <a:off x="1576705" y="5862320"/>
          <a:ext cx="670560" cy="275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107967</xdr:rowOff>
    </xdr:from>
    <xdr:ext cx="405111" cy="259045"/>
    <xdr:sp macro="" textlink="">
      <xdr:nvSpPr>
        <xdr:cNvPr id="99" name="n_1aveValue有形固定資産減価償却率">
          <a:extLst>
            <a:ext uri="{FF2B5EF4-FFF2-40B4-BE49-F238E27FC236}">
              <a16:creationId xmlns:a16="http://schemas.microsoft.com/office/drawing/2014/main" id="{2559D3DB-8F49-427E-8880-872BCCFE33C0}"/>
            </a:ext>
          </a:extLst>
        </xdr:cNvPr>
        <xdr:cNvSpPr txBox="1"/>
      </xdr:nvSpPr>
      <xdr:spPr>
        <a:xfrm>
          <a:off x="3395989" y="6242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75582</xdr:rowOff>
    </xdr:from>
    <xdr:ext cx="405111" cy="259045"/>
    <xdr:sp macro="" textlink="">
      <xdr:nvSpPr>
        <xdr:cNvPr id="100" name="n_2aveValue有形固定資産減価償却率">
          <a:extLst>
            <a:ext uri="{FF2B5EF4-FFF2-40B4-BE49-F238E27FC236}">
              <a16:creationId xmlns:a16="http://schemas.microsoft.com/office/drawing/2014/main" id="{69EE4CC8-283F-4109-9FC3-762551BABFA4}"/>
            </a:ext>
          </a:extLst>
        </xdr:cNvPr>
        <xdr:cNvSpPr txBox="1"/>
      </xdr:nvSpPr>
      <xdr:spPr>
        <a:xfrm>
          <a:off x="2738129" y="6209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75582</xdr:rowOff>
    </xdr:from>
    <xdr:ext cx="405111" cy="259045"/>
    <xdr:sp macro="" textlink="">
      <xdr:nvSpPr>
        <xdr:cNvPr id="101" name="n_3aveValue有形固定資産減価償却率">
          <a:extLst>
            <a:ext uri="{FF2B5EF4-FFF2-40B4-BE49-F238E27FC236}">
              <a16:creationId xmlns:a16="http://schemas.microsoft.com/office/drawing/2014/main" id="{068227A2-FEE5-4193-85D9-C952421FC6B6}"/>
            </a:ext>
          </a:extLst>
        </xdr:cNvPr>
        <xdr:cNvSpPr txBox="1"/>
      </xdr:nvSpPr>
      <xdr:spPr>
        <a:xfrm>
          <a:off x="2067569" y="6209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62628</xdr:rowOff>
    </xdr:from>
    <xdr:ext cx="405111" cy="259045"/>
    <xdr:sp macro="" textlink="">
      <xdr:nvSpPr>
        <xdr:cNvPr id="102" name="n_4aveValue有形固定資産減価償却率">
          <a:extLst>
            <a:ext uri="{FF2B5EF4-FFF2-40B4-BE49-F238E27FC236}">
              <a16:creationId xmlns:a16="http://schemas.microsoft.com/office/drawing/2014/main" id="{E3D1759B-DE62-4FB6-B3EA-B80DB16688BE}"/>
            </a:ext>
          </a:extLst>
        </xdr:cNvPr>
        <xdr:cNvSpPr txBox="1"/>
      </xdr:nvSpPr>
      <xdr:spPr>
        <a:xfrm>
          <a:off x="1397009" y="61967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85869</xdr:rowOff>
    </xdr:from>
    <xdr:ext cx="405111" cy="259045"/>
    <xdr:sp macro="" textlink="">
      <xdr:nvSpPr>
        <xdr:cNvPr id="103" name="n_1mainValue有形固定資産減価償却率">
          <a:extLst>
            <a:ext uri="{FF2B5EF4-FFF2-40B4-BE49-F238E27FC236}">
              <a16:creationId xmlns:a16="http://schemas.microsoft.com/office/drawing/2014/main" id="{74EC5DDA-590B-48F5-91F9-E2DA5C495404}"/>
            </a:ext>
          </a:extLst>
        </xdr:cNvPr>
        <xdr:cNvSpPr txBox="1"/>
      </xdr:nvSpPr>
      <xdr:spPr>
        <a:xfrm>
          <a:off x="3395989" y="5884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64279</xdr:rowOff>
    </xdr:from>
    <xdr:ext cx="405111" cy="259045"/>
    <xdr:sp macro="" textlink="">
      <xdr:nvSpPr>
        <xdr:cNvPr id="104" name="n_2mainValue有形固定資産減価償却率">
          <a:extLst>
            <a:ext uri="{FF2B5EF4-FFF2-40B4-BE49-F238E27FC236}">
              <a16:creationId xmlns:a16="http://schemas.microsoft.com/office/drawing/2014/main" id="{A9383CBB-32F2-4678-8236-E33BB966E4E1}"/>
            </a:ext>
          </a:extLst>
        </xdr:cNvPr>
        <xdr:cNvSpPr txBox="1"/>
      </xdr:nvSpPr>
      <xdr:spPr>
        <a:xfrm>
          <a:off x="2738129" y="5863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130827</xdr:rowOff>
    </xdr:from>
    <xdr:ext cx="405111" cy="259045"/>
    <xdr:sp macro="" textlink="">
      <xdr:nvSpPr>
        <xdr:cNvPr id="105" name="n_3mainValue有形固定資産減価償却率">
          <a:extLst>
            <a:ext uri="{FF2B5EF4-FFF2-40B4-BE49-F238E27FC236}">
              <a16:creationId xmlns:a16="http://schemas.microsoft.com/office/drawing/2014/main" id="{5C9775A1-3123-489A-A972-70EA60C22103}"/>
            </a:ext>
          </a:extLst>
        </xdr:cNvPr>
        <xdr:cNvSpPr txBox="1"/>
      </xdr:nvSpPr>
      <xdr:spPr>
        <a:xfrm>
          <a:off x="2067569" y="5594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70756</xdr:rowOff>
    </xdr:from>
    <xdr:ext cx="405111" cy="259045"/>
    <xdr:sp macro="" textlink="">
      <xdr:nvSpPr>
        <xdr:cNvPr id="106" name="n_4mainValue有形固定資産減価償却率">
          <a:extLst>
            <a:ext uri="{FF2B5EF4-FFF2-40B4-BE49-F238E27FC236}">
              <a16:creationId xmlns:a16="http://schemas.microsoft.com/office/drawing/2014/main" id="{7293CFE9-68EE-44BD-8753-14CDC0D81C39}"/>
            </a:ext>
          </a:extLst>
        </xdr:cNvPr>
        <xdr:cNvSpPr txBox="1"/>
      </xdr:nvSpPr>
      <xdr:spPr>
        <a:xfrm>
          <a:off x="1397009" y="586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97DE5A9D-6A43-4466-82FE-0E314AD3F832}"/>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E6C1DD14-E235-4994-9BA0-BD8FFF0C1824}"/>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0B76C231-4968-403D-9DA3-6B2F8F018187}"/>
            </a:ext>
          </a:extLst>
        </xdr:cNvPr>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[ 356.7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95AFBAB3-A674-447B-82F7-C4B37C28630B}"/>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51AC7C14-F029-4F32-8F86-3ABAABA0849B}"/>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CFB8C709-9521-4A66-A23B-044ECF88A66A}"/>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FB357AE1-A8D0-48B3-8FFD-DCD81D4BE319}"/>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677B5CB3-FA71-49EB-88B9-1A8CE95E625C}"/>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1B0A540B-3F5B-42F9-8AA6-0F1E295B10BA}"/>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293B9609-23EC-4337-A147-D8C4C1F4B695}"/>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71A8C1FD-602F-43CD-A989-BE008168C237}"/>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3E98CCF2-CACB-45B1-A6AC-0DA318AF6DF6}"/>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C603E158-E665-47C0-A029-F7E9A9DD5AA5}"/>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債務償還比率を昨年度と比較すると</a:t>
          </a:r>
          <a:r>
            <a:rPr kumimoji="1" lang="en-US" altLang="ja-JP" sz="1100">
              <a:solidFill>
                <a:schemeClr val="dk1"/>
              </a:solidFill>
              <a:effectLst/>
              <a:latin typeface="+mn-lt"/>
              <a:ea typeface="+mn-ea"/>
              <a:cs typeface="+mn-cs"/>
            </a:rPr>
            <a:t>26.3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減少しており</a:t>
          </a:r>
          <a:r>
            <a:rPr kumimoji="1" lang="ja-JP" altLang="ja-JP" sz="1100">
              <a:solidFill>
                <a:schemeClr val="dk1"/>
              </a:solidFill>
              <a:effectLst/>
              <a:latin typeface="+mn-lt"/>
              <a:ea typeface="+mn-ea"/>
              <a:cs typeface="+mn-cs"/>
            </a:rPr>
            <a:t>、類似団体平均と比較すると低い水準を保っている。</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の主な要因としては、</a:t>
          </a:r>
          <a:r>
            <a:rPr kumimoji="1" lang="ja-JP" altLang="en-US" sz="1100">
              <a:solidFill>
                <a:schemeClr val="dk1"/>
              </a:solidFill>
              <a:effectLst/>
              <a:latin typeface="+mn-lt"/>
              <a:ea typeface="+mn-ea"/>
              <a:cs typeface="+mn-cs"/>
            </a:rPr>
            <a:t>町債の償還が進んでいることと、地方交付税といった経常一般財源等が増加したことが考えられる。</a:t>
          </a:r>
          <a:r>
            <a:rPr kumimoji="1" lang="ja-JP" altLang="ja-JP" sz="1100">
              <a:solidFill>
                <a:schemeClr val="dk1"/>
              </a:solidFill>
              <a:effectLst/>
              <a:latin typeface="+mn-lt"/>
              <a:ea typeface="+mn-ea"/>
              <a:cs typeface="+mn-cs"/>
            </a:rPr>
            <a:t>引き続き公共施設等総合管理計画、公共施設等個別施設計画、学校施設長寿命化計画等の様々な計画と調和を図り、健全な財政運営に努めたい。</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0B9DDF78-1763-40D0-BBC9-38C5B88B53E9}"/>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444C7794-2E6F-40F3-8200-24FDE079A644}"/>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C4FA7BB1-1D66-4FAD-AE3D-E1849F91631F}"/>
            </a:ext>
          </a:extLst>
        </xdr:cNvPr>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A289A520-C828-4F19-8C23-F7E81A7060A9}"/>
            </a:ext>
          </a:extLst>
        </xdr:cNvPr>
        <xdr:cNvCxnSpPr/>
      </xdr:nvCxnSpPr>
      <xdr:spPr>
        <a:xfrm>
          <a:off x="9971405" y="662072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4" name="テキスト ボックス 123">
          <a:extLst>
            <a:ext uri="{FF2B5EF4-FFF2-40B4-BE49-F238E27FC236}">
              <a16:creationId xmlns:a16="http://schemas.microsoft.com/office/drawing/2014/main" id="{67B9FE6F-CA90-44C0-90A2-B4DD7335E121}"/>
            </a:ext>
          </a:extLst>
        </xdr:cNvPr>
        <xdr:cNvSpPr txBox="1"/>
      </xdr:nvSpPr>
      <xdr:spPr>
        <a:xfrm>
          <a:off x="9542936" y="652692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164D668A-B93D-4582-AB9D-365CC0CBFABC}"/>
            </a:ext>
          </a:extLst>
        </xdr:cNvPr>
        <xdr:cNvCxnSpPr/>
      </xdr:nvCxnSpPr>
      <xdr:spPr>
        <a:xfrm>
          <a:off x="9971405" y="6268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a:extLst>
            <a:ext uri="{FF2B5EF4-FFF2-40B4-BE49-F238E27FC236}">
              <a16:creationId xmlns:a16="http://schemas.microsoft.com/office/drawing/2014/main" id="{CB9CA074-E6D9-428D-A47B-91B9B06EAFC9}"/>
            </a:ext>
          </a:extLst>
        </xdr:cNvPr>
        <xdr:cNvSpPr txBox="1"/>
      </xdr:nvSpPr>
      <xdr:spPr>
        <a:xfrm>
          <a:off x="9542936" y="61747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182603F3-2A9F-4FAC-A3BA-44E28A452D9B}"/>
            </a:ext>
          </a:extLst>
        </xdr:cNvPr>
        <xdr:cNvCxnSpPr/>
      </xdr:nvCxnSpPr>
      <xdr:spPr>
        <a:xfrm>
          <a:off x="9971405" y="59162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a:extLst>
            <a:ext uri="{FF2B5EF4-FFF2-40B4-BE49-F238E27FC236}">
              <a16:creationId xmlns:a16="http://schemas.microsoft.com/office/drawing/2014/main" id="{10A128F1-7146-40E2-BE71-F0B0287A8119}"/>
            </a:ext>
          </a:extLst>
        </xdr:cNvPr>
        <xdr:cNvSpPr txBox="1"/>
      </xdr:nvSpPr>
      <xdr:spPr>
        <a:xfrm>
          <a:off x="9542936" y="582249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2AEAC89D-377D-45D9-B13D-75A1925A027C}"/>
            </a:ext>
          </a:extLst>
        </xdr:cNvPr>
        <xdr:cNvCxnSpPr/>
      </xdr:nvCxnSpPr>
      <xdr:spPr>
        <a:xfrm>
          <a:off x="9971405" y="5564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F18768AD-0A7A-4284-B886-AD6AB137D0F2}"/>
            </a:ext>
          </a:extLst>
        </xdr:cNvPr>
        <xdr:cNvSpPr txBox="1"/>
      </xdr:nvSpPr>
      <xdr:spPr>
        <a:xfrm>
          <a:off x="9542936" y="5470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3AFC4158-CDF6-4164-B443-D8D415026EE0}"/>
            </a:ext>
          </a:extLst>
        </xdr:cNvPr>
        <xdr:cNvCxnSpPr/>
      </xdr:nvCxnSpPr>
      <xdr:spPr>
        <a:xfrm>
          <a:off x="9971405" y="52118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a:extLst>
            <a:ext uri="{FF2B5EF4-FFF2-40B4-BE49-F238E27FC236}">
              <a16:creationId xmlns:a16="http://schemas.microsoft.com/office/drawing/2014/main" id="{4C75977D-9002-43BD-8047-834BAB457DDE}"/>
            </a:ext>
          </a:extLst>
        </xdr:cNvPr>
        <xdr:cNvSpPr txBox="1"/>
      </xdr:nvSpPr>
      <xdr:spPr>
        <a:xfrm>
          <a:off x="9645528" y="512187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9F9668D7-F7D2-4746-9AB6-94E0B5B4ECBE}"/>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61476AB2-9221-4F6E-AD33-433293691894}"/>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170413</xdr:rowOff>
    </xdr:to>
    <xdr:cxnSp macro="">
      <xdr:nvCxnSpPr>
        <xdr:cNvPr id="135" name="直線コネクタ 134">
          <a:extLst>
            <a:ext uri="{FF2B5EF4-FFF2-40B4-BE49-F238E27FC236}">
              <a16:creationId xmlns:a16="http://schemas.microsoft.com/office/drawing/2014/main" id="{C9B3F997-E790-433D-BCD4-4A63E90D328E}"/>
            </a:ext>
          </a:extLst>
        </xdr:cNvPr>
        <xdr:cNvCxnSpPr/>
      </xdr:nvCxnSpPr>
      <xdr:spPr>
        <a:xfrm flipV="1">
          <a:off x="13027660" y="5211868"/>
          <a:ext cx="1269" cy="1427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2790</xdr:rowOff>
    </xdr:from>
    <xdr:ext cx="469744" cy="259045"/>
    <xdr:sp macro="" textlink="">
      <xdr:nvSpPr>
        <xdr:cNvPr id="136" name="債務償還比率最小値テキスト">
          <a:extLst>
            <a:ext uri="{FF2B5EF4-FFF2-40B4-BE49-F238E27FC236}">
              <a16:creationId xmlns:a16="http://schemas.microsoft.com/office/drawing/2014/main" id="{480E89FB-88B5-4AA4-8CFC-771123055C12}"/>
            </a:ext>
          </a:extLst>
        </xdr:cNvPr>
        <xdr:cNvSpPr txBox="1"/>
      </xdr:nvSpPr>
      <xdr:spPr>
        <a:xfrm>
          <a:off x="13080365" y="6639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170413</xdr:rowOff>
    </xdr:from>
    <xdr:to>
      <xdr:col>76</xdr:col>
      <xdr:colOff>111125</xdr:colOff>
      <xdr:row>34</xdr:row>
      <xdr:rowOff>170413</xdr:rowOff>
    </xdr:to>
    <xdr:cxnSp macro="">
      <xdr:nvCxnSpPr>
        <xdr:cNvPr id="137" name="直線コネクタ 136">
          <a:extLst>
            <a:ext uri="{FF2B5EF4-FFF2-40B4-BE49-F238E27FC236}">
              <a16:creationId xmlns:a16="http://schemas.microsoft.com/office/drawing/2014/main" id="{A8A1A29A-CE22-428D-BA7F-8B9DB72F32C4}"/>
            </a:ext>
          </a:extLst>
        </xdr:cNvPr>
        <xdr:cNvCxnSpPr/>
      </xdr:nvCxnSpPr>
      <xdr:spPr>
        <a:xfrm>
          <a:off x="12963525" y="66397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a:extLst>
            <a:ext uri="{FF2B5EF4-FFF2-40B4-BE49-F238E27FC236}">
              <a16:creationId xmlns:a16="http://schemas.microsoft.com/office/drawing/2014/main" id="{8159899C-C40B-4412-B047-1181D62AEEA0}"/>
            </a:ext>
          </a:extLst>
        </xdr:cNvPr>
        <xdr:cNvSpPr txBox="1"/>
      </xdr:nvSpPr>
      <xdr:spPr>
        <a:xfrm>
          <a:off x="13080365" y="49909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a:extLst>
            <a:ext uri="{FF2B5EF4-FFF2-40B4-BE49-F238E27FC236}">
              <a16:creationId xmlns:a16="http://schemas.microsoft.com/office/drawing/2014/main" id="{578944F3-1A28-492D-9F06-92275D906E40}"/>
            </a:ext>
          </a:extLst>
        </xdr:cNvPr>
        <xdr:cNvCxnSpPr/>
      </xdr:nvCxnSpPr>
      <xdr:spPr>
        <a:xfrm>
          <a:off x="12963525" y="52118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32328</xdr:rowOff>
    </xdr:from>
    <xdr:ext cx="469744" cy="259045"/>
    <xdr:sp macro="" textlink="">
      <xdr:nvSpPr>
        <xdr:cNvPr id="140" name="債務償還比率平均値テキスト">
          <a:extLst>
            <a:ext uri="{FF2B5EF4-FFF2-40B4-BE49-F238E27FC236}">
              <a16:creationId xmlns:a16="http://schemas.microsoft.com/office/drawing/2014/main" id="{3AFFE72A-CE2A-4A78-BEC5-32C4B6A69DAD}"/>
            </a:ext>
          </a:extLst>
        </xdr:cNvPr>
        <xdr:cNvSpPr txBox="1"/>
      </xdr:nvSpPr>
      <xdr:spPr>
        <a:xfrm>
          <a:off x="13080365" y="58311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53901</xdr:rowOff>
    </xdr:from>
    <xdr:to>
      <xdr:col>76</xdr:col>
      <xdr:colOff>73025</xdr:colOff>
      <xdr:row>30</xdr:row>
      <xdr:rowOff>155501</xdr:rowOff>
    </xdr:to>
    <xdr:sp macro="" textlink="">
      <xdr:nvSpPr>
        <xdr:cNvPr id="141" name="フローチャート: 判断 140">
          <a:extLst>
            <a:ext uri="{FF2B5EF4-FFF2-40B4-BE49-F238E27FC236}">
              <a16:creationId xmlns:a16="http://schemas.microsoft.com/office/drawing/2014/main" id="{601C4BD0-E5EF-4ED1-B2AB-78B946385E85}"/>
            </a:ext>
          </a:extLst>
        </xdr:cNvPr>
        <xdr:cNvSpPr/>
      </xdr:nvSpPr>
      <xdr:spPr>
        <a:xfrm>
          <a:off x="13001625" y="585272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69374</xdr:rowOff>
    </xdr:from>
    <xdr:to>
      <xdr:col>72</xdr:col>
      <xdr:colOff>123825</xdr:colOff>
      <xdr:row>30</xdr:row>
      <xdr:rowOff>170974</xdr:rowOff>
    </xdr:to>
    <xdr:sp macro="" textlink="">
      <xdr:nvSpPr>
        <xdr:cNvPr id="142" name="フローチャート: 判断 141">
          <a:extLst>
            <a:ext uri="{FF2B5EF4-FFF2-40B4-BE49-F238E27FC236}">
              <a16:creationId xmlns:a16="http://schemas.microsoft.com/office/drawing/2014/main" id="{6FBD5965-FF9E-4D36-980F-D2401D723DA6}"/>
            </a:ext>
          </a:extLst>
        </xdr:cNvPr>
        <xdr:cNvSpPr/>
      </xdr:nvSpPr>
      <xdr:spPr>
        <a:xfrm>
          <a:off x="12359005" y="5868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65416</xdr:rowOff>
    </xdr:from>
    <xdr:to>
      <xdr:col>68</xdr:col>
      <xdr:colOff>123825</xdr:colOff>
      <xdr:row>30</xdr:row>
      <xdr:rowOff>167016</xdr:rowOff>
    </xdr:to>
    <xdr:sp macro="" textlink="">
      <xdr:nvSpPr>
        <xdr:cNvPr id="143" name="フローチャート: 判断 142">
          <a:extLst>
            <a:ext uri="{FF2B5EF4-FFF2-40B4-BE49-F238E27FC236}">
              <a16:creationId xmlns:a16="http://schemas.microsoft.com/office/drawing/2014/main" id="{260F5907-61E3-46DB-85A7-8ADC797F1E8C}"/>
            </a:ext>
          </a:extLst>
        </xdr:cNvPr>
        <xdr:cNvSpPr/>
      </xdr:nvSpPr>
      <xdr:spPr>
        <a:xfrm>
          <a:off x="11688445" y="586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127317</xdr:rowOff>
    </xdr:from>
    <xdr:to>
      <xdr:col>64</xdr:col>
      <xdr:colOff>123825</xdr:colOff>
      <xdr:row>32</xdr:row>
      <xdr:rowOff>57467</xdr:rowOff>
    </xdr:to>
    <xdr:sp macro="" textlink="">
      <xdr:nvSpPr>
        <xdr:cNvPr id="144" name="フローチャート: 判断 143">
          <a:extLst>
            <a:ext uri="{FF2B5EF4-FFF2-40B4-BE49-F238E27FC236}">
              <a16:creationId xmlns:a16="http://schemas.microsoft.com/office/drawing/2014/main" id="{3FDC2CA1-493B-4105-8AF2-0C1929F65709}"/>
            </a:ext>
          </a:extLst>
        </xdr:cNvPr>
        <xdr:cNvSpPr/>
      </xdr:nvSpPr>
      <xdr:spPr>
        <a:xfrm>
          <a:off x="11017885" y="609377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103029</xdr:rowOff>
    </xdr:from>
    <xdr:to>
      <xdr:col>60</xdr:col>
      <xdr:colOff>123825</xdr:colOff>
      <xdr:row>32</xdr:row>
      <xdr:rowOff>33179</xdr:rowOff>
    </xdr:to>
    <xdr:sp macro="" textlink="">
      <xdr:nvSpPr>
        <xdr:cNvPr id="145" name="フローチャート: 判断 144">
          <a:extLst>
            <a:ext uri="{FF2B5EF4-FFF2-40B4-BE49-F238E27FC236}">
              <a16:creationId xmlns:a16="http://schemas.microsoft.com/office/drawing/2014/main" id="{66E6E9E5-AE7F-45F8-BA3E-9B91AEB7B403}"/>
            </a:ext>
          </a:extLst>
        </xdr:cNvPr>
        <xdr:cNvSpPr/>
      </xdr:nvSpPr>
      <xdr:spPr>
        <a:xfrm>
          <a:off x="10347325" y="606948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BE41CE4F-7883-4F10-887C-ADF1743E2DA5}"/>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94D03BED-A7F5-40CC-8A7F-3FACF71AE069}"/>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DB69E776-90BF-4A9E-A5A1-F12DC37C88AA}"/>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5EB9F4A1-9ADF-4283-93E8-230158A5E56F}"/>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375C0B3B-251E-471D-A08B-B4082B7CF4A5}"/>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160221</xdr:rowOff>
    </xdr:from>
    <xdr:to>
      <xdr:col>76</xdr:col>
      <xdr:colOff>73025</xdr:colOff>
      <xdr:row>30</xdr:row>
      <xdr:rowOff>90371</xdr:rowOff>
    </xdr:to>
    <xdr:sp macro="" textlink="">
      <xdr:nvSpPr>
        <xdr:cNvPr id="151" name="楕円 150">
          <a:extLst>
            <a:ext uri="{FF2B5EF4-FFF2-40B4-BE49-F238E27FC236}">
              <a16:creationId xmlns:a16="http://schemas.microsoft.com/office/drawing/2014/main" id="{4C492469-5798-4B74-8FA8-01EC2F309EBC}"/>
            </a:ext>
          </a:extLst>
        </xdr:cNvPr>
        <xdr:cNvSpPr/>
      </xdr:nvSpPr>
      <xdr:spPr>
        <a:xfrm>
          <a:off x="13001625" y="579140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11648</xdr:rowOff>
    </xdr:from>
    <xdr:ext cx="469744" cy="259045"/>
    <xdr:sp macro="" textlink="">
      <xdr:nvSpPr>
        <xdr:cNvPr id="152" name="債務償還比率該当値テキスト">
          <a:extLst>
            <a:ext uri="{FF2B5EF4-FFF2-40B4-BE49-F238E27FC236}">
              <a16:creationId xmlns:a16="http://schemas.microsoft.com/office/drawing/2014/main" id="{879E7C04-C542-4E5C-AA40-934D4CA095BB}"/>
            </a:ext>
          </a:extLst>
        </xdr:cNvPr>
        <xdr:cNvSpPr txBox="1"/>
      </xdr:nvSpPr>
      <xdr:spPr>
        <a:xfrm>
          <a:off x="13080365" y="5642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36089</xdr:rowOff>
    </xdr:from>
    <xdr:to>
      <xdr:col>72</xdr:col>
      <xdr:colOff>123825</xdr:colOff>
      <xdr:row>30</xdr:row>
      <xdr:rowOff>137689</xdr:rowOff>
    </xdr:to>
    <xdr:sp macro="" textlink="">
      <xdr:nvSpPr>
        <xdr:cNvPr id="153" name="楕円 152">
          <a:extLst>
            <a:ext uri="{FF2B5EF4-FFF2-40B4-BE49-F238E27FC236}">
              <a16:creationId xmlns:a16="http://schemas.microsoft.com/office/drawing/2014/main" id="{B0BB390C-2A15-48FA-B8E6-8053B6231599}"/>
            </a:ext>
          </a:extLst>
        </xdr:cNvPr>
        <xdr:cNvSpPr/>
      </xdr:nvSpPr>
      <xdr:spPr>
        <a:xfrm>
          <a:off x="12359005" y="5834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39571</xdr:rowOff>
    </xdr:from>
    <xdr:to>
      <xdr:col>76</xdr:col>
      <xdr:colOff>22225</xdr:colOff>
      <xdr:row>30</xdr:row>
      <xdr:rowOff>86889</xdr:rowOff>
    </xdr:to>
    <xdr:cxnSp macro="">
      <xdr:nvCxnSpPr>
        <xdr:cNvPr id="154" name="直線コネクタ 153">
          <a:extLst>
            <a:ext uri="{FF2B5EF4-FFF2-40B4-BE49-F238E27FC236}">
              <a16:creationId xmlns:a16="http://schemas.microsoft.com/office/drawing/2014/main" id="{F8433831-6CD0-4B64-9187-2E618B365178}"/>
            </a:ext>
          </a:extLst>
        </xdr:cNvPr>
        <xdr:cNvCxnSpPr/>
      </xdr:nvCxnSpPr>
      <xdr:spPr>
        <a:xfrm flipV="1">
          <a:off x="12409805" y="5838391"/>
          <a:ext cx="619760" cy="47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6763</xdr:rowOff>
    </xdr:from>
    <xdr:to>
      <xdr:col>68</xdr:col>
      <xdr:colOff>123825</xdr:colOff>
      <xdr:row>30</xdr:row>
      <xdr:rowOff>108363</xdr:rowOff>
    </xdr:to>
    <xdr:sp macro="" textlink="">
      <xdr:nvSpPr>
        <xdr:cNvPr id="155" name="楕円 154">
          <a:extLst>
            <a:ext uri="{FF2B5EF4-FFF2-40B4-BE49-F238E27FC236}">
              <a16:creationId xmlns:a16="http://schemas.microsoft.com/office/drawing/2014/main" id="{C9663056-48F0-4993-9D81-9DEDED68A39A}"/>
            </a:ext>
          </a:extLst>
        </xdr:cNvPr>
        <xdr:cNvSpPr/>
      </xdr:nvSpPr>
      <xdr:spPr>
        <a:xfrm>
          <a:off x="11688445" y="5805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57563</xdr:rowOff>
    </xdr:from>
    <xdr:to>
      <xdr:col>72</xdr:col>
      <xdr:colOff>73025</xdr:colOff>
      <xdr:row>30</xdr:row>
      <xdr:rowOff>86889</xdr:rowOff>
    </xdr:to>
    <xdr:cxnSp macro="">
      <xdr:nvCxnSpPr>
        <xdr:cNvPr id="156" name="直線コネクタ 155">
          <a:extLst>
            <a:ext uri="{FF2B5EF4-FFF2-40B4-BE49-F238E27FC236}">
              <a16:creationId xmlns:a16="http://schemas.microsoft.com/office/drawing/2014/main" id="{19D7939B-6503-4308-87E6-5382B0DAD49D}"/>
            </a:ext>
          </a:extLst>
        </xdr:cNvPr>
        <xdr:cNvCxnSpPr/>
      </xdr:nvCxnSpPr>
      <xdr:spPr>
        <a:xfrm>
          <a:off x="11739245" y="5856383"/>
          <a:ext cx="670560" cy="29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118851</xdr:rowOff>
    </xdr:from>
    <xdr:to>
      <xdr:col>64</xdr:col>
      <xdr:colOff>123825</xdr:colOff>
      <xdr:row>31</xdr:row>
      <xdr:rowOff>49001</xdr:rowOff>
    </xdr:to>
    <xdr:sp macro="" textlink="">
      <xdr:nvSpPr>
        <xdr:cNvPr id="157" name="楕円 156">
          <a:extLst>
            <a:ext uri="{FF2B5EF4-FFF2-40B4-BE49-F238E27FC236}">
              <a16:creationId xmlns:a16="http://schemas.microsoft.com/office/drawing/2014/main" id="{A330B903-8F59-46C5-A865-0E1B1D5C5602}"/>
            </a:ext>
          </a:extLst>
        </xdr:cNvPr>
        <xdr:cNvSpPr/>
      </xdr:nvSpPr>
      <xdr:spPr>
        <a:xfrm>
          <a:off x="11017885" y="591767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57563</xdr:rowOff>
    </xdr:from>
    <xdr:to>
      <xdr:col>68</xdr:col>
      <xdr:colOff>73025</xdr:colOff>
      <xdr:row>30</xdr:row>
      <xdr:rowOff>169651</xdr:rowOff>
    </xdr:to>
    <xdr:cxnSp macro="">
      <xdr:nvCxnSpPr>
        <xdr:cNvPr id="158" name="直線コネクタ 157">
          <a:extLst>
            <a:ext uri="{FF2B5EF4-FFF2-40B4-BE49-F238E27FC236}">
              <a16:creationId xmlns:a16="http://schemas.microsoft.com/office/drawing/2014/main" id="{1D92EDD3-DD13-4A82-9F11-4A65D9531E55}"/>
            </a:ext>
          </a:extLst>
        </xdr:cNvPr>
        <xdr:cNvCxnSpPr/>
      </xdr:nvCxnSpPr>
      <xdr:spPr>
        <a:xfrm flipV="1">
          <a:off x="11068685" y="5856383"/>
          <a:ext cx="670560" cy="112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47615</xdr:rowOff>
    </xdr:from>
    <xdr:to>
      <xdr:col>60</xdr:col>
      <xdr:colOff>123825</xdr:colOff>
      <xdr:row>31</xdr:row>
      <xdr:rowOff>149215</xdr:rowOff>
    </xdr:to>
    <xdr:sp macro="" textlink="">
      <xdr:nvSpPr>
        <xdr:cNvPr id="159" name="楕円 158">
          <a:extLst>
            <a:ext uri="{FF2B5EF4-FFF2-40B4-BE49-F238E27FC236}">
              <a16:creationId xmlns:a16="http://schemas.microsoft.com/office/drawing/2014/main" id="{DB4061FE-6D74-4219-BB03-E0DF0AA8D2B9}"/>
            </a:ext>
          </a:extLst>
        </xdr:cNvPr>
        <xdr:cNvSpPr/>
      </xdr:nvSpPr>
      <xdr:spPr>
        <a:xfrm>
          <a:off x="10347325" y="601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169651</xdr:rowOff>
    </xdr:from>
    <xdr:to>
      <xdr:col>64</xdr:col>
      <xdr:colOff>73025</xdr:colOff>
      <xdr:row>31</xdr:row>
      <xdr:rowOff>98415</xdr:rowOff>
    </xdr:to>
    <xdr:cxnSp macro="">
      <xdr:nvCxnSpPr>
        <xdr:cNvPr id="160" name="直線コネクタ 159">
          <a:extLst>
            <a:ext uri="{FF2B5EF4-FFF2-40B4-BE49-F238E27FC236}">
              <a16:creationId xmlns:a16="http://schemas.microsoft.com/office/drawing/2014/main" id="{ED20F99A-8217-4E97-A6E1-CB9EF0672102}"/>
            </a:ext>
          </a:extLst>
        </xdr:cNvPr>
        <xdr:cNvCxnSpPr/>
      </xdr:nvCxnSpPr>
      <xdr:spPr>
        <a:xfrm flipV="1">
          <a:off x="10398125" y="5968471"/>
          <a:ext cx="670560" cy="96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162101</xdr:rowOff>
    </xdr:from>
    <xdr:ext cx="469744" cy="259045"/>
    <xdr:sp macro="" textlink="">
      <xdr:nvSpPr>
        <xdr:cNvPr id="161" name="n_1aveValue債務償還比率">
          <a:extLst>
            <a:ext uri="{FF2B5EF4-FFF2-40B4-BE49-F238E27FC236}">
              <a16:creationId xmlns:a16="http://schemas.microsoft.com/office/drawing/2014/main" id="{9423D44E-BA7A-4D5C-A958-C91E22DED51D}"/>
            </a:ext>
          </a:extLst>
        </xdr:cNvPr>
        <xdr:cNvSpPr txBox="1"/>
      </xdr:nvSpPr>
      <xdr:spPr>
        <a:xfrm>
          <a:off x="12185092" y="5960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158143</xdr:rowOff>
    </xdr:from>
    <xdr:ext cx="469744" cy="259045"/>
    <xdr:sp macro="" textlink="">
      <xdr:nvSpPr>
        <xdr:cNvPr id="162" name="n_2aveValue債務償還比率">
          <a:extLst>
            <a:ext uri="{FF2B5EF4-FFF2-40B4-BE49-F238E27FC236}">
              <a16:creationId xmlns:a16="http://schemas.microsoft.com/office/drawing/2014/main" id="{C066CB80-25E1-408D-960F-CB88C5C2CE93}"/>
            </a:ext>
          </a:extLst>
        </xdr:cNvPr>
        <xdr:cNvSpPr txBox="1"/>
      </xdr:nvSpPr>
      <xdr:spPr>
        <a:xfrm>
          <a:off x="11527232" y="5956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48594</xdr:rowOff>
    </xdr:from>
    <xdr:ext cx="469744" cy="259045"/>
    <xdr:sp macro="" textlink="">
      <xdr:nvSpPr>
        <xdr:cNvPr id="163" name="n_3aveValue債務償還比率">
          <a:extLst>
            <a:ext uri="{FF2B5EF4-FFF2-40B4-BE49-F238E27FC236}">
              <a16:creationId xmlns:a16="http://schemas.microsoft.com/office/drawing/2014/main" id="{F6B3FB4C-704A-4E07-BFA2-C4B2E8D9A3F9}"/>
            </a:ext>
          </a:extLst>
        </xdr:cNvPr>
        <xdr:cNvSpPr txBox="1"/>
      </xdr:nvSpPr>
      <xdr:spPr>
        <a:xfrm>
          <a:off x="10856672" y="6182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24306</xdr:rowOff>
    </xdr:from>
    <xdr:ext cx="469744" cy="259045"/>
    <xdr:sp macro="" textlink="">
      <xdr:nvSpPr>
        <xdr:cNvPr id="164" name="n_4aveValue債務償還比率">
          <a:extLst>
            <a:ext uri="{FF2B5EF4-FFF2-40B4-BE49-F238E27FC236}">
              <a16:creationId xmlns:a16="http://schemas.microsoft.com/office/drawing/2014/main" id="{4F581548-1832-4CAE-9EB5-99ADF7599CA3}"/>
            </a:ext>
          </a:extLst>
        </xdr:cNvPr>
        <xdr:cNvSpPr txBox="1"/>
      </xdr:nvSpPr>
      <xdr:spPr>
        <a:xfrm>
          <a:off x="10186112" y="6158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154216</xdr:rowOff>
    </xdr:from>
    <xdr:ext cx="469744" cy="259045"/>
    <xdr:sp macro="" textlink="">
      <xdr:nvSpPr>
        <xdr:cNvPr id="165" name="n_1mainValue債務償還比率">
          <a:extLst>
            <a:ext uri="{FF2B5EF4-FFF2-40B4-BE49-F238E27FC236}">
              <a16:creationId xmlns:a16="http://schemas.microsoft.com/office/drawing/2014/main" id="{FF9697D2-3D8E-42CA-93BD-5971492A0A8E}"/>
            </a:ext>
          </a:extLst>
        </xdr:cNvPr>
        <xdr:cNvSpPr txBox="1"/>
      </xdr:nvSpPr>
      <xdr:spPr>
        <a:xfrm>
          <a:off x="12185092" y="5617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124890</xdr:rowOff>
    </xdr:from>
    <xdr:ext cx="469744" cy="259045"/>
    <xdr:sp macro="" textlink="">
      <xdr:nvSpPr>
        <xdr:cNvPr id="166" name="n_2mainValue債務償還比率">
          <a:extLst>
            <a:ext uri="{FF2B5EF4-FFF2-40B4-BE49-F238E27FC236}">
              <a16:creationId xmlns:a16="http://schemas.microsoft.com/office/drawing/2014/main" id="{17894071-C0CA-41EA-A41D-7DE41B0D2B61}"/>
            </a:ext>
          </a:extLst>
        </xdr:cNvPr>
        <xdr:cNvSpPr txBox="1"/>
      </xdr:nvSpPr>
      <xdr:spPr>
        <a:xfrm>
          <a:off x="11527232" y="5588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65528</xdr:rowOff>
    </xdr:from>
    <xdr:ext cx="469744" cy="259045"/>
    <xdr:sp macro="" textlink="">
      <xdr:nvSpPr>
        <xdr:cNvPr id="167" name="n_3mainValue債務償還比率">
          <a:extLst>
            <a:ext uri="{FF2B5EF4-FFF2-40B4-BE49-F238E27FC236}">
              <a16:creationId xmlns:a16="http://schemas.microsoft.com/office/drawing/2014/main" id="{65E6C165-8329-4987-B9BB-2BCFD547E48A}"/>
            </a:ext>
          </a:extLst>
        </xdr:cNvPr>
        <xdr:cNvSpPr txBox="1"/>
      </xdr:nvSpPr>
      <xdr:spPr>
        <a:xfrm>
          <a:off x="10856672" y="5696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165742</xdr:rowOff>
    </xdr:from>
    <xdr:ext cx="469744" cy="259045"/>
    <xdr:sp macro="" textlink="">
      <xdr:nvSpPr>
        <xdr:cNvPr id="168" name="n_4mainValue債務償還比率">
          <a:extLst>
            <a:ext uri="{FF2B5EF4-FFF2-40B4-BE49-F238E27FC236}">
              <a16:creationId xmlns:a16="http://schemas.microsoft.com/office/drawing/2014/main" id="{79B22690-C008-44E1-A5AF-BCFF6F0BBE5C}"/>
            </a:ext>
          </a:extLst>
        </xdr:cNvPr>
        <xdr:cNvSpPr txBox="1"/>
      </xdr:nvSpPr>
      <xdr:spPr>
        <a:xfrm>
          <a:off x="10186112" y="5796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a:extLst>
            <a:ext uri="{FF2B5EF4-FFF2-40B4-BE49-F238E27FC236}">
              <a16:creationId xmlns:a16="http://schemas.microsoft.com/office/drawing/2014/main" id="{22EC577F-4435-4114-A6C8-6A3777BFECC3}"/>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a:extLst>
            <a:ext uri="{FF2B5EF4-FFF2-40B4-BE49-F238E27FC236}">
              <a16:creationId xmlns:a16="http://schemas.microsoft.com/office/drawing/2014/main" id="{B9FE8C92-6963-4EF5-9318-4FF3EC3A8FA7}"/>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a:extLst>
            <a:ext uri="{FF2B5EF4-FFF2-40B4-BE49-F238E27FC236}">
              <a16:creationId xmlns:a16="http://schemas.microsoft.com/office/drawing/2014/main" id="{7EA5C6C4-5C0F-451C-B8B8-051D60A45964}"/>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a:extLst>
            <a:ext uri="{FF2B5EF4-FFF2-40B4-BE49-F238E27FC236}">
              <a16:creationId xmlns:a16="http://schemas.microsoft.com/office/drawing/2014/main" id="{94142A09-7132-447F-831F-C6BDB8F84519}"/>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a:extLst>
            <a:ext uri="{FF2B5EF4-FFF2-40B4-BE49-F238E27FC236}">
              <a16:creationId xmlns:a16="http://schemas.microsoft.com/office/drawing/2014/main" id="{50820CAE-3C6D-4EEA-B5A5-E5BFB4EFC9C5}"/>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a:extLst>
            <a:ext uri="{FF2B5EF4-FFF2-40B4-BE49-F238E27FC236}">
              <a16:creationId xmlns:a16="http://schemas.microsoft.com/office/drawing/2014/main" id="{DF9B549F-7CC2-45B4-A811-0CB1B65DBFD5}"/>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EBBAD45-1506-4AA4-8DC2-6A7C5C3AFDEA}"/>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046C41A-1F6D-4B8E-97C0-E2DCE4DDC5EF}"/>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013374F-4883-45F8-9C00-034FBC5B957D}"/>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DF2E74E-C94A-4B8A-9059-AC884FC04252}"/>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千葉県東庄町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C607522-C894-4384-B596-A3B2A5C0F5A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D170346-4F11-4A98-A131-7585D42FB56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7A09F07-43CC-474B-9D55-D09669EBFF3D}"/>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33A2E96-4BDC-40B4-AB08-7C63436BCBE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E326478-C5DA-4A98-8F35-80474F5ABFD2}"/>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FC5ABF1-A264-43DE-85ED-BEF135CB66A7}"/>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12,906
12,525
46.25
7,522,853
6,928,337
493,183
4,049,795
5,166,296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A0E3835-00D7-432E-A736-447A4781353E}"/>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AA9B966-1DFB-4E53-BDD3-052FF71EC6AE}"/>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73D9297-46E4-44C7-B426-C4E9A99E9622}"/>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B45C4B9-F84C-4D6F-8078-8751E412CAF4}"/>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39A03DA-A074-480D-8606-8775DD3230F5}"/>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8AA678F1-7E87-467D-B68F-A92A2323BAF3}"/>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13A7349-AE81-4C4C-AE81-0B57B0901C08}"/>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ECACC80-9DB2-409C-848A-B0B99759DAB7}"/>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2A4F5C1-C728-41EA-AA19-9F01FE7FC2C1}"/>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C07C223-8F77-4B2A-ADB4-FA17BBAEA251}"/>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9213438-BFCA-4F48-8D02-4D992375C63A}"/>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098559E-ACDA-49EB-AAA1-4D40BD48C226}"/>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49FF040-D4D5-4473-A06B-A5863D04BE3F}"/>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B2F5421-FC37-4C6F-B9F4-F848DE009B66}"/>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099CBD6-0E6E-4035-BA2F-E11FA82FBFD8}"/>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71DEB33-7FB7-48F0-93E5-AA77308EB01C}"/>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8D0BE81-D006-4678-A256-98E10C2B1E41}"/>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AA9DDD4-526A-422A-B766-BAFDF72D61F6}"/>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280E420-4CC5-409E-800E-DBD9E3D88AF7}"/>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F803F0B-7D8C-48D6-B696-7E937CBF1A34}"/>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37FA451-6C86-43F8-88EE-290F6A897D45}"/>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3E3729F-68A4-4E90-B598-37937262FB47}"/>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B1CEBEB-F1BC-42FC-9E05-EA02889F89BF}"/>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8576AEE-2954-46C9-87DF-D47F3C789B40}"/>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E22956C-E39E-4AE6-9A2A-40D9E3C42E6E}"/>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2A4AE8D-1DA7-407B-A78A-BF0E03FD9F39}"/>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1D5EDDD-EEA1-464A-B710-8C8B2EC8E65E}"/>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BFBD656-199E-4FBD-9E9A-BFB65247C9BA}"/>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0518B8C-76F6-4D32-8858-39D8F795844C}"/>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0CE226C-63B9-4A1C-8341-CDB03C282F90}"/>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49019CE-AF5B-479E-B95B-486974D44601}"/>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822C6091-9F7F-4A7F-8C04-4DF6FBC47C40}"/>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C46DB78F-48A3-4FBA-8926-5EE4B92EC203}"/>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10C37856-1A15-4E50-A928-27B6B65B1980}"/>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33783AD-795F-4F1F-B5C3-A8A7F43EA654}"/>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31251913-3D79-4120-8F74-0AEC663E0C1F}"/>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F18D7E15-11FD-4BDD-98C0-D60D1ECC617F}"/>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61C77881-019A-431C-A9C0-545F4D951759}"/>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DE85EEB3-E3EC-4096-B270-A9A3B8873021}"/>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882CB8D3-8AB0-413B-B077-6177BD1481D4}"/>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C4574A9B-0140-433D-BEA6-E4243345A88F}"/>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A7418947-544C-40F4-A033-AD90E0C5D62B}"/>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848DE6F-5260-4F3F-B5DA-4E47B2A77168}"/>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8307A0B4-DC35-43DA-B373-86B20D4C8E73}"/>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9F70F31A-427D-4C72-AB3A-9D33457A63EC}"/>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34290</xdr:rowOff>
    </xdr:from>
    <xdr:to>
      <xdr:col>24</xdr:col>
      <xdr:colOff>62865</xdr:colOff>
      <xdr:row>42</xdr:row>
      <xdr:rowOff>13335</xdr:rowOff>
    </xdr:to>
    <xdr:cxnSp macro="">
      <xdr:nvCxnSpPr>
        <xdr:cNvPr id="57" name="直線コネクタ 56">
          <a:extLst>
            <a:ext uri="{FF2B5EF4-FFF2-40B4-BE49-F238E27FC236}">
              <a16:creationId xmlns:a16="http://schemas.microsoft.com/office/drawing/2014/main" id="{D824C540-837A-4F6A-B6CC-8FC1DA6E055C}"/>
            </a:ext>
          </a:extLst>
        </xdr:cNvPr>
        <xdr:cNvCxnSpPr/>
      </xdr:nvCxnSpPr>
      <xdr:spPr>
        <a:xfrm flipV="1">
          <a:off x="4086225" y="5734050"/>
          <a:ext cx="0" cy="132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17162</xdr:rowOff>
    </xdr:from>
    <xdr:ext cx="405111" cy="259045"/>
    <xdr:sp macro="" textlink="">
      <xdr:nvSpPr>
        <xdr:cNvPr id="58" name="【道路】&#10;有形固定資産減価償却率最小値テキスト">
          <a:extLst>
            <a:ext uri="{FF2B5EF4-FFF2-40B4-BE49-F238E27FC236}">
              <a16:creationId xmlns:a16="http://schemas.microsoft.com/office/drawing/2014/main" id="{F5D2DF5E-FF12-4D82-9985-629916953EC0}"/>
            </a:ext>
          </a:extLst>
        </xdr:cNvPr>
        <xdr:cNvSpPr txBox="1"/>
      </xdr:nvSpPr>
      <xdr:spPr>
        <a:xfrm>
          <a:off x="4124960" y="705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13335</xdr:rowOff>
    </xdr:from>
    <xdr:to>
      <xdr:col>24</xdr:col>
      <xdr:colOff>152400</xdr:colOff>
      <xdr:row>42</xdr:row>
      <xdr:rowOff>13335</xdr:rowOff>
    </xdr:to>
    <xdr:cxnSp macro="">
      <xdr:nvCxnSpPr>
        <xdr:cNvPr id="59" name="直線コネクタ 58">
          <a:extLst>
            <a:ext uri="{FF2B5EF4-FFF2-40B4-BE49-F238E27FC236}">
              <a16:creationId xmlns:a16="http://schemas.microsoft.com/office/drawing/2014/main" id="{A4794CC0-340A-4B7E-BFA5-8BC5F6B1AA78}"/>
            </a:ext>
          </a:extLst>
        </xdr:cNvPr>
        <xdr:cNvCxnSpPr/>
      </xdr:nvCxnSpPr>
      <xdr:spPr>
        <a:xfrm>
          <a:off x="4020820" y="70542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152417</xdr:rowOff>
    </xdr:from>
    <xdr:ext cx="405111" cy="259045"/>
    <xdr:sp macro="" textlink="">
      <xdr:nvSpPr>
        <xdr:cNvPr id="60" name="【道路】&#10;有形固定資産減価償却率最大値テキスト">
          <a:extLst>
            <a:ext uri="{FF2B5EF4-FFF2-40B4-BE49-F238E27FC236}">
              <a16:creationId xmlns:a16="http://schemas.microsoft.com/office/drawing/2014/main" id="{3F2E0CF6-420B-4A10-A349-EBF811B6CC7C}"/>
            </a:ext>
          </a:extLst>
        </xdr:cNvPr>
        <xdr:cNvSpPr txBox="1"/>
      </xdr:nvSpPr>
      <xdr:spPr>
        <a:xfrm>
          <a:off x="4124960" y="551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34290</xdr:rowOff>
    </xdr:from>
    <xdr:to>
      <xdr:col>24</xdr:col>
      <xdr:colOff>152400</xdr:colOff>
      <xdr:row>34</xdr:row>
      <xdr:rowOff>34290</xdr:rowOff>
    </xdr:to>
    <xdr:cxnSp macro="">
      <xdr:nvCxnSpPr>
        <xdr:cNvPr id="61" name="直線コネクタ 60">
          <a:extLst>
            <a:ext uri="{FF2B5EF4-FFF2-40B4-BE49-F238E27FC236}">
              <a16:creationId xmlns:a16="http://schemas.microsoft.com/office/drawing/2014/main" id="{7EB1EC48-2C1B-4F48-A0CF-8AD0BC1C6AEB}"/>
            </a:ext>
          </a:extLst>
        </xdr:cNvPr>
        <xdr:cNvCxnSpPr/>
      </xdr:nvCxnSpPr>
      <xdr:spPr>
        <a:xfrm>
          <a:off x="4020820" y="57340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148607</xdr:rowOff>
    </xdr:from>
    <xdr:ext cx="405111" cy="259045"/>
    <xdr:sp macro="" textlink="">
      <xdr:nvSpPr>
        <xdr:cNvPr id="62" name="【道路】&#10;有形固定資産減価償却率平均値テキスト">
          <a:extLst>
            <a:ext uri="{FF2B5EF4-FFF2-40B4-BE49-F238E27FC236}">
              <a16:creationId xmlns:a16="http://schemas.microsoft.com/office/drawing/2014/main" id="{BC9D4041-3D14-44C8-95F5-AC05844332F2}"/>
            </a:ext>
          </a:extLst>
        </xdr:cNvPr>
        <xdr:cNvSpPr txBox="1"/>
      </xdr:nvSpPr>
      <xdr:spPr>
        <a:xfrm>
          <a:off x="4124960" y="63512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170180</xdr:rowOff>
    </xdr:from>
    <xdr:to>
      <xdr:col>24</xdr:col>
      <xdr:colOff>114300</xdr:colOff>
      <xdr:row>38</xdr:row>
      <xdr:rowOff>100330</xdr:rowOff>
    </xdr:to>
    <xdr:sp macro="" textlink="">
      <xdr:nvSpPr>
        <xdr:cNvPr id="63" name="フローチャート: 判断 62">
          <a:extLst>
            <a:ext uri="{FF2B5EF4-FFF2-40B4-BE49-F238E27FC236}">
              <a16:creationId xmlns:a16="http://schemas.microsoft.com/office/drawing/2014/main" id="{4AAAB132-ECE2-41F8-ADA7-A1DC731F0590}"/>
            </a:ext>
          </a:extLst>
        </xdr:cNvPr>
        <xdr:cNvSpPr/>
      </xdr:nvSpPr>
      <xdr:spPr>
        <a:xfrm>
          <a:off x="4036060" y="63728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10160</xdr:rowOff>
    </xdr:from>
    <xdr:to>
      <xdr:col>20</xdr:col>
      <xdr:colOff>38100</xdr:colOff>
      <xdr:row>38</xdr:row>
      <xdr:rowOff>111760</xdr:rowOff>
    </xdr:to>
    <xdr:sp macro="" textlink="">
      <xdr:nvSpPr>
        <xdr:cNvPr id="64" name="フローチャート: 判断 63">
          <a:extLst>
            <a:ext uri="{FF2B5EF4-FFF2-40B4-BE49-F238E27FC236}">
              <a16:creationId xmlns:a16="http://schemas.microsoft.com/office/drawing/2014/main" id="{E6033CC9-E3CA-4F47-BBD5-465395389AA0}"/>
            </a:ext>
          </a:extLst>
        </xdr:cNvPr>
        <xdr:cNvSpPr/>
      </xdr:nvSpPr>
      <xdr:spPr>
        <a:xfrm>
          <a:off x="3312160" y="63804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149225</xdr:rowOff>
    </xdr:from>
    <xdr:to>
      <xdr:col>15</xdr:col>
      <xdr:colOff>101600</xdr:colOff>
      <xdr:row>38</xdr:row>
      <xdr:rowOff>79375</xdr:rowOff>
    </xdr:to>
    <xdr:sp macro="" textlink="">
      <xdr:nvSpPr>
        <xdr:cNvPr id="65" name="フローチャート: 判断 64">
          <a:extLst>
            <a:ext uri="{FF2B5EF4-FFF2-40B4-BE49-F238E27FC236}">
              <a16:creationId xmlns:a16="http://schemas.microsoft.com/office/drawing/2014/main" id="{0B54936E-FA80-4900-937B-B0212C48F85D}"/>
            </a:ext>
          </a:extLst>
        </xdr:cNvPr>
        <xdr:cNvSpPr/>
      </xdr:nvSpPr>
      <xdr:spPr>
        <a:xfrm>
          <a:off x="2514600" y="63519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147320</xdr:rowOff>
    </xdr:from>
    <xdr:to>
      <xdr:col>10</xdr:col>
      <xdr:colOff>165100</xdr:colOff>
      <xdr:row>38</xdr:row>
      <xdr:rowOff>77470</xdr:rowOff>
    </xdr:to>
    <xdr:sp macro="" textlink="">
      <xdr:nvSpPr>
        <xdr:cNvPr id="66" name="フローチャート: 判断 65">
          <a:extLst>
            <a:ext uri="{FF2B5EF4-FFF2-40B4-BE49-F238E27FC236}">
              <a16:creationId xmlns:a16="http://schemas.microsoft.com/office/drawing/2014/main" id="{720F7DAA-21EE-45F4-A51A-DA22BCFA350A}"/>
            </a:ext>
          </a:extLst>
        </xdr:cNvPr>
        <xdr:cNvSpPr/>
      </xdr:nvSpPr>
      <xdr:spPr>
        <a:xfrm>
          <a:off x="1739900" y="63500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61595</xdr:rowOff>
    </xdr:from>
    <xdr:to>
      <xdr:col>6</xdr:col>
      <xdr:colOff>38100</xdr:colOff>
      <xdr:row>37</xdr:row>
      <xdr:rowOff>163195</xdr:rowOff>
    </xdr:to>
    <xdr:sp macro="" textlink="">
      <xdr:nvSpPr>
        <xdr:cNvPr id="67" name="フローチャート: 判断 66">
          <a:extLst>
            <a:ext uri="{FF2B5EF4-FFF2-40B4-BE49-F238E27FC236}">
              <a16:creationId xmlns:a16="http://schemas.microsoft.com/office/drawing/2014/main" id="{55F30315-846D-4029-B89A-6A9F7B47ED02}"/>
            </a:ext>
          </a:extLst>
        </xdr:cNvPr>
        <xdr:cNvSpPr/>
      </xdr:nvSpPr>
      <xdr:spPr>
        <a:xfrm>
          <a:off x="965200" y="62642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F9B4560D-DE5F-4841-BC83-E61CA38C017C}"/>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A3A262A0-678E-49E6-ABEC-6B9D157BB546}"/>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F5A514A-04FF-413E-B540-1FE35C12DB7B}"/>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8B959622-DBD2-40FE-A420-2D2BCC03AD90}"/>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1BA19603-1C04-46A6-802B-3862BA58C06C}"/>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135890</xdr:rowOff>
    </xdr:from>
    <xdr:to>
      <xdr:col>24</xdr:col>
      <xdr:colOff>114300</xdr:colOff>
      <xdr:row>38</xdr:row>
      <xdr:rowOff>66040</xdr:rowOff>
    </xdr:to>
    <xdr:sp macro="" textlink="">
      <xdr:nvSpPr>
        <xdr:cNvPr id="73" name="楕円 72">
          <a:extLst>
            <a:ext uri="{FF2B5EF4-FFF2-40B4-BE49-F238E27FC236}">
              <a16:creationId xmlns:a16="http://schemas.microsoft.com/office/drawing/2014/main" id="{717B1509-95BE-4A71-B44D-08621157F7FB}"/>
            </a:ext>
          </a:extLst>
        </xdr:cNvPr>
        <xdr:cNvSpPr/>
      </xdr:nvSpPr>
      <xdr:spPr>
        <a:xfrm>
          <a:off x="4036060" y="63385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158767</xdr:rowOff>
    </xdr:from>
    <xdr:ext cx="405111" cy="259045"/>
    <xdr:sp macro="" textlink="">
      <xdr:nvSpPr>
        <xdr:cNvPr id="74" name="【道路】&#10;有形固定資産減価償却率該当値テキスト">
          <a:extLst>
            <a:ext uri="{FF2B5EF4-FFF2-40B4-BE49-F238E27FC236}">
              <a16:creationId xmlns:a16="http://schemas.microsoft.com/office/drawing/2014/main" id="{89BE4697-19F9-4D76-AB12-11BFA78C0E28}"/>
            </a:ext>
          </a:extLst>
        </xdr:cNvPr>
        <xdr:cNvSpPr txBox="1"/>
      </xdr:nvSpPr>
      <xdr:spPr>
        <a:xfrm>
          <a:off x="4124960" y="619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149225</xdr:rowOff>
    </xdr:from>
    <xdr:to>
      <xdr:col>20</xdr:col>
      <xdr:colOff>38100</xdr:colOff>
      <xdr:row>38</xdr:row>
      <xdr:rowOff>79375</xdr:rowOff>
    </xdr:to>
    <xdr:sp macro="" textlink="">
      <xdr:nvSpPr>
        <xdr:cNvPr id="75" name="楕円 74">
          <a:extLst>
            <a:ext uri="{FF2B5EF4-FFF2-40B4-BE49-F238E27FC236}">
              <a16:creationId xmlns:a16="http://schemas.microsoft.com/office/drawing/2014/main" id="{3C693117-F751-48B7-9785-31976AAF6C1D}"/>
            </a:ext>
          </a:extLst>
        </xdr:cNvPr>
        <xdr:cNvSpPr/>
      </xdr:nvSpPr>
      <xdr:spPr>
        <a:xfrm>
          <a:off x="3312160" y="63519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15240</xdr:rowOff>
    </xdr:from>
    <xdr:to>
      <xdr:col>24</xdr:col>
      <xdr:colOff>63500</xdr:colOff>
      <xdr:row>38</xdr:row>
      <xdr:rowOff>28575</xdr:rowOff>
    </xdr:to>
    <xdr:cxnSp macro="">
      <xdr:nvCxnSpPr>
        <xdr:cNvPr id="76" name="直線コネクタ 75">
          <a:extLst>
            <a:ext uri="{FF2B5EF4-FFF2-40B4-BE49-F238E27FC236}">
              <a16:creationId xmlns:a16="http://schemas.microsoft.com/office/drawing/2014/main" id="{26A79190-1F79-48FA-B264-A3B64E1E02A2}"/>
            </a:ext>
          </a:extLst>
        </xdr:cNvPr>
        <xdr:cNvCxnSpPr/>
      </xdr:nvCxnSpPr>
      <xdr:spPr>
        <a:xfrm flipV="1">
          <a:off x="3355340" y="6385560"/>
          <a:ext cx="73152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160655</xdr:rowOff>
    </xdr:from>
    <xdr:to>
      <xdr:col>15</xdr:col>
      <xdr:colOff>101600</xdr:colOff>
      <xdr:row>38</xdr:row>
      <xdr:rowOff>90805</xdr:rowOff>
    </xdr:to>
    <xdr:sp macro="" textlink="">
      <xdr:nvSpPr>
        <xdr:cNvPr id="77" name="楕円 76">
          <a:extLst>
            <a:ext uri="{FF2B5EF4-FFF2-40B4-BE49-F238E27FC236}">
              <a16:creationId xmlns:a16="http://schemas.microsoft.com/office/drawing/2014/main" id="{C520027C-4018-455A-A1CF-4EA29B316239}"/>
            </a:ext>
          </a:extLst>
        </xdr:cNvPr>
        <xdr:cNvSpPr/>
      </xdr:nvSpPr>
      <xdr:spPr>
        <a:xfrm>
          <a:off x="2514600" y="63633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28575</xdr:rowOff>
    </xdr:from>
    <xdr:to>
      <xdr:col>19</xdr:col>
      <xdr:colOff>177800</xdr:colOff>
      <xdr:row>38</xdr:row>
      <xdr:rowOff>40005</xdr:rowOff>
    </xdr:to>
    <xdr:cxnSp macro="">
      <xdr:nvCxnSpPr>
        <xdr:cNvPr id="78" name="直線コネクタ 77">
          <a:extLst>
            <a:ext uri="{FF2B5EF4-FFF2-40B4-BE49-F238E27FC236}">
              <a16:creationId xmlns:a16="http://schemas.microsoft.com/office/drawing/2014/main" id="{5BC0BFE4-F594-4D9A-9BDF-152B48F29BF7}"/>
            </a:ext>
          </a:extLst>
        </xdr:cNvPr>
        <xdr:cNvCxnSpPr/>
      </xdr:nvCxnSpPr>
      <xdr:spPr>
        <a:xfrm flipV="1">
          <a:off x="2565400" y="6398895"/>
          <a:ext cx="78994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31115</xdr:rowOff>
    </xdr:from>
    <xdr:to>
      <xdr:col>10</xdr:col>
      <xdr:colOff>165100</xdr:colOff>
      <xdr:row>38</xdr:row>
      <xdr:rowOff>132715</xdr:rowOff>
    </xdr:to>
    <xdr:sp macro="" textlink="">
      <xdr:nvSpPr>
        <xdr:cNvPr id="79" name="楕円 78">
          <a:extLst>
            <a:ext uri="{FF2B5EF4-FFF2-40B4-BE49-F238E27FC236}">
              <a16:creationId xmlns:a16="http://schemas.microsoft.com/office/drawing/2014/main" id="{75EE9D8F-AD1F-434D-8DD0-AF62D1C00865}"/>
            </a:ext>
          </a:extLst>
        </xdr:cNvPr>
        <xdr:cNvSpPr/>
      </xdr:nvSpPr>
      <xdr:spPr>
        <a:xfrm>
          <a:off x="1739900" y="640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40005</xdr:rowOff>
    </xdr:from>
    <xdr:to>
      <xdr:col>15</xdr:col>
      <xdr:colOff>50800</xdr:colOff>
      <xdr:row>38</xdr:row>
      <xdr:rowOff>81915</xdr:rowOff>
    </xdr:to>
    <xdr:cxnSp macro="">
      <xdr:nvCxnSpPr>
        <xdr:cNvPr id="80" name="直線コネクタ 79">
          <a:extLst>
            <a:ext uri="{FF2B5EF4-FFF2-40B4-BE49-F238E27FC236}">
              <a16:creationId xmlns:a16="http://schemas.microsoft.com/office/drawing/2014/main" id="{8737891A-56D3-4402-AF65-54B836563DEF}"/>
            </a:ext>
          </a:extLst>
        </xdr:cNvPr>
        <xdr:cNvCxnSpPr/>
      </xdr:nvCxnSpPr>
      <xdr:spPr>
        <a:xfrm flipV="1">
          <a:off x="1790700" y="6410325"/>
          <a:ext cx="7747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153035</xdr:rowOff>
    </xdr:from>
    <xdr:to>
      <xdr:col>6</xdr:col>
      <xdr:colOff>38100</xdr:colOff>
      <xdr:row>38</xdr:row>
      <xdr:rowOff>83185</xdr:rowOff>
    </xdr:to>
    <xdr:sp macro="" textlink="">
      <xdr:nvSpPr>
        <xdr:cNvPr id="81" name="楕円 80">
          <a:extLst>
            <a:ext uri="{FF2B5EF4-FFF2-40B4-BE49-F238E27FC236}">
              <a16:creationId xmlns:a16="http://schemas.microsoft.com/office/drawing/2014/main" id="{0A64C01A-CB2D-4B27-9B85-161BB8DF3BEF}"/>
            </a:ext>
          </a:extLst>
        </xdr:cNvPr>
        <xdr:cNvSpPr/>
      </xdr:nvSpPr>
      <xdr:spPr>
        <a:xfrm>
          <a:off x="965200" y="635571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32385</xdr:rowOff>
    </xdr:from>
    <xdr:to>
      <xdr:col>10</xdr:col>
      <xdr:colOff>114300</xdr:colOff>
      <xdr:row>38</xdr:row>
      <xdr:rowOff>81915</xdr:rowOff>
    </xdr:to>
    <xdr:cxnSp macro="">
      <xdr:nvCxnSpPr>
        <xdr:cNvPr id="82" name="直線コネクタ 81">
          <a:extLst>
            <a:ext uri="{FF2B5EF4-FFF2-40B4-BE49-F238E27FC236}">
              <a16:creationId xmlns:a16="http://schemas.microsoft.com/office/drawing/2014/main" id="{F004C685-9884-415C-A76E-56DEE0301DD4}"/>
            </a:ext>
          </a:extLst>
        </xdr:cNvPr>
        <xdr:cNvCxnSpPr/>
      </xdr:nvCxnSpPr>
      <xdr:spPr>
        <a:xfrm>
          <a:off x="1008380" y="6402705"/>
          <a:ext cx="78232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102887</xdr:rowOff>
    </xdr:from>
    <xdr:ext cx="405111" cy="259045"/>
    <xdr:sp macro="" textlink="">
      <xdr:nvSpPr>
        <xdr:cNvPr id="83" name="n_1aveValue【道路】&#10;有形固定資産減価償却率">
          <a:extLst>
            <a:ext uri="{FF2B5EF4-FFF2-40B4-BE49-F238E27FC236}">
              <a16:creationId xmlns:a16="http://schemas.microsoft.com/office/drawing/2014/main" id="{5784A078-05E5-4FBE-A557-CC1D472EEE28}"/>
            </a:ext>
          </a:extLst>
        </xdr:cNvPr>
        <xdr:cNvSpPr txBox="1"/>
      </xdr:nvSpPr>
      <xdr:spPr>
        <a:xfrm>
          <a:off x="3170564" y="647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95902</xdr:rowOff>
    </xdr:from>
    <xdr:ext cx="405111" cy="259045"/>
    <xdr:sp macro="" textlink="">
      <xdr:nvSpPr>
        <xdr:cNvPr id="84" name="n_2aveValue【道路】&#10;有形固定資産減価償却率">
          <a:extLst>
            <a:ext uri="{FF2B5EF4-FFF2-40B4-BE49-F238E27FC236}">
              <a16:creationId xmlns:a16="http://schemas.microsoft.com/office/drawing/2014/main" id="{F6AE187D-7B13-4EBF-A1D2-3A50660ABF8A}"/>
            </a:ext>
          </a:extLst>
        </xdr:cNvPr>
        <xdr:cNvSpPr txBox="1"/>
      </xdr:nvSpPr>
      <xdr:spPr>
        <a:xfrm>
          <a:off x="2385704" y="613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93997</xdr:rowOff>
    </xdr:from>
    <xdr:ext cx="405111" cy="259045"/>
    <xdr:sp macro="" textlink="">
      <xdr:nvSpPr>
        <xdr:cNvPr id="85" name="n_3aveValue【道路】&#10;有形固定資産減価償却率">
          <a:extLst>
            <a:ext uri="{FF2B5EF4-FFF2-40B4-BE49-F238E27FC236}">
              <a16:creationId xmlns:a16="http://schemas.microsoft.com/office/drawing/2014/main" id="{1D0AE16E-DFE9-40D2-B3E3-BAB5A62559C3}"/>
            </a:ext>
          </a:extLst>
        </xdr:cNvPr>
        <xdr:cNvSpPr txBox="1"/>
      </xdr:nvSpPr>
      <xdr:spPr>
        <a:xfrm>
          <a:off x="1611004"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8272</xdr:rowOff>
    </xdr:from>
    <xdr:ext cx="405111" cy="259045"/>
    <xdr:sp macro="" textlink="">
      <xdr:nvSpPr>
        <xdr:cNvPr id="86" name="n_4aveValue【道路】&#10;有形固定資産減価償却率">
          <a:extLst>
            <a:ext uri="{FF2B5EF4-FFF2-40B4-BE49-F238E27FC236}">
              <a16:creationId xmlns:a16="http://schemas.microsoft.com/office/drawing/2014/main" id="{A2C387E3-A37B-4E62-8025-133C449128A4}"/>
            </a:ext>
          </a:extLst>
        </xdr:cNvPr>
        <xdr:cNvSpPr txBox="1"/>
      </xdr:nvSpPr>
      <xdr:spPr>
        <a:xfrm>
          <a:off x="836304" y="6043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95902</xdr:rowOff>
    </xdr:from>
    <xdr:ext cx="405111" cy="259045"/>
    <xdr:sp macro="" textlink="">
      <xdr:nvSpPr>
        <xdr:cNvPr id="87" name="n_1mainValue【道路】&#10;有形固定資産減価償却率">
          <a:extLst>
            <a:ext uri="{FF2B5EF4-FFF2-40B4-BE49-F238E27FC236}">
              <a16:creationId xmlns:a16="http://schemas.microsoft.com/office/drawing/2014/main" id="{5C2DF710-1D79-4BA9-87EE-776F1A0D76DF}"/>
            </a:ext>
          </a:extLst>
        </xdr:cNvPr>
        <xdr:cNvSpPr txBox="1"/>
      </xdr:nvSpPr>
      <xdr:spPr>
        <a:xfrm>
          <a:off x="3170564" y="613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81932</xdr:rowOff>
    </xdr:from>
    <xdr:ext cx="405111" cy="259045"/>
    <xdr:sp macro="" textlink="">
      <xdr:nvSpPr>
        <xdr:cNvPr id="88" name="n_2mainValue【道路】&#10;有形固定資産減価償却率">
          <a:extLst>
            <a:ext uri="{FF2B5EF4-FFF2-40B4-BE49-F238E27FC236}">
              <a16:creationId xmlns:a16="http://schemas.microsoft.com/office/drawing/2014/main" id="{4952B1ED-50B4-43C9-8A34-41CCDBF5E365}"/>
            </a:ext>
          </a:extLst>
        </xdr:cNvPr>
        <xdr:cNvSpPr txBox="1"/>
      </xdr:nvSpPr>
      <xdr:spPr>
        <a:xfrm>
          <a:off x="2385704" y="645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123842</xdr:rowOff>
    </xdr:from>
    <xdr:ext cx="405111" cy="259045"/>
    <xdr:sp macro="" textlink="">
      <xdr:nvSpPr>
        <xdr:cNvPr id="89" name="n_3mainValue【道路】&#10;有形固定資産減価償却率">
          <a:extLst>
            <a:ext uri="{FF2B5EF4-FFF2-40B4-BE49-F238E27FC236}">
              <a16:creationId xmlns:a16="http://schemas.microsoft.com/office/drawing/2014/main" id="{024804D7-D4EC-4437-BD3B-AF50954F9FCC}"/>
            </a:ext>
          </a:extLst>
        </xdr:cNvPr>
        <xdr:cNvSpPr txBox="1"/>
      </xdr:nvSpPr>
      <xdr:spPr>
        <a:xfrm>
          <a:off x="1611004" y="649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74312</xdr:rowOff>
    </xdr:from>
    <xdr:ext cx="405111" cy="259045"/>
    <xdr:sp macro="" textlink="">
      <xdr:nvSpPr>
        <xdr:cNvPr id="90" name="n_4mainValue【道路】&#10;有形固定資産減価償却率">
          <a:extLst>
            <a:ext uri="{FF2B5EF4-FFF2-40B4-BE49-F238E27FC236}">
              <a16:creationId xmlns:a16="http://schemas.microsoft.com/office/drawing/2014/main" id="{5870F646-84C1-43FD-A169-A11175C61FA8}"/>
            </a:ext>
          </a:extLst>
        </xdr:cNvPr>
        <xdr:cNvSpPr txBox="1"/>
      </xdr:nvSpPr>
      <xdr:spPr>
        <a:xfrm>
          <a:off x="836304" y="644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4F9ECD56-12F5-4313-8AC2-090AE536E9E4}"/>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F08E47EB-853C-495C-B60D-E714D29B073C}"/>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CAFFA7F5-0D60-4D6C-8559-CC51618D12BC}"/>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DF237B61-694D-4BFE-9CF1-87D60498B5CC}"/>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57FC8389-0960-445C-A04A-5F7CF77A73F2}"/>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242507BF-1D3E-4DC0-8CBC-9C86BF99FB1C}"/>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44FE8342-8DFD-4E40-B8DB-9984182268F5}"/>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C2F26D48-F47F-42AE-A740-47797E06E685}"/>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50EA8CB4-5397-4996-BF1D-5962152EB899}"/>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B48BFDF7-E3AF-43EB-A338-1AFCD71A0278}"/>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F8D09F2C-848D-4641-A17D-81B5DFB08EE6}"/>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732811A3-21A1-4F45-AF58-3BD5F458D0C5}"/>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124532ED-5489-4128-9B07-5F2BEB255ACD}"/>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E302414A-C0F4-498A-9BF6-3CAC0FD53664}"/>
            </a:ext>
          </a:extLst>
        </xdr:cNvPr>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938BDACB-5E75-4D1D-B607-2F50AFD0B71A}"/>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9AC2D6E1-1318-40FF-9299-848C4CE5D57F}"/>
            </a:ext>
          </a:extLst>
        </xdr:cNvPr>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8FB3D607-847F-4701-8D8C-3DB35DABF6EB}"/>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704E60CD-23EC-45AE-BD65-9A17E049E749}"/>
            </a:ext>
          </a:extLst>
        </xdr:cNvPr>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B1624013-53CD-4777-936C-2FC557A592A4}"/>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99ED40DF-F48E-4A93-B831-9A4CC7B4ACDB}"/>
            </a:ext>
          </a:extLst>
        </xdr:cNvPr>
        <xdr:cNvSpPr txBox="1"/>
      </xdr:nvSpPr>
      <xdr:spPr>
        <a:xfrm>
          <a:off x="5364041" y="5450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BCD5F711-00FE-4E75-8338-FF09CC12DA36}"/>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D52E5C29-5788-4258-AC38-101349EE73C2}"/>
            </a:ext>
          </a:extLst>
        </xdr:cNvPr>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DD8F28FF-4E3B-4F01-A5C6-CC29C0B8B997}"/>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42253</xdr:rowOff>
    </xdr:from>
    <xdr:to>
      <xdr:col>54</xdr:col>
      <xdr:colOff>189865</xdr:colOff>
      <xdr:row>40</xdr:row>
      <xdr:rowOff>163868</xdr:rowOff>
    </xdr:to>
    <xdr:cxnSp macro="">
      <xdr:nvCxnSpPr>
        <xdr:cNvPr id="114" name="直線コネクタ 113">
          <a:extLst>
            <a:ext uri="{FF2B5EF4-FFF2-40B4-BE49-F238E27FC236}">
              <a16:creationId xmlns:a16="http://schemas.microsoft.com/office/drawing/2014/main" id="{9388EAD3-B1D2-48E9-A24D-2F43258F7F71}"/>
            </a:ext>
          </a:extLst>
        </xdr:cNvPr>
        <xdr:cNvCxnSpPr/>
      </xdr:nvCxnSpPr>
      <xdr:spPr>
        <a:xfrm flipV="1">
          <a:off x="9219565" y="5742013"/>
          <a:ext cx="0" cy="1127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167695</xdr:rowOff>
    </xdr:from>
    <xdr:ext cx="534377" cy="259045"/>
    <xdr:sp macro="" textlink="">
      <xdr:nvSpPr>
        <xdr:cNvPr id="115" name="【道路】&#10;一人当たり延長最小値テキスト">
          <a:extLst>
            <a:ext uri="{FF2B5EF4-FFF2-40B4-BE49-F238E27FC236}">
              <a16:creationId xmlns:a16="http://schemas.microsoft.com/office/drawing/2014/main" id="{73EF47C3-4640-45FB-B6C5-83D645991880}"/>
            </a:ext>
          </a:extLst>
        </xdr:cNvPr>
        <xdr:cNvSpPr txBox="1"/>
      </xdr:nvSpPr>
      <xdr:spPr>
        <a:xfrm>
          <a:off x="9258300" y="6873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163868</xdr:rowOff>
    </xdr:from>
    <xdr:to>
      <xdr:col>55</xdr:col>
      <xdr:colOff>88900</xdr:colOff>
      <xdr:row>40</xdr:row>
      <xdr:rowOff>163868</xdr:rowOff>
    </xdr:to>
    <xdr:cxnSp macro="">
      <xdr:nvCxnSpPr>
        <xdr:cNvPr id="116" name="直線コネクタ 115">
          <a:extLst>
            <a:ext uri="{FF2B5EF4-FFF2-40B4-BE49-F238E27FC236}">
              <a16:creationId xmlns:a16="http://schemas.microsoft.com/office/drawing/2014/main" id="{33FC2F0C-33C7-479F-8427-81DA3EB8AFF7}"/>
            </a:ext>
          </a:extLst>
        </xdr:cNvPr>
        <xdr:cNvCxnSpPr/>
      </xdr:nvCxnSpPr>
      <xdr:spPr>
        <a:xfrm>
          <a:off x="9154160" y="68694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160380</xdr:rowOff>
    </xdr:from>
    <xdr:ext cx="534377" cy="259045"/>
    <xdr:sp macro="" textlink="">
      <xdr:nvSpPr>
        <xdr:cNvPr id="117" name="【道路】&#10;一人当たり延長最大値テキスト">
          <a:extLst>
            <a:ext uri="{FF2B5EF4-FFF2-40B4-BE49-F238E27FC236}">
              <a16:creationId xmlns:a16="http://schemas.microsoft.com/office/drawing/2014/main" id="{35331D22-222E-4E43-A72E-DB06EA9883D0}"/>
            </a:ext>
          </a:extLst>
        </xdr:cNvPr>
        <xdr:cNvSpPr txBox="1"/>
      </xdr:nvSpPr>
      <xdr:spPr>
        <a:xfrm>
          <a:off x="9258300" y="5524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42253</xdr:rowOff>
    </xdr:from>
    <xdr:to>
      <xdr:col>55</xdr:col>
      <xdr:colOff>88900</xdr:colOff>
      <xdr:row>34</xdr:row>
      <xdr:rowOff>42253</xdr:rowOff>
    </xdr:to>
    <xdr:cxnSp macro="">
      <xdr:nvCxnSpPr>
        <xdr:cNvPr id="118" name="直線コネクタ 117">
          <a:extLst>
            <a:ext uri="{FF2B5EF4-FFF2-40B4-BE49-F238E27FC236}">
              <a16:creationId xmlns:a16="http://schemas.microsoft.com/office/drawing/2014/main" id="{2A7E2242-5827-4F57-8324-D17A2F058EF7}"/>
            </a:ext>
          </a:extLst>
        </xdr:cNvPr>
        <xdr:cNvCxnSpPr/>
      </xdr:nvCxnSpPr>
      <xdr:spPr>
        <a:xfrm>
          <a:off x="9154160" y="574201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106665</xdr:rowOff>
    </xdr:from>
    <xdr:ext cx="534377" cy="259045"/>
    <xdr:sp macro="" textlink="">
      <xdr:nvSpPr>
        <xdr:cNvPr id="119" name="【道路】&#10;一人当たり延長平均値テキスト">
          <a:extLst>
            <a:ext uri="{FF2B5EF4-FFF2-40B4-BE49-F238E27FC236}">
              <a16:creationId xmlns:a16="http://schemas.microsoft.com/office/drawing/2014/main" id="{BB381E9E-E9C4-4A44-B68E-592FB71AEF6C}"/>
            </a:ext>
          </a:extLst>
        </xdr:cNvPr>
        <xdr:cNvSpPr txBox="1"/>
      </xdr:nvSpPr>
      <xdr:spPr>
        <a:xfrm>
          <a:off x="9258300" y="63093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83788</xdr:rowOff>
    </xdr:from>
    <xdr:to>
      <xdr:col>55</xdr:col>
      <xdr:colOff>50800</xdr:colOff>
      <xdr:row>39</xdr:row>
      <xdr:rowOff>13938</xdr:rowOff>
    </xdr:to>
    <xdr:sp macro="" textlink="">
      <xdr:nvSpPr>
        <xdr:cNvPr id="120" name="フローチャート: 判断 119">
          <a:extLst>
            <a:ext uri="{FF2B5EF4-FFF2-40B4-BE49-F238E27FC236}">
              <a16:creationId xmlns:a16="http://schemas.microsoft.com/office/drawing/2014/main" id="{E8F6DF95-F7CD-4C18-ADB2-0DD0DCA5AB4B}"/>
            </a:ext>
          </a:extLst>
        </xdr:cNvPr>
        <xdr:cNvSpPr/>
      </xdr:nvSpPr>
      <xdr:spPr>
        <a:xfrm>
          <a:off x="9192260" y="645410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66853</xdr:rowOff>
    </xdr:from>
    <xdr:to>
      <xdr:col>50</xdr:col>
      <xdr:colOff>165100</xdr:colOff>
      <xdr:row>38</xdr:row>
      <xdr:rowOff>168453</xdr:rowOff>
    </xdr:to>
    <xdr:sp macro="" textlink="">
      <xdr:nvSpPr>
        <xdr:cNvPr id="121" name="フローチャート: 判断 120">
          <a:extLst>
            <a:ext uri="{FF2B5EF4-FFF2-40B4-BE49-F238E27FC236}">
              <a16:creationId xmlns:a16="http://schemas.microsoft.com/office/drawing/2014/main" id="{FED2EFCB-289C-47D6-BD08-B189F316AE1E}"/>
            </a:ext>
          </a:extLst>
        </xdr:cNvPr>
        <xdr:cNvSpPr/>
      </xdr:nvSpPr>
      <xdr:spPr>
        <a:xfrm>
          <a:off x="8445500" y="6437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86284</xdr:rowOff>
    </xdr:from>
    <xdr:to>
      <xdr:col>46</xdr:col>
      <xdr:colOff>38100</xdr:colOff>
      <xdr:row>39</xdr:row>
      <xdr:rowOff>16434</xdr:rowOff>
    </xdr:to>
    <xdr:sp macro="" textlink="">
      <xdr:nvSpPr>
        <xdr:cNvPr id="122" name="フローチャート: 判断 121">
          <a:extLst>
            <a:ext uri="{FF2B5EF4-FFF2-40B4-BE49-F238E27FC236}">
              <a16:creationId xmlns:a16="http://schemas.microsoft.com/office/drawing/2014/main" id="{832FB6BE-C5BE-4383-B817-01C2B3C4EB87}"/>
            </a:ext>
          </a:extLst>
        </xdr:cNvPr>
        <xdr:cNvSpPr/>
      </xdr:nvSpPr>
      <xdr:spPr>
        <a:xfrm>
          <a:off x="7670800" y="64566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90418</xdr:rowOff>
    </xdr:from>
    <xdr:to>
      <xdr:col>41</xdr:col>
      <xdr:colOff>101600</xdr:colOff>
      <xdr:row>39</xdr:row>
      <xdr:rowOff>20568</xdr:rowOff>
    </xdr:to>
    <xdr:sp macro="" textlink="">
      <xdr:nvSpPr>
        <xdr:cNvPr id="123" name="フローチャート: 判断 122">
          <a:extLst>
            <a:ext uri="{FF2B5EF4-FFF2-40B4-BE49-F238E27FC236}">
              <a16:creationId xmlns:a16="http://schemas.microsoft.com/office/drawing/2014/main" id="{E40536AE-9BBF-4816-B772-3CE49D617882}"/>
            </a:ext>
          </a:extLst>
        </xdr:cNvPr>
        <xdr:cNvSpPr/>
      </xdr:nvSpPr>
      <xdr:spPr>
        <a:xfrm>
          <a:off x="6873240" y="64607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105810</xdr:rowOff>
    </xdr:from>
    <xdr:to>
      <xdr:col>36</xdr:col>
      <xdr:colOff>165100</xdr:colOff>
      <xdr:row>39</xdr:row>
      <xdr:rowOff>35960</xdr:rowOff>
    </xdr:to>
    <xdr:sp macro="" textlink="">
      <xdr:nvSpPr>
        <xdr:cNvPr id="124" name="フローチャート: 判断 123">
          <a:extLst>
            <a:ext uri="{FF2B5EF4-FFF2-40B4-BE49-F238E27FC236}">
              <a16:creationId xmlns:a16="http://schemas.microsoft.com/office/drawing/2014/main" id="{B210FC07-4FE6-4207-B8B4-C1B6FD0DED5D}"/>
            </a:ext>
          </a:extLst>
        </xdr:cNvPr>
        <xdr:cNvSpPr/>
      </xdr:nvSpPr>
      <xdr:spPr>
        <a:xfrm>
          <a:off x="6098540" y="64761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F2907B71-9AB8-44C6-8BDB-451A5A1ABADE}"/>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289F7C0A-8858-47E8-8F29-B5F6D76D4DF8}"/>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114F6B43-7E8E-4022-AE36-433F7F5A7536}"/>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35124949-CAB8-43A2-9C90-E23E0AB05BE7}"/>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4DFA0247-17BA-4693-9ABB-8ED9C6C13AE3}"/>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45898</xdr:rowOff>
    </xdr:from>
    <xdr:to>
      <xdr:col>55</xdr:col>
      <xdr:colOff>50800</xdr:colOff>
      <xdr:row>39</xdr:row>
      <xdr:rowOff>147498</xdr:rowOff>
    </xdr:to>
    <xdr:sp macro="" textlink="">
      <xdr:nvSpPr>
        <xdr:cNvPr id="130" name="楕円 129">
          <a:extLst>
            <a:ext uri="{FF2B5EF4-FFF2-40B4-BE49-F238E27FC236}">
              <a16:creationId xmlns:a16="http://schemas.microsoft.com/office/drawing/2014/main" id="{A627CF4F-CB7F-4547-96D1-ADDE4438899E}"/>
            </a:ext>
          </a:extLst>
        </xdr:cNvPr>
        <xdr:cNvSpPr/>
      </xdr:nvSpPr>
      <xdr:spPr>
        <a:xfrm>
          <a:off x="9192260" y="658385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24325</xdr:rowOff>
    </xdr:from>
    <xdr:ext cx="534377" cy="259045"/>
    <xdr:sp macro="" textlink="">
      <xdr:nvSpPr>
        <xdr:cNvPr id="131" name="【道路】&#10;一人当たり延長該当値テキスト">
          <a:extLst>
            <a:ext uri="{FF2B5EF4-FFF2-40B4-BE49-F238E27FC236}">
              <a16:creationId xmlns:a16="http://schemas.microsoft.com/office/drawing/2014/main" id="{BE480446-BD7D-4A3A-9AE3-29406AC13EC1}"/>
            </a:ext>
          </a:extLst>
        </xdr:cNvPr>
        <xdr:cNvSpPr txBox="1"/>
      </xdr:nvSpPr>
      <xdr:spPr>
        <a:xfrm>
          <a:off x="9258300" y="656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53499</xdr:rowOff>
    </xdr:from>
    <xdr:to>
      <xdr:col>50</xdr:col>
      <xdr:colOff>165100</xdr:colOff>
      <xdr:row>39</xdr:row>
      <xdr:rowOff>155099</xdr:rowOff>
    </xdr:to>
    <xdr:sp macro="" textlink="">
      <xdr:nvSpPr>
        <xdr:cNvPr id="132" name="楕円 131">
          <a:extLst>
            <a:ext uri="{FF2B5EF4-FFF2-40B4-BE49-F238E27FC236}">
              <a16:creationId xmlns:a16="http://schemas.microsoft.com/office/drawing/2014/main" id="{03550734-27D3-4536-AA07-3DEADBAEB30A}"/>
            </a:ext>
          </a:extLst>
        </xdr:cNvPr>
        <xdr:cNvSpPr/>
      </xdr:nvSpPr>
      <xdr:spPr>
        <a:xfrm>
          <a:off x="8445500" y="6591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96698</xdr:rowOff>
    </xdr:from>
    <xdr:to>
      <xdr:col>55</xdr:col>
      <xdr:colOff>0</xdr:colOff>
      <xdr:row>39</xdr:row>
      <xdr:rowOff>104299</xdr:rowOff>
    </xdr:to>
    <xdr:cxnSp macro="">
      <xdr:nvCxnSpPr>
        <xdr:cNvPr id="133" name="直線コネクタ 132">
          <a:extLst>
            <a:ext uri="{FF2B5EF4-FFF2-40B4-BE49-F238E27FC236}">
              <a16:creationId xmlns:a16="http://schemas.microsoft.com/office/drawing/2014/main" id="{17DCFADC-FB0C-4461-A4B2-0BA446933A1F}"/>
            </a:ext>
          </a:extLst>
        </xdr:cNvPr>
        <xdr:cNvCxnSpPr/>
      </xdr:nvCxnSpPr>
      <xdr:spPr>
        <a:xfrm flipV="1">
          <a:off x="8496300" y="6634658"/>
          <a:ext cx="723900" cy="7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61881</xdr:rowOff>
    </xdr:from>
    <xdr:to>
      <xdr:col>46</xdr:col>
      <xdr:colOff>38100</xdr:colOff>
      <xdr:row>39</xdr:row>
      <xdr:rowOff>163481</xdr:rowOff>
    </xdr:to>
    <xdr:sp macro="" textlink="">
      <xdr:nvSpPr>
        <xdr:cNvPr id="134" name="楕円 133">
          <a:extLst>
            <a:ext uri="{FF2B5EF4-FFF2-40B4-BE49-F238E27FC236}">
              <a16:creationId xmlns:a16="http://schemas.microsoft.com/office/drawing/2014/main" id="{5A0E9E85-DCF5-4818-972A-F43388B2C35E}"/>
            </a:ext>
          </a:extLst>
        </xdr:cNvPr>
        <xdr:cNvSpPr/>
      </xdr:nvSpPr>
      <xdr:spPr>
        <a:xfrm>
          <a:off x="7670800" y="659984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104299</xdr:rowOff>
    </xdr:from>
    <xdr:to>
      <xdr:col>50</xdr:col>
      <xdr:colOff>114300</xdr:colOff>
      <xdr:row>39</xdr:row>
      <xdr:rowOff>112681</xdr:rowOff>
    </xdr:to>
    <xdr:cxnSp macro="">
      <xdr:nvCxnSpPr>
        <xdr:cNvPr id="135" name="直線コネクタ 134">
          <a:extLst>
            <a:ext uri="{FF2B5EF4-FFF2-40B4-BE49-F238E27FC236}">
              <a16:creationId xmlns:a16="http://schemas.microsoft.com/office/drawing/2014/main" id="{CEE066A0-3CC1-453D-9BD6-B8A5151A6D2A}"/>
            </a:ext>
          </a:extLst>
        </xdr:cNvPr>
        <xdr:cNvCxnSpPr/>
      </xdr:nvCxnSpPr>
      <xdr:spPr>
        <a:xfrm flipV="1">
          <a:off x="7713980" y="6642259"/>
          <a:ext cx="78232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70262</xdr:rowOff>
    </xdr:from>
    <xdr:to>
      <xdr:col>41</xdr:col>
      <xdr:colOff>101600</xdr:colOff>
      <xdr:row>40</xdr:row>
      <xdr:rowOff>412</xdr:rowOff>
    </xdr:to>
    <xdr:sp macro="" textlink="">
      <xdr:nvSpPr>
        <xdr:cNvPr id="136" name="楕円 135">
          <a:extLst>
            <a:ext uri="{FF2B5EF4-FFF2-40B4-BE49-F238E27FC236}">
              <a16:creationId xmlns:a16="http://schemas.microsoft.com/office/drawing/2014/main" id="{65939510-A60B-405D-AC92-30F311453061}"/>
            </a:ext>
          </a:extLst>
        </xdr:cNvPr>
        <xdr:cNvSpPr/>
      </xdr:nvSpPr>
      <xdr:spPr>
        <a:xfrm>
          <a:off x="6873240" y="660822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112681</xdr:rowOff>
    </xdr:from>
    <xdr:to>
      <xdr:col>45</xdr:col>
      <xdr:colOff>177800</xdr:colOff>
      <xdr:row>39</xdr:row>
      <xdr:rowOff>121062</xdr:rowOff>
    </xdr:to>
    <xdr:cxnSp macro="">
      <xdr:nvCxnSpPr>
        <xdr:cNvPr id="137" name="直線コネクタ 136">
          <a:extLst>
            <a:ext uri="{FF2B5EF4-FFF2-40B4-BE49-F238E27FC236}">
              <a16:creationId xmlns:a16="http://schemas.microsoft.com/office/drawing/2014/main" id="{BE7C9239-15C0-4CFC-BFDD-5F158ADD3DBA}"/>
            </a:ext>
          </a:extLst>
        </xdr:cNvPr>
        <xdr:cNvCxnSpPr/>
      </xdr:nvCxnSpPr>
      <xdr:spPr>
        <a:xfrm flipV="1">
          <a:off x="6924040" y="6650641"/>
          <a:ext cx="789940" cy="8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76644</xdr:rowOff>
    </xdr:from>
    <xdr:to>
      <xdr:col>36</xdr:col>
      <xdr:colOff>165100</xdr:colOff>
      <xdr:row>40</xdr:row>
      <xdr:rowOff>6794</xdr:rowOff>
    </xdr:to>
    <xdr:sp macro="" textlink="">
      <xdr:nvSpPr>
        <xdr:cNvPr id="138" name="楕円 137">
          <a:extLst>
            <a:ext uri="{FF2B5EF4-FFF2-40B4-BE49-F238E27FC236}">
              <a16:creationId xmlns:a16="http://schemas.microsoft.com/office/drawing/2014/main" id="{A1F0466C-B56B-4DFD-A290-B41CB069C217}"/>
            </a:ext>
          </a:extLst>
        </xdr:cNvPr>
        <xdr:cNvSpPr/>
      </xdr:nvSpPr>
      <xdr:spPr>
        <a:xfrm>
          <a:off x="6098540" y="66146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121062</xdr:rowOff>
    </xdr:from>
    <xdr:to>
      <xdr:col>41</xdr:col>
      <xdr:colOff>50800</xdr:colOff>
      <xdr:row>39</xdr:row>
      <xdr:rowOff>127444</xdr:rowOff>
    </xdr:to>
    <xdr:cxnSp macro="">
      <xdr:nvCxnSpPr>
        <xdr:cNvPr id="139" name="直線コネクタ 138">
          <a:extLst>
            <a:ext uri="{FF2B5EF4-FFF2-40B4-BE49-F238E27FC236}">
              <a16:creationId xmlns:a16="http://schemas.microsoft.com/office/drawing/2014/main" id="{E257C436-08EF-4F20-8446-DB72F3F63D11}"/>
            </a:ext>
          </a:extLst>
        </xdr:cNvPr>
        <xdr:cNvCxnSpPr/>
      </xdr:nvCxnSpPr>
      <xdr:spPr>
        <a:xfrm flipV="1">
          <a:off x="6149340" y="6659022"/>
          <a:ext cx="774700" cy="6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13530</xdr:rowOff>
    </xdr:from>
    <xdr:ext cx="534377" cy="259045"/>
    <xdr:sp macro="" textlink="">
      <xdr:nvSpPr>
        <xdr:cNvPr id="140" name="n_1aveValue【道路】&#10;一人当たり延長">
          <a:extLst>
            <a:ext uri="{FF2B5EF4-FFF2-40B4-BE49-F238E27FC236}">
              <a16:creationId xmlns:a16="http://schemas.microsoft.com/office/drawing/2014/main" id="{8A2427AF-BCE5-4864-87E9-C03D960407E1}"/>
            </a:ext>
          </a:extLst>
        </xdr:cNvPr>
        <xdr:cNvSpPr txBox="1"/>
      </xdr:nvSpPr>
      <xdr:spPr>
        <a:xfrm>
          <a:off x="8239271" y="6216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32961</xdr:rowOff>
    </xdr:from>
    <xdr:ext cx="534377" cy="259045"/>
    <xdr:sp macro="" textlink="">
      <xdr:nvSpPr>
        <xdr:cNvPr id="141" name="n_2aveValue【道路】&#10;一人当たり延長">
          <a:extLst>
            <a:ext uri="{FF2B5EF4-FFF2-40B4-BE49-F238E27FC236}">
              <a16:creationId xmlns:a16="http://schemas.microsoft.com/office/drawing/2014/main" id="{DA36F1A5-4DBA-48AA-AD68-8BCDE6126B32}"/>
            </a:ext>
          </a:extLst>
        </xdr:cNvPr>
        <xdr:cNvSpPr txBox="1"/>
      </xdr:nvSpPr>
      <xdr:spPr>
        <a:xfrm>
          <a:off x="7477271" y="6235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37095</xdr:rowOff>
    </xdr:from>
    <xdr:ext cx="534377" cy="259045"/>
    <xdr:sp macro="" textlink="">
      <xdr:nvSpPr>
        <xdr:cNvPr id="142" name="n_3aveValue【道路】&#10;一人当たり延長">
          <a:extLst>
            <a:ext uri="{FF2B5EF4-FFF2-40B4-BE49-F238E27FC236}">
              <a16:creationId xmlns:a16="http://schemas.microsoft.com/office/drawing/2014/main" id="{A46F5F5D-EC82-4D14-B1A6-F6745808A083}"/>
            </a:ext>
          </a:extLst>
        </xdr:cNvPr>
        <xdr:cNvSpPr txBox="1"/>
      </xdr:nvSpPr>
      <xdr:spPr>
        <a:xfrm>
          <a:off x="6702571" y="623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52487</xdr:rowOff>
    </xdr:from>
    <xdr:ext cx="534377" cy="259045"/>
    <xdr:sp macro="" textlink="">
      <xdr:nvSpPr>
        <xdr:cNvPr id="143" name="n_4aveValue【道路】&#10;一人当たり延長">
          <a:extLst>
            <a:ext uri="{FF2B5EF4-FFF2-40B4-BE49-F238E27FC236}">
              <a16:creationId xmlns:a16="http://schemas.microsoft.com/office/drawing/2014/main" id="{F02727BA-8F08-4BC1-B5F5-E4E62F7899A1}"/>
            </a:ext>
          </a:extLst>
        </xdr:cNvPr>
        <xdr:cNvSpPr txBox="1"/>
      </xdr:nvSpPr>
      <xdr:spPr>
        <a:xfrm>
          <a:off x="5905011" y="625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146226</xdr:rowOff>
    </xdr:from>
    <xdr:ext cx="534377" cy="259045"/>
    <xdr:sp macro="" textlink="">
      <xdr:nvSpPr>
        <xdr:cNvPr id="144" name="n_1mainValue【道路】&#10;一人当たり延長">
          <a:extLst>
            <a:ext uri="{FF2B5EF4-FFF2-40B4-BE49-F238E27FC236}">
              <a16:creationId xmlns:a16="http://schemas.microsoft.com/office/drawing/2014/main" id="{650E49C2-DF04-464C-8DD2-1C29AE0E7DF0}"/>
            </a:ext>
          </a:extLst>
        </xdr:cNvPr>
        <xdr:cNvSpPr txBox="1"/>
      </xdr:nvSpPr>
      <xdr:spPr>
        <a:xfrm>
          <a:off x="8239271" y="6684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154608</xdr:rowOff>
    </xdr:from>
    <xdr:ext cx="534377" cy="259045"/>
    <xdr:sp macro="" textlink="">
      <xdr:nvSpPr>
        <xdr:cNvPr id="145" name="n_2mainValue【道路】&#10;一人当たり延長">
          <a:extLst>
            <a:ext uri="{FF2B5EF4-FFF2-40B4-BE49-F238E27FC236}">
              <a16:creationId xmlns:a16="http://schemas.microsoft.com/office/drawing/2014/main" id="{1A6B69BA-3E40-43CE-A55C-1FDB4818416C}"/>
            </a:ext>
          </a:extLst>
        </xdr:cNvPr>
        <xdr:cNvSpPr txBox="1"/>
      </xdr:nvSpPr>
      <xdr:spPr>
        <a:xfrm>
          <a:off x="7477271" y="6692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162989</xdr:rowOff>
    </xdr:from>
    <xdr:ext cx="534377" cy="259045"/>
    <xdr:sp macro="" textlink="">
      <xdr:nvSpPr>
        <xdr:cNvPr id="146" name="n_3mainValue【道路】&#10;一人当たり延長">
          <a:extLst>
            <a:ext uri="{FF2B5EF4-FFF2-40B4-BE49-F238E27FC236}">
              <a16:creationId xmlns:a16="http://schemas.microsoft.com/office/drawing/2014/main" id="{F53BEB58-AA8A-4E09-8383-B6125E48803D}"/>
            </a:ext>
          </a:extLst>
        </xdr:cNvPr>
        <xdr:cNvSpPr txBox="1"/>
      </xdr:nvSpPr>
      <xdr:spPr>
        <a:xfrm>
          <a:off x="6702571" y="670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169371</xdr:rowOff>
    </xdr:from>
    <xdr:ext cx="534377" cy="259045"/>
    <xdr:sp macro="" textlink="">
      <xdr:nvSpPr>
        <xdr:cNvPr id="147" name="n_4mainValue【道路】&#10;一人当たり延長">
          <a:extLst>
            <a:ext uri="{FF2B5EF4-FFF2-40B4-BE49-F238E27FC236}">
              <a16:creationId xmlns:a16="http://schemas.microsoft.com/office/drawing/2014/main" id="{06E7C5A8-D1F7-4CE8-9D57-73D913F48A46}"/>
            </a:ext>
          </a:extLst>
        </xdr:cNvPr>
        <xdr:cNvSpPr txBox="1"/>
      </xdr:nvSpPr>
      <xdr:spPr>
        <a:xfrm>
          <a:off x="5905011" y="670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2228AF26-30A3-4573-8EE8-56ED85B3529C}"/>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4780A597-1755-4C64-8CA2-5862335A998A}"/>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996E0E41-2D8E-43E5-910C-B27C11510B6E}"/>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1B39A2A5-8618-4E81-9C68-B6C65D2E3889}"/>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14DC741D-A583-4FA9-94BF-B656D351947F}"/>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F4843CF8-DE52-4557-A62B-9EDD7FCB4E82}"/>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4F1DFEBD-0EFC-4A6D-8B03-FB5CF1E7DFEA}"/>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A3D87D27-146E-419F-AA2D-B4F94F17FC6E}"/>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CB23B3EA-6B8C-4286-8FBC-F8F65FA46886}"/>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822AA5D-6828-4EC1-A7F3-8914F0CFB88B}"/>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C663BD8D-79C5-4705-BAF8-4682B25FCA9E}"/>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41313291-0EA9-428A-AD47-CAA12139AA18}"/>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6FD85C4B-782D-4C4B-8D65-316E25C70278}"/>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7FC9FD39-A02E-4B59-8D67-C368A5A5A003}"/>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CFC4A19E-F235-4813-A32B-B3D331C0BAEA}"/>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967DE43E-FEF0-413F-9D65-0D3482890036}"/>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C1EE811A-91E6-4952-BF81-C40A96423B21}"/>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9245F401-3F19-4A9E-A2BA-CF3AC20E240D}"/>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CCC4128B-FE12-40F7-9E7E-6813B99A6E73}"/>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EABB9205-A880-4AFF-A38B-1676490CE72C}"/>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1A09CD0D-6431-42D9-A08A-C02EB36BFD00}"/>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172D85E3-C06D-4E1C-988C-AB6A7104F149}"/>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E2896B06-7149-4EF8-9932-B53A37722595}"/>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8647ECD9-41DA-40F7-A8AD-F1CF28DBA07D}"/>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D8DD61CB-BEEB-44CE-9BFB-9FA115B1ECFD}"/>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153488</xdr:rowOff>
    </xdr:from>
    <xdr:to>
      <xdr:col>24</xdr:col>
      <xdr:colOff>62865</xdr:colOff>
      <xdr:row>64</xdr:row>
      <xdr:rowOff>130628</xdr:rowOff>
    </xdr:to>
    <xdr:cxnSp macro="">
      <xdr:nvCxnSpPr>
        <xdr:cNvPr id="173" name="直線コネクタ 172">
          <a:extLst>
            <a:ext uri="{FF2B5EF4-FFF2-40B4-BE49-F238E27FC236}">
              <a16:creationId xmlns:a16="http://schemas.microsoft.com/office/drawing/2014/main" id="{4B64384C-D69D-44AA-9523-E2A6BFC702E0}"/>
            </a:ext>
          </a:extLst>
        </xdr:cNvPr>
        <xdr:cNvCxnSpPr/>
      </xdr:nvCxnSpPr>
      <xdr:spPr>
        <a:xfrm flipV="1">
          <a:off x="4086225" y="9373688"/>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4" name="【橋りょう・トンネル】&#10;有形固定資産減価償却率最小値テキスト">
          <a:extLst>
            <a:ext uri="{FF2B5EF4-FFF2-40B4-BE49-F238E27FC236}">
              <a16:creationId xmlns:a16="http://schemas.microsoft.com/office/drawing/2014/main" id="{311E3971-5891-4C49-B158-5A79AEF6F949}"/>
            </a:ext>
          </a:extLst>
        </xdr:cNvPr>
        <xdr:cNvSpPr txBox="1"/>
      </xdr:nvSpPr>
      <xdr:spPr>
        <a:xfrm>
          <a:off x="4124960" y="1086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5" name="直線コネクタ 174">
          <a:extLst>
            <a:ext uri="{FF2B5EF4-FFF2-40B4-BE49-F238E27FC236}">
              <a16:creationId xmlns:a16="http://schemas.microsoft.com/office/drawing/2014/main" id="{D11E15B0-718E-44E0-B2F3-B1742E566126}"/>
            </a:ext>
          </a:extLst>
        </xdr:cNvPr>
        <xdr:cNvCxnSpPr/>
      </xdr:nvCxnSpPr>
      <xdr:spPr>
        <a:xfrm>
          <a:off x="402082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100165</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B5618AE7-23A5-4AB5-97E2-53A2A5289AEE}"/>
            </a:ext>
          </a:extLst>
        </xdr:cNvPr>
        <xdr:cNvSpPr txBox="1"/>
      </xdr:nvSpPr>
      <xdr:spPr>
        <a:xfrm>
          <a:off x="4124960" y="915272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153488</xdr:rowOff>
    </xdr:from>
    <xdr:to>
      <xdr:col>24</xdr:col>
      <xdr:colOff>152400</xdr:colOff>
      <xdr:row>55</xdr:row>
      <xdr:rowOff>153488</xdr:rowOff>
    </xdr:to>
    <xdr:cxnSp macro="">
      <xdr:nvCxnSpPr>
        <xdr:cNvPr id="177" name="直線コネクタ 176">
          <a:extLst>
            <a:ext uri="{FF2B5EF4-FFF2-40B4-BE49-F238E27FC236}">
              <a16:creationId xmlns:a16="http://schemas.microsoft.com/office/drawing/2014/main" id="{2A64E889-C4E8-4898-A082-4AE5C2A18CE7}"/>
            </a:ext>
          </a:extLst>
        </xdr:cNvPr>
        <xdr:cNvCxnSpPr/>
      </xdr:nvCxnSpPr>
      <xdr:spPr>
        <a:xfrm>
          <a:off x="4020820" y="93736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40657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775EF3AF-3B25-4C97-A408-A2CA53D6D670}"/>
            </a:ext>
          </a:extLst>
        </xdr:cNvPr>
        <xdr:cNvSpPr txBox="1"/>
      </xdr:nvSpPr>
      <xdr:spPr>
        <a:xfrm>
          <a:off x="4124960" y="10099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17780</xdr:rowOff>
    </xdr:from>
    <xdr:to>
      <xdr:col>24</xdr:col>
      <xdr:colOff>114300</xdr:colOff>
      <xdr:row>61</xdr:row>
      <xdr:rowOff>119380</xdr:rowOff>
    </xdr:to>
    <xdr:sp macro="" textlink="">
      <xdr:nvSpPr>
        <xdr:cNvPr id="179" name="フローチャート: 判断 178">
          <a:extLst>
            <a:ext uri="{FF2B5EF4-FFF2-40B4-BE49-F238E27FC236}">
              <a16:creationId xmlns:a16="http://schemas.microsoft.com/office/drawing/2014/main" id="{32483393-C6AF-416A-A39E-09EFE5B0BFDF}"/>
            </a:ext>
          </a:extLst>
        </xdr:cNvPr>
        <xdr:cNvSpPr/>
      </xdr:nvSpPr>
      <xdr:spPr>
        <a:xfrm>
          <a:off x="403606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80" name="フローチャート: 判断 179">
          <a:extLst>
            <a:ext uri="{FF2B5EF4-FFF2-40B4-BE49-F238E27FC236}">
              <a16:creationId xmlns:a16="http://schemas.microsoft.com/office/drawing/2014/main" id="{BF9D0480-C338-46E8-93A2-B8EF3056443D}"/>
            </a:ext>
          </a:extLst>
        </xdr:cNvPr>
        <xdr:cNvSpPr/>
      </xdr:nvSpPr>
      <xdr:spPr>
        <a:xfrm>
          <a:off x="3312160" y="1022640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132080</xdr:rowOff>
    </xdr:from>
    <xdr:to>
      <xdr:col>15</xdr:col>
      <xdr:colOff>101600</xdr:colOff>
      <xdr:row>61</xdr:row>
      <xdr:rowOff>62230</xdr:rowOff>
    </xdr:to>
    <xdr:sp macro="" textlink="">
      <xdr:nvSpPr>
        <xdr:cNvPr id="181" name="フローチャート: 判断 180">
          <a:extLst>
            <a:ext uri="{FF2B5EF4-FFF2-40B4-BE49-F238E27FC236}">
              <a16:creationId xmlns:a16="http://schemas.microsoft.com/office/drawing/2014/main" id="{C776B0FE-BF5B-4520-977E-913588EB88A5}"/>
            </a:ext>
          </a:extLst>
        </xdr:cNvPr>
        <xdr:cNvSpPr/>
      </xdr:nvSpPr>
      <xdr:spPr>
        <a:xfrm>
          <a:off x="2514600" y="101904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130447</xdr:rowOff>
    </xdr:from>
    <xdr:to>
      <xdr:col>10</xdr:col>
      <xdr:colOff>165100</xdr:colOff>
      <xdr:row>61</xdr:row>
      <xdr:rowOff>60597</xdr:rowOff>
    </xdr:to>
    <xdr:sp macro="" textlink="">
      <xdr:nvSpPr>
        <xdr:cNvPr id="182" name="フローチャート: 判断 181">
          <a:extLst>
            <a:ext uri="{FF2B5EF4-FFF2-40B4-BE49-F238E27FC236}">
              <a16:creationId xmlns:a16="http://schemas.microsoft.com/office/drawing/2014/main" id="{754DF788-8423-4FCC-A3FE-C5164167542E}"/>
            </a:ext>
          </a:extLst>
        </xdr:cNvPr>
        <xdr:cNvSpPr/>
      </xdr:nvSpPr>
      <xdr:spPr>
        <a:xfrm>
          <a:off x="1739900" y="1018884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135346</xdr:rowOff>
    </xdr:from>
    <xdr:to>
      <xdr:col>6</xdr:col>
      <xdr:colOff>38100</xdr:colOff>
      <xdr:row>61</xdr:row>
      <xdr:rowOff>65496</xdr:rowOff>
    </xdr:to>
    <xdr:sp macro="" textlink="">
      <xdr:nvSpPr>
        <xdr:cNvPr id="183" name="フローチャート: 判断 182">
          <a:extLst>
            <a:ext uri="{FF2B5EF4-FFF2-40B4-BE49-F238E27FC236}">
              <a16:creationId xmlns:a16="http://schemas.microsoft.com/office/drawing/2014/main" id="{6020CD70-AA44-4743-8DEF-B0EF3B51E2ED}"/>
            </a:ext>
          </a:extLst>
        </xdr:cNvPr>
        <xdr:cNvSpPr/>
      </xdr:nvSpPr>
      <xdr:spPr>
        <a:xfrm>
          <a:off x="965200" y="1019374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7B4A5959-A63B-4EE7-B094-63187E2E7B8F}"/>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1EDD0BF2-093A-46DB-A39F-13BCD67450D2}"/>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4DC2E7E6-EB76-4A16-AA54-AD29E3B84ECB}"/>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D23153DB-B976-4C94-BBD2-D7F3D9DC6D65}"/>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5E6692BB-7D35-4917-8AA9-12453EB4A509}"/>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109220</xdr:rowOff>
    </xdr:from>
    <xdr:to>
      <xdr:col>24</xdr:col>
      <xdr:colOff>114300</xdr:colOff>
      <xdr:row>62</xdr:row>
      <xdr:rowOff>39370</xdr:rowOff>
    </xdr:to>
    <xdr:sp macro="" textlink="">
      <xdr:nvSpPr>
        <xdr:cNvPr id="189" name="楕円 188">
          <a:extLst>
            <a:ext uri="{FF2B5EF4-FFF2-40B4-BE49-F238E27FC236}">
              <a16:creationId xmlns:a16="http://schemas.microsoft.com/office/drawing/2014/main" id="{FB4CE4A7-8F74-4ABC-90AD-D700275526A6}"/>
            </a:ext>
          </a:extLst>
        </xdr:cNvPr>
        <xdr:cNvSpPr/>
      </xdr:nvSpPr>
      <xdr:spPr>
        <a:xfrm>
          <a:off x="4036060" y="103352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87647</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96899340-AEF8-4FB8-B27B-3BD7E2F16621}"/>
            </a:ext>
          </a:extLst>
        </xdr:cNvPr>
        <xdr:cNvSpPr txBox="1"/>
      </xdr:nvSpPr>
      <xdr:spPr>
        <a:xfrm>
          <a:off x="4124960" y="1031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128815</xdr:rowOff>
    </xdr:from>
    <xdr:to>
      <xdr:col>20</xdr:col>
      <xdr:colOff>38100</xdr:colOff>
      <xdr:row>62</xdr:row>
      <xdr:rowOff>58965</xdr:rowOff>
    </xdr:to>
    <xdr:sp macro="" textlink="">
      <xdr:nvSpPr>
        <xdr:cNvPr id="191" name="楕円 190">
          <a:extLst>
            <a:ext uri="{FF2B5EF4-FFF2-40B4-BE49-F238E27FC236}">
              <a16:creationId xmlns:a16="http://schemas.microsoft.com/office/drawing/2014/main" id="{834C0EA6-CE87-4969-939C-5F5755F948FD}"/>
            </a:ext>
          </a:extLst>
        </xdr:cNvPr>
        <xdr:cNvSpPr/>
      </xdr:nvSpPr>
      <xdr:spPr>
        <a:xfrm>
          <a:off x="3312160" y="103548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160020</xdr:rowOff>
    </xdr:from>
    <xdr:to>
      <xdr:col>24</xdr:col>
      <xdr:colOff>63500</xdr:colOff>
      <xdr:row>62</xdr:row>
      <xdr:rowOff>8165</xdr:rowOff>
    </xdr:to>
    <xdr:cxnSp macro="">
      <xdr:nvCxnSpPr>
        <xdr:cNvPr id="192" name="直線コネクタ 191">
          <a:extLst>
            <a:ext uri="{FF2B5EF4-FFF2-40B4-BE49-F238E27FC236}">
              <a16:creationId xmlns:a16="http://schemas.microsoft.com/office/drawing/2014/main" id="{6C09BF75-9BEB-47F1-9121-292D738FA8B3}"/>
            </a:ext>
          </a:extLst>
        </xdr:cNvPr>
        <xdr:cNvCxnSpPr/>
      </xdr:nvCxnSpPr>
      <xdr:spPr>
        <a:xfrm flipV="1">
          <a:off x="3355340" y="10386060"/>
          <a:ext cx="731520" cy="15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123916</xdr:rowOff>
    </xdr:from>
    <xdr:to>
      <xdr:col>15</xdr:col>
      <xdr:colOff>101600</xdr:colOff>
      <xdr:row>62</xdr:row>
      <xdr:rowOff>54066</xdr:rowOff>
    </xdr:to>
    <xdr:sp macro="" textlink="">
      <xdr:nvSpPr>
        <xdr:cNvPr id="193" name="楕円 192">
          <a:extLst>
            <a:ext uri="{FF2B5EF4-FFF2-40B4-BE49-F238E27FC236}">
              <a16:creationId xmlns:a16="http://schemas.microsoft.com/office/drawing/2014/main" id="{B77261B8-35D5-43F3-8E97-3E76B0730925}"/>
            </a:ext>
          </a:extLst>
        </xdr:cNvPr>
        <xdr:cNvSpPr/>
      </xdr:nvSpPr>
      <xdr:spPr>
        <a:xfrm>
          <a:off x="2514600" y="103499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3266</xdr:rowOff>
    </xdr:from>
    <xdr:to>
      <xdr:col>19</xdr:col>
      <xdr:colOff>177800</xdr:colOff>
      <xdr:row>62</xdr:row>
      <xdr:rowOff>8165</xdr:rowOff>
    </xdr:to>
    <xdr:cxnSp macro="">
      <xdr:nvCxnSpPr>
        <xdr:cNvPr id="194" name="直線コネクタ 193">
          <a:extLst>
            <a:ext uri="{FF2B5EF4-FFF2-40B4-BE49-F238E27FC236}">
              <a16:creationId xmlns:a16="http://schemas.microsoft.com/office/drawing/2014/main" id="{E706DC98-8FAE-4F22-9132-E1E00AE64EEC}"/>
            </a:ext>
          </a:extLst>
        </xdr:cNvPr>
        <xdr:cNvCxnSpPr/>
      </xdr:nvCxnSpPr>
      <xdr:spPr>
        <a:xfrm>
          <a:off x="2565400" y="10396946"/>
          <a:ext cx="78994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109220</xdr:rowOff>
    </xdr:from>
    <xdr:to>
      <xdr:col>10</xdr:col>
      <xdr:colOff>165100</xdr:colOff>
      <xdr:row>62</xdr:row>
      <xdr:rowOff>39370</xdr:rowOff>
    </xdr:to>
    <xdr:sp macro="" textlink="">
      <xdr:nvSpPr>
        <xdr:cNvPr id="195" name="楕円 194">
          <a:extLst>
            <a:ext uri="{FF2B5EF4-FFF2-40B4-BE49-F238E27FC236}">
              <a16:creationId xmlns:a16="http://schemas.microsoft.com/office/drawing/2014/main" id="{20D0657C-5564-469E-AB55-81F64AD62846}"/>
            </a:ext>
          </a:extLst>
        </xdr:cNvPr>
        <xdr:cNvSpPr/>
      </xdr:nvSpPr>
      <xdr:spPr>
        <a:xfrm>
          <a:off x="1739900" y="103352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160020</xdr:rowOff>
    </xdr:from>
    <xdr:to>
      <xdr:col>15</xdr:col>
      <xdr:colOff>50800</xdr:colOff>
      <xdr:row>62</xdr:row>
      <xdr:rowOff>3266</xdr:rowOff>
    </xdr:to>
    <xdr:cxnSp macro="">
      <xdr:nvCxnSpPr>
        <xdr:cNvPr id="196" name="直線コネクタ 195">
          <a:extLst>
            <a:ext uri="{FF2B5EF4-FFF2-40B4-BE49-F238E27FC236}">
              <a16:creationId xmlns:a16="http://schemas.microsoft.com/office/drawing/2014/main" id="{10D4D1B8-0DC7-4899-9CDB-1AF578CE89F0}"/>
            </a:ext>
          </a:extLst>
        </xdr:cNvPr>
        <xdr:cNvCxnSpPr/>
      </xdr:nvCxnSpPr>
      <xdr:spPr>
        <a:xfrm>
          <a:off x="1790700" y="10386060"/>
          <a:ext cx="7747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17780</xdr:rowOff>
    </xdr:from>
    <xdr:to>
      <xdr:col>6</xdr:col>
      <xdr:colOff>38100</xdr:colOff>
      <xdr:row>62</xdr:row>
      <xdr:rowOff>119380</xdr:rowOff>
    </xdr:to>
    <xdr:sp macro="" textlink="">
      <xdr:nvSpPr>
        <xdr:cNvPr id="197" name="楕円 196">
          <a:extLst>
            <a:ext uri="{FF2B5EF4-FFF2-40B4-BE49-F238E27FC236}">
              <a16:creationId xmlns:a16="http://schemas.microsoft.com/office/drawing/2014/main" id="{3421652C-5895-4E7A-A342-886412780BA8}"/>
            </a:ext>
          </a:extLst>
        </xdr:cNvPr>
        <xdr:cNvSpPr/>
      </xdr:nvSpPr>
      <xdr:spPr>
        <a:xfrm>
          <a:off x="965200" y="104114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160020</xdr:rowOff>
    </xdr:from>
    <xdr:to>
      <xdr:col>10</xdr:col>
      <xdr:colOff>114300</xdr:colOff>
      <xdr:row>62</xdr:row>
      <xdr:rowOff>68580</xdr:rowOff>
    </xdr:to>
    <xdr:cxnSp macro="">
      <xdr:nvCxnSpPr>
        <xdr:cNvPr id="198" name="直線コネクタ 197">
          <a:extLst>
            <a:ext uri="{FF2B5EF4-FFF2-40B4-BE49-F238E27FC236}">
              <a16:creationId xmlns:a16="http://schemas.microsoft.com/office/drawing/2014/main" id="{868FDC44-272D-4149-85E4-D288A16F3E79}"/>
            </a:ext>
          </a:extLst>
        </xdr:cNvPr>
        <xdr:cNvCxnSpPr/>
      </xdr:nvCxnSpPr>
      <xdr:spPr>
        <a:xfrm flipV="1">
          <a:off x="1008380" y="10386060"/>
          <a:ext cx="78232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114680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18340B37-7AFA-488F-B4AC-4605C14C0998}"/>
            </a:ext>
          </a:extLst>
        </xdr:cNvPr>
        <xdr:cNvSpPr txBox="1"/>
      </xdr:nvSpPr>
      <xdr:spPr>
        <a:xfrm>
          <a:off x="3170564" y="10005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78757</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3F579533-FC50-4A2B-A9BD-8A169EB21B2C}"/>
            </a:ext>
          </a:extLst>
        </xdr:cNvPr>
        <xdr:cNvSpPr txBox="1"/>
      </xdr:nvSpPr>
      <xdr:spPr>
        <a:xfrm>
          <a:off x="2385704" y="996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77124</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24CB0B9A-0730-4FC7-A81C-AC8CD1E7A705}"/>
            </a:ext>
          </a:extLst>
        </xdr:cNvPr>
        <xdr:cNvSpPr txBox="1"/>
      </xdr:nvSpPr>
      <xdr:spPr>
        <a:xfrm>
          <a:off x="1611004" y="9967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82023</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9F62E22C-8DB0-4B11-8756-D5D71FE3AE27}"/>
            </a:ext>
          </a:extLst>
        </xdr:cNvPr>
        <xdr:cNvSpPr txBox="1"/>
      </xdr:nvSpPr>
      <xdr:spPr>
        <a:xfrm>
          <a:off x="836304" y="9972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50092</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CD472857-DE88-4204-A86B-FF0BA3B2AABF}"/>
            </a:ext>
          </a:extLst>
        </xdr:cNvPr>
        <xdr:cNvSpPr txBox="1"/>
      </xdr:nvSpPr>
      <xdr:spPr>
        <a:xfrm>
          <a:off x="3170564" y="1044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45193</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55233004-C108-4797-AC2B-2B7EBF818CD6}"/>
            </a:ext>
          </a:extLst>
        </xdr:cNvPr>
        <xdr:cNvSpPr txBox="1"/>
      </xdr:nvSpPr>
      <xdr:spPr>
        <a:xfrm>
          <a:off x="2385704" y="104388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30497</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18C57A67-043B-48B6-85BF-3AA6779D4C63}"/>
            </a:ext>
          </a:extLst>
        </xdr:cNvPr>
        <xdr:cNvSpPr txBox="1"/>
      </xdr:nvSpPr>
      <xdr:spPr>
        <a:xfrm>
          <a:off x="1611004" y="1042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110507</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7729D844-907D-4789-9118-BC877C6913F8}"/>
            </a:ext>
          </a:extLst>
        </xdr:cNvPr>
        <xdr:cNvSpPr txBox="1"/>
      </xdr:nvSpPr>
      <xdr:spPr>
        <a:xfrm>
          <a:off x="836304" y="10504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6E8D77D7-DD54-4812-88E1-D6DAD23452C9}"/>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930314BA-F14E-444E-BB2C-2F1EABDCA759}"/>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E9391674-F3BA-41BB-A123-D91D21FBEEB0}"/>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D256D412-621C-40CD-812D-CB2D62117243}"/>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A057E9A-68D0-4645-AE60-B882CD02AF69}"/>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7AF5ED5F-2353-44AA-B629-ED0387CC0B8E}"/>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D9B22D9E-61F1-4EBC-B400-A2C464D56FDA}"/>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3E7A5737-B635-48F5-B69F-7C60CA99C938}"/>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E1FF6920-1D5D-4604-A19E-80370301C83C}"/>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4D765D1B-B9D7-48F7-A6E7-B290B1714AC4}"/>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a:extLst>
            <a:ext uri="{FF2B5EF4-FFF2-40B4-BE49-F238E27FC236}">
              <a16:creationId xmlns:a16="http://schemas.microsoft.com/office/drawing/2014/main" id="{83C65050-2DA1-4AF3-8F9F-B8321121DF07}"/>
            </a:ext>
          </a:extLst>
        </xdr:cNvPr>
        <xdr:cNvCxnSpPr/>
      </xdr:nvCxnSpPr>
      <xdr:spPr>
        <a:xfrm>
          <a:off x="5826760" y="1085958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8" name="テキスト ボックス 217">
          <a:extLst>
            <a:ext uri="{FF2B5EF4-FFF2-40B4-BE49-F238E27FC236}">
              <a16:creationId xmlns:a16="http://schemas.microsoft.com/office/drawing/2014/main" id="{2BECE82D-3CBA-498D-BB27-2DD0E856B589}"/>
            </a:ext>
          </a:extLst>
        </xdr:cNvPr>
        <xdr:cNvSpPr txBox="1"/>
      </xdr:nvSpPr>
      <xdr:spPr>
        <a:xfrm>
          <a:off x="5600834" y="1072117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a:extLst>
            <a:ext uri="{FF2B5EF4-FFF2-40B4-BE49-F238E27FC236}">
              <a16:creationId xmlns:a16="http://schemas.microsoft.com/office/drawing/2014/main" id="{0B120139-15C4-459A-8455-C15941C04F87}"/>
            </a:ext>
          </a:extLst>
        </xdr:cNvPr>
        <xdr:cNvCxnSpPr/>
      </xdr:nvCxnSpPr>
      <xdr:spPr>
        <a:xfrm>
          <a:off x="5826760" y="1054063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0" name="テキスト ボックス 219">
          <a:extLst>
            <a:ext uri="{FF2B5EF4-FFF2-40B4-BE49-F238E27FC236}">
              <a16:creationId xmlns:a16="http://schemas.microsoft.com/office/drawing/2014/main" id="{1967C187-D687-4295-A562-CA11CD6BE925}"/>
            </a:ext>
          </a:extLst>
        </xdr:cNvPr>
        <xdr:cNvSpPr txBox="1"/>
      </xdr:nvSpPr>
      <xdr:spPr>
        <a:xfrm>
          <a:off x="5299921" y="1039841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a:extLst>
            <a:ext uri="{FF2B5EF4-FFF2-40B4-BE49-F238E27FC236}">
              <a16:creationId xmlns:a16="http://schemas.microsoft.com/office/drawing/2014/main" id="{776FA322-E0E8-4E8A-86E1-5894717455A0}"/>
            </a:ext>
          </a:extLst>
        </xdr:cNvPr>
        <xdr:cNvCxnSpPr/>
      </xdr:nvCxnSpPr>
      <xdr:spPr>
        <a:xfrm>
          <a:off x="5826760" y="102216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2" name="テキスト ボックス 221">
          <a:extLst>
            <a:ext uri="{FF2B5EF4-FFF2-40B4-BE49-F238E27FC236}">
              <a16:creationId xmlns:a16="http://schemas.microsoft.com/office/drawing/2014/main" id="{BCF9E62F-2665-4259-B96E-D4F6428B4673}"/>
            </a:ext>
          </a:extLst>
        </xdr:cNvPr>
        <xdr:cNvSpPr txBox="1"/>
      </xdr:nvSpPr>
      <xdr:spPr>
        <a:xfrm>
          <a:off x="5299921" y="100794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a:extLst>
            <a:ext uri="{FF2B5EF4-FFF2-40B4-BE49-F238E27FC236}">
              <a16:creationId xmlns:a16="http://schemas.microsoft.com/office/drawing/2014/main" id="{9EDAC557-18A4-44E2-AE5E-FE98517B1BCD}"/>
            </a:ext>
          </a:extLst>
        </xdr:cNvPr>
        <xdr:cNvCxnSpPr/>
      </xdr:nvCxnSpPr>
      <xdr:spPr>
        <a:xfrm>
          <a:off x="5826760" y="989892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4" name="テキスト ボックス 223">
          <a:extLst>
            <a:ext uri="{FF2B5EF4-FFF2-40B4-BE49-F238E27FC236}">
              <a16:creationId xmlns:a16="http://schemas.microsoft.com/office/drawing/2014/main" id="{046691F0-DAFC-4743-A322-F5A1FEEE235A}"/>
            </a:ext>
          </a:extLst>
        </xdr:cNvPr>
        <xdr:cNvSpPr txBox="1"/>
      </xdr:nvSpPr>
      <xdr:spPr>
        <a:xfrm>
          <a:off x="5299921" y="97605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a:extLst>
            <a:ext uri="{FF2B5EF4-FFF2-40B4-BE49-F238E27FC236}">
              <a16:creationId xmlns:a16="http://schemas.microsoft.com/office/drawing/2014/main" id="{BC6B14A6-3FDE-4181-9764-BD3D62C35D30}"/>
            </a:ext>
          </a:extLst>
        </xdr:cNvPr>
        <xdr:cNvCxnSpPr/>
      </xdr:nvCxnSpPr>
      <xdr:spPr>
        <a:xfrm>
          <a:off x="5826760" y="957997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6" name="テキスト ボックス 225">
          <a:extLst>
            <a:ext uri="{FF2B5EF4-FFF2-40B4-BE49-F238E27FC236}">
              <a16:creationId xmlns:a16="http://schemas.microsoft.com/office/drawing/2014/main" id="{D8BCF33F-0A8F-438B-8574-6A338AA00004}"/>
            </a:ext>
          </a:extLst>
        </xdr:cNvPr>
        <xdr:cNvSpPr txBox="1"/>
      </xdr:nvSpPr>
      <xdr:spPr>
        <a:xfrm>
          <a:off x="5209768" y="944156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a:extLst>
            <a:ext uri="{FF2B5EF4-FFF2-40B4-BE49-F238E27FC236}">
              <a16:creationId xmlns:a16="http://schemas.microsoft.com/office/drawing/2014/main" id="{D6A4C9DA-EF38-4775-985D-924D9E00FB63}"/>
            </a:ext>
          </a:extLst>
        </xdr:cNvPr>
        <xdr:cNvCxnSpPr/>
      </xdr:nvCxnSpPr>
      <xdr:spPr>
        <a:xfrm>
          <a:off x="5826760" y="926102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8" name="テキスト ボックス 227">
          <a:extLst>
            <a:ext uri="{FF2B5EF4-FFF2-40B4-BE49-F238E27FC236}">
              <a16:creationId xmlns:a16="http://schemas.microsoft.com/office/drawing/2014/main" id="{5CA5E951-B286-4E0D-88F7-FB5E39D3E5B4}"/>
            </a:ext>
          </a:extLst>
        </xdr:cNvPr>
        <xdr:cNvSpPr txBox="1"/>
      </xdr:nvSpPr>
      <xdr:spPr>
        <a:xfrm>
          <a:off x="5209768" y="912260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DA433653-1696-44E7-93F5-B36A668F7158}"/>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a:extLst>
            <a:ext uri="{FF2B5EF4-FFF2-40B4-BE49-F238E27FC236}">
              <a16:creationId xmlns:a16="http://schemas.microsoft.com/office/drawing/2014/main" id="{32E94E70-908F-4F3D-810E-902FE49D1B57}"/>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8978B47F-9E8A-4912-8317-4457D0B507E9}"/>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116222</xdr:rowOff>
    </xdr:from>
    <xdr:to>
      <xdr:col>54</xdr:col>
      <xdr:colOff>189865</xdr:colOff>
      <xdr:row>64</xdr:row>
      <xdr:rowOff>124581</xdr:rowOff>
    </xdr:to>
    <xdr:cxnSp macro="">
      <xdr:nvCxnSpPr>
        <xdr:cNvPr id="232" name="直線コネクタ 231">
          <a:extLst>
            <a:ext uri="{FF2B5EF4-FFF2-40B4-BE49-F238E27FC236}">
              <a16:creationId xmlns:a16="http://schemas.microsoft.com/office/drawing/2014/main" id="{85DA1AB6-5620-48E3-95E5-1AAE08D8243E}"/>
            </a:ext>
          </a:extLst>
        </xdr:cNvPr>
        <xdr:cNvCxnSpPr/>
      </xdr:nvCxnSpPr>
      <xdr:spPr>
        <a:xfrm flipV="1">
          <a:off x="9219565" y="9336422"/>
          <a:ext cx="0" cy="1517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128408</xdr:rowOff>
    </xdr:from>
    <xdr:ext cx="469744" cy="259045"/>
    <xdr:sp macro="" textlink="">
      <xdr:nvSpPr>
        <xdr:cNvPr id="233" name="【橋りょう・トンネル】&#10;一人当たり有形固定資産（償却資産）額最小値テキスト">
          <a:extLst>
            <a:ext uri="{FF2B5EF4-FFF2-40B4-BE49-F238E27FC236}">
              <a16:creationId xmlns:a16="http://schemas.microsoft.com/office/drawing/2014/main" id="{41167FEB-FEF1-4224-A7CD-7F842B1CB3CD}"/>
            </a:ext>
          </a:extLst>
        </xdr:cNvPr>
        <xdr:cNvSpPr txBox="1"/>
      </xdr:nvSpPr>
      <xdr:spPr>
        <a:xfrm>
          <a:off x="9258300" y="10857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124581</xdr:rowOff>
    </xdr:from>
    <xdr:to>
      <xdr:col>55</xdr:col>
      <xdr:colOff>88900</xdr:colOff>
      <xdr:row>64</xdr:row>
      <xdr:rowOff>124581</xdr:rowOff>
    </xdr:to>
    <xdr:cxnSp macro="">
      <xdr:nvCxnSpPr>
        <xdr:cNvPr id="234" name="直線コネクタ 233">
          <a:extLst>
            <a:ext uri="{FF2B5EF4-FFF2-40B4-BE49-F238E27FC236}">
              <a16:creationId xmlns:a16="http://schemas.microsoft.com/office/drawing/2014/main" id="{485EC88B-1E7D-4CFA-B9E9-052588BF1ACF}"/>
            </a:ext>
          </a:extLst>
        </xdr:cNvPr>
        <xdr:cNvCxnSpPr/>
      </xdr:nvCxnSpPr>
      <xdr:spPr>
        <a:xfrm>
          <a:off x="9154160" y="108535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62899</xdr:rowOff>
    </xdr:from>
    <xdr:ext cx="690189" cy="259045"/>
    <xdr:sp macro="" textlink="">
      <xdr:nvSpPr>
        <xdr:cNvPr id="235" name="【橋りょう・トンネル】&#10;一人当たり有形固定資産（償却資産）額最大値テキスト">
          <a:extLst>
            <a:ext uri="{FF2B5EF4-FFF2-40B4-BE49-F238E27FC236}">
              <a16:creationId xmlns:a16="http://schemas.microsoft.com/office/drawing/2014/main" id="{B0654F20-03E5-4920-9E3F-9CB8F84E841B}"/>
            </a:ext>
          </a:extLst>
        </xdr:cNvPr>
        <xdr:cNvSpPr txBox="1"/>
      </xdr:nvSpPr>
      <xdr:spPr>
        <a:xfrm>
          <a:off x="9258300" y="91154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1,430,735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116222</xdr:rowOff>
    </xdr:from>
    <xdr:to>
      <xdr:col>55</xdr:col>
      <xdr:colOff>88900</xdr:colOff>
      <xdr:row>55</xdr:row>
      <xdr:rowOff>116222</xdr:rowOff>
    </xdr:to>
    <xdr:cxnSp macro="">
      <xdr:nvCxnSpPr>
        <xdr:cNvPr id="236" name="直線コネクタ 235">
          <a:extLst>
            <a:ext uri="{FF2B5EF4-FFF2-40B4-BE49-F238E27FC236}">
              <a16:creationId xmlns:a16="http://schemas.microsoft.com/office/drawing/2014/main" id="{1FC1ECF9-00FA-4AF6-8A1B-1454933B7D0E}"/>
            </a:ext>
          </a:extLst>
        </xdr:cNvPr>
        <xdr:cNvCxnSpPr/>
      </xdr:nvCxnSpPr>
      <xdr:spPr>
        <a:xfrm>
          <a:off x="9154160" y="93364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36232</xdr:rowOff>
    </xdr:from>
    <xdr:ext cx="599010" cy="259045"/>
    <xdr:sp macro="" textlink="">
      <xdr:nvSpPr>
        <xdr:cNvPr id="237" name="【橋りょう・トンネル】&#10;一人当たり有形固定資産（償却資産）額平均値テキスト">
          <a:extLst>
            <a:ext uri="{FF2B5EF4-FFF2-40B4-BE49-F238E27FC236}">
              <a16:creationId xmlns:a16="http://schemas.microsoft.com/office/drawing/2014/main" id="{F9F7BA02-F7A7-4792-8E3F-7C8D73812FDC}"/>
            </a:ext>
          </a:extLst>
        </xdr:cNvPr>
        <xdr:cNvSpPr txBox="1"/>
      </xdr:nvSpPr>
      <xdr:spPr>
        <a:xfrm>
          <a:off x="9258300" y="102622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13355</xdr:rowOff>
    </xdr:from>
    <xdr:to>
      <xdr:col>55</xdr:col>
      <xdr:colOff>50800</xdr:colOff>
      <xdr:row>62</xdr:row>
      <xdr:rowOff>114955</xdr:rowOff>
    </xdr:to>
    <xdr:sp macro="" textlink="">
      <xdr:nvSpPr>
        <xdr:cNvPr id="238" name="フローチャート: 判断 237">
          <a:extLst>
            <a:ext uri="{FF2B5EF4-FFF2-40B4-BE49-F238E27FC236}">
              <a16:creationId xmlns:a16="http://schemas.microsoft.com/office/drawing/2014/main" id="{6F57C5A8-11AA-4608-980D-3704E3F1DEE2}"/>
            </a:ext>
          </a:extLst>
        </xdr:cNvPr>
        <xdr:cNvSpPr/>
      </xdr:nvSpPr>
      <xdr:spPr>
        <a:xfrm>
          <a:off x="9192260" y="1040703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166759</xdr:rowOff>
    </xdr:from>
    <xdr:to>
      <xdr:col>50</xdr:col>
      <xdr:colOff>165100</xdr:colOff>
      <xdr:row>62</xdr:row>
      <xdr:rowOff>96909</xdr:rowOff>
    </xdr:to>
    <xdr:sp macro="" textlink="">
      <xdr:nvSpPr>
        <xdr:cNvPr id="239" name="フローチャート: 判断 238">
          <a:extLst>
            <a:ext uri="{FF2B5EF4-FFF2-40B4-BE49-F238E27FC236}">
              <a16:creationId xmlns:a16="http://schemas.microsoft.com/office/drawing/2014/main" id="{A68F84BC-61EE-49E3-81CD-24E227A18B6E}"/>
            </a:ext>
          </a:extLst>
        </xdr:cNvPr>
        <xdr:cNvSpPr/>
      </xdr:nvSpPr>
      <xdr:spPr>
        <a:xfrm>
          <a:off x="8445500" y="1039279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17485</xdr:rowOff>
    </xdr:from>
    <xdr:to>
      <xdr:col>46</xdr:col>
      <xdr:colOff>38100</xdr:colOff>
      <xdr:row>62</xdr:row>
      <xdr:rowOff>119085</xdr:rowOff>
    </xdr:to>
    <xdr:sp macro="" textlink="">
      <xdr:nvSpPr>
        <xdr:cNvPr id="240" name="フローチャート: 判断 239">
          <a:extLst>
            <a:ext uri="{FF2B5EF4-FFF2-40B4-BE49-F238E27FC236}">
              <a16:creationId xmlns:a16="http://schemas.microsoft.com/office/drawing/2014/main" id="{02D86799-B570-49D4-8E67-1F04603EFA04}"/>
            </a:ext>
          </a:extLst>
        </xdr:cNvPr>
        <xdr:cNvSpPr/>
      </xdr:nvSpPr>
      <xdr:spPr>
        <a:xfrm>
          <a:off x="7670800" y="1041116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10806</xdr:rowOff>
    </xdr:from>
    <xdr:to>
      <xdr:col>41</xdr:col>
      <xdr:colOff>101600</xdr:colOff>
      <xdr:row>62</xdr:row>
      <xdr:rowOff>112406</xdr:rowOff>
    </xdr:to>
    <xdr:sp macro="" textlink="">
      <xdr:nvSpPr>
        <xdr:cNvPr id="241" name="フローチャート: 判断 240">
          <a:extLst>
            <a:ext uri="{FF2B5EF4-FFF2-40B4-BE49-F238E27FC236}">
              <a16:creationId xmlns:a16="http://schemas.microsoft.com/office/drawing/2014/main" id="{53DCA3C6-CFB0-423D-B4C5-F4BAB7CAE879}"/>
            </a:ext>
          </a:extLst>
        </xdr:cNvPr>
        <xdr:cNvSpPr/>
      </xdr:nvSpPr>
      <xdr:spPr>
        <a:xfrm>
          <a:off x="6873240" y="10404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163160</xdr:rowOff>
    </xdr:from>
    <xdr:to>
      <xdr:col>36</xdr:col>
      <xdr:colOff>165100</xdr:colOff>
      <xdr:row>62</xdr:row>
      <xdr:rowOff>93310</xdr:rowOff>
    </xdr:to>
    <xdr:sp macro="" textlink="">
      <xdr:nvSpPr>
        <xdr:cNvPr id="242" name="フローチャート: 判断 241">
          <a:extLst>
            <a:ext uri="{FF2B5EF4-FFF2-40B4-BE49-F238E27FC236}">
              <a16:creationId xmlns:a16="http://schemas.microsoft.com/office/drawing/2014/main" id="{3E27289C-3EE9-428A-8A19-0ADD8E8E558B}"/>
            </a:ext>
          </a:extLst>
        </xdr:cNvPr>
        <xdr:cNvSpPr/>
      </xdr:nvSpPr>
      <xdr:spPr>
        <a:xfrm>
          <a:off x="6098540" y="103892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672337DD-A515-4DF6-941B-60DC1B5ED9CF}"/>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D97AD290-FC48-4F99-8FA9-82BE9D89D545}"/>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C6091B7E-1338-4432-B7B2-D87DB92B6793}"/>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44AA3ADA-6103-4FCB-A413-124AC1B9A315}"/>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71790B0B-8DE5-4738-B976-B929FBA930AE}"/>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132745</xdr:rowOff>
    </xdr:from>
    <xdr:to>
      <xdr:col>55</xdr:col>
      <xdr:colOff>50800</xdr:colOff>
      <xdr:row>64</xdr:row>
      <xdr:rowOff>62895</xdr:rowOff>
    </xdr:to>
    <xdr:sp macro="" textlink="">
      <xdr:nvSpPr>
        <xdr:cNvPr id="248" name="楕円 247">
          <a:extLst>
            <a:ext uri="{FF2B5EF4-FFF2-40B4-BE49-F238E27FC236}">
              <a16:creationId xmlns:a16="http://schemas.microsoft.com/office/drawing/2014/main" id="{F4854130-0D41-445C-BAAE-5EC6ADE95C28}"/>
            </a:ext>
          </a:extLst>
        </xdr:cNvPr>
        <xdr:cNvSpPr/>
      </xdr:nvSpPr>
      <xdr:spPr>
        <a:xfrm>
          <a:off x="9192260" y="106940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47672</xdr:rowOff>
    </xdr:from>
    <xdr:ext cx="599010" cy="259045"/>
    <xdr:sp macro="" textlink="">
      <xdr:nvSpPr>
        <xdr:cNvPr id="249" name="【橋りょう・トンネル】&#10;一人当たり有形固定資産（償却資産）額該当値テキスト">
          <a:extLst>
            <a:ext uri="{FF2B5EF4-FFF2-40B4-BE49-F238E27FC236}">
              <a16:creationId xmlns:a16="http://schemas.microsoft.com/office/drawing/2014/main" id="{60AADEAF-BD9C-474C-A644-7786354D7D1F}"/>
            </a:ext>
          </a:extLst>
        </xdr:cNvPr>
        <xdr:cNvSpPr txBox="1"/>
      </xdr:nvSpPr>
      <xdr:spPr>
        <a:xfrm>
          <a:off x="9258300" y="10608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138192</xdr:rowOff>
    </xdr:from>
    <xdr:to>
      <xdr:col>50</xdr:col>
      <xdr:colOff>165100</xdr:colOff>
      <xdr:row>64</xdr:row>
      <xdr:rowOff>68342</xdr:rowOff>
    </xdr:to>
    <xdr:sp macro="" textlink="">
      <xdr:nvSpPr>
        <xdr:cNvPr id="250" name="楕円 249">
          <a:extLst>
            <a:ext uri="{FF2B5EF4-FFF2-40B4-BE49-F238E27FC236}">
              <a16:creationId xmlns:a16="http://schemas.microsoft.com/office/drawing/2014/main" id="{25432792-983D-44D0-8CA4-9055D5B2DE6B}"/>
            </a:ext>
          </a:extLst>
        </xdr:cNvPr>
        <xdr:cNvSpPr/>
      </xdr:nvSpPr>
      <xdr:spPr>
        <a:xfrm>
          <a:off x="8445500" y="106995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12095</xdr:rowOff>
    </xdr:from>
    <xdr:to>
      <xdr:col>55</xdr:col>
      <xdr:colOff>0</xdr:colOff>
      <xdr:row>64</xdr:row>
      <xdr:rowOff>17542</xdr:rowOff>
    </xdr:to>
    <xdr:cxnSp macro="">
      <xdr:nvCxnSpPr>
        <xdr:cNvPr id="251" name="直線コネクタ 250">
          <a:extLst>
            <a:ext uri="{FF2B5EF4-FFF2-40B4-BE49-F238E27FC236}">
              <a16:creationId xmlns:a16="http://schemas.microsoft.com/office/drawing/2014/main" id="{0432F4D9-8D07-40ED-9E43-D0D210046C2F}"/>
            </a:ext>
          </a:extLst>
        </xdr:cNvPr>
        <xdr:cNvCxnSpPr/>
      </xdr:nvCxnSpPr>
      <xdr:spPr>
        <a:xfrm flipV="1">
          <a:off x="8496300" y="10741055"/>
          <a:ext cx="723900" cy="5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141339</xdr:rowOff>
    </xdr:from>
    <xdr:to>
      <xdr:col>46</xdr:col>
      <xdr:colOff>38100</xdr:colOff>
      <xdr:row>64</xdr:row>
      <xdr:rowOff>71489</xdr:rowOff>
    </xdr:to>
    <xdr:sp macro="" textlink="">
      <xdr:nvSpPr>
        <xdr:cNvPr id="252" name="楕円 251">
          <a:extLst>
            <a:ext uri="{FF2B5EF4-FFF2-40B4-BE49-F238E27FC236}">
              <a16:creationId xmlns:a16="http://schemas.microsoft.com/office/drawing/2014/main" id="{283625CE-9929-40F0-854C-6FEA3DBF302E}"/>
            </a:ext>
          </a:extLst>
        </xdr:cNvPr>
        <xdr:cNvSpPr/>
      </xdr:nvSpPr>
      <xdr:spPr>
        <a:xfrm>
          <a:off x="7670800" y="1070265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17542</xdr:rowOff>
    </xdr:from>
    <xdr:to>
      <xdr:col>50</xdr:col>
      <xdr:colOff>114300</xdr:colOff>
      <xdr:row>64</xdr:row>
      <xdr:rowOff>20689</xdr:rowOff>
    </xdr:to>
    <xdr:cxnSp macro="">
      <xdr:nvCxnSpPr>
        <xdr:cNvPr id="253" name="直線コネクタ 252">
          <a:extLst>
            <a:ext uri="{FF2B5EF4-FFF2-40B4-BE49-F238E27FC236}">
              <a16:creationId xmlns:a16="http://schemas.microsoft.com/office/drawing/2014/main" id="{99FC8D44-C4FA-4C20-A768-F79AA28A63F7}"/>
            </a:ext>
          </a:extLst>
        </xdr:cNvPr>
        <xdr:cNvCxnSpPr/>
      </xdr:nvCxnSpPr>
      <xdr:spPr>
        <a:xfrm flipV="1">
          <a:off x="7713980" y="10746502"/>
          <a:ext cx="782320" cy="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143523</xdr:rowOff>
    </xdr:from>
    <xdr:to>
      <xdr:col>41</xdr:col>
      <xdr:colOff>101600</xdr:colOff>
      <xdr:row>64</xdr:row>
      <xdr:rowOff>73673</xdr:rowOff>
    </xdr:to>
    <xdr:sp macro="" textlink="">
      <xdr:nvSpPr>
        <xdr:cNvPr id="254" name="楕円 253">
          <a:extLst>
            <a:ext uri="{FF2B5EF4-FFF2-40B4-BE49-F238E27FC236}">
              <a16:creationId xmlns:a16="http://schemas.microsoft.com/office/drawing/2014/main" id="{C58E7C80-0FBE-4D0C-A98C-052EB5FB0ED8}"/>
            </a:ext>
          </a:extLst>
        </xdr:cNvPr>
        <xdr:cNvSpPr/>
      </xdr:nvSpPr>
      <xdr:spPr>
        <a:xfrm>
          <a:off x="6873240" y="1070484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20689</xdr:rowOff>
    </xdr:from>
    <xdr:to>
      <xdr:col>45</xdr:col>
      <xdr:colOff>177800</xdr:colOff>
      <xdr:row>64</xdr:row>
      <xdr:rowOff>22873</xdr:rowOff>
    </xdr:to>
    <xdr:cxnSp macro="">
      <xdr:nvCxnSpPr>
        <xdr:cNvPr id="255" name="直線コネクタ 254">
          <a:extLst>
            <a:ext uri="{FF2B5EF4-FFF2-40B4-BE49-F238E27FC236}">
              <a16:creationId xmlns:a16="http://schemas.microsoft.com/office/drawing/2014/main" id="{DB35D04B-6487-4CA3-9A64-69D3F6FE1005}"/>
            </a:ext>
          </a:extLst>
        </xdr:cNvPr>
        <xdr:cNvCxnSpPr/>
      </xdr:nvCxnSpPr>
      <xdr:spPr>
        <a:xfrm flipV="1">
          <a:off x="6924040" y="10749649"/>
          <a:ext cx="789940" cy="2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154695</xdr:rowOff>
    </xdr:from>
    <xdr:to>
      <xdr:col>36</xdr:col>
      <xdr:colOff>165100</xdr:colOff>
      <xdr:row>64</xdr:row>
      <xdr:rowOff>84845</xdr:rowOff>
    </xdr:to>
    <xdr:sp macro="" textlink="">
      <xdr:nvSpPr>
        <xdr:cNvPr id="256" name="楕円 255">
          <a:extLst>
            <a:ext uri="{FF2B5EF4-FFF2-40B4-BE49-F238E27FC236}">
              <a16:creationId xmlns:a16="http://schemas.microsoft.com/office/drawing/2014/main" id="{83367EA1-F212-43A1-9C1B-7BFC446878B7}"/>
            </a:ext>
          </a:extLst>
        </xdr:cNvPr>
        <xdr:cNvSpPr/>
      </xdr:nvSpPr>
      <xdr:spPr>
        <a:xfrm>
          <a:off x="6098540" y="107160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22873</xdr:rowOff>
    </xdr:from>
    <xdr:to>
      <xdr:col>41</xdr:col>
      <xdr:colOff>50800</xdr:colOff>
      <xdr:row>64</xdr:row>
      <xdr:rowOff>34045</xdr:rowOff>
    </xdr:to>
    <xdr:cxnSp macro="">
      <xdr:nvCxnSpPr>
        <xdr:cNvPr id="257" name="直線コネクタ 256">
          <a:extLst>
            <a:ext uri="{FF2B5EF4-FFF2-40B4-BE49-F238E27FC236}">
              <a16:creationId xmlns:a16="http://schemas.microsoft.com/office/drawing/2014/main" id="{9CE3CE51-6BBB-4C3B-8970-45A8E6BE0E89}"/>
            </a:ext>
          </a:extLst>
        </xdr:cNvPr>
        <xdr:cNvCxnSpPr/>
      </xdr:nvCxnSpPr>
      <xdr:spPr>
        <a:xfrm flipV="1">
          <a:off x="6149340" y="10751833"/>
          <a:ext cx="774700" cy="1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113436</xdr:rowOff>
    </xdr:from>
    <xdr:ext cx="599010" cy="259045"/>
    <xdr:sp macro="" textlink="">
      <xdr:nvSpPr>
        <xdr:cNvPr id="258" name="n_1aveValue【橋りょう・トンネル】&#10;一人当たり有形固定資産（償却資産）額">
          <a:extLst>
            <a:ext uri="{FF2B5EF4-FFF2-40B4-BE49-F238E27FC236}">
              <a16:creationId xmlns:a16="http://schemas.microsoft.com/office/drawing/2014/main" id="{704A8F27-C1F4-4AE7-B17C-1AE5801719A9}"/>
            </a:ext>
          </a:extLst>
        </xdr:cNvPr>
        <xdr:cNvSpPr txBox="1"/>
      </xdr:nvSpPr>
      <xdr:spPr>
        <a:xfrm>
          <a:off x="8214575" y="10171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135612</xdr:rowOff>
    </xdr:from>
    <xdr:ext cx="599010" cy="259045"/>
    <xdr:sp macro="" textlink="">
      <xdr:nvSpPr>
        <xdr:cNvPr id="259" name="n_2aveValue【橋りょう・トンネル】&#10;一人当たり有形固定資産（償却資産）額">
          <a:extLst>
            <a:ext uri="{FF2B5EF4-FFF2-40B4-BE49-F238E27FC236}">
              <a16:creationId xmlns:a16="http://schemas.microsoft.com/office/drawing/2014/main" id="{F474C807-DDB2-447D-A545-CB13719E02AB}"/>
            </a:ext>
          </a:extLst>
        </xdr:cNvPr>
        <xdr:cNvSpPr txBox="1"/>
      </xdr:nvSpPr>
      <xdr:spPr>
        <a:xfrm>
          <a:off x="7444955" y="10194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128933</xdr:rowOff>
    </xdr:from>
    <xdr:ext cx="599010" cy="259045"/>
    <xdr:sp macro="" textlink="">
      <xdr:nvSpPr>
        <xdr:cNvPr id="260" name="n_3aveValue【橋りょう・トンネル】&#10;一人当たり有形固定資産（償却資産）額">
          <a:extLst>
            <a:ext uri="{FF2B5EF4-FFF2-40B4-BE49-F238E27FC236}">
              <a16:creationId xmlns:a16="http://schemas.microsoft.com/office/drawing/2014/main" id="{79379CBC-98CB-4A43-B408-167C27040F68}"/>
            </a:ext>
          </a:extLst>
        </xdr:cNvPr>
        <xdr:cNvSpPr txBox="1"/>
      </xdr:nvSpPr>
      <xdr:spPr>
        <a:xfrm>
          <a:off x="6670255" y="10187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109837</xdr:rowOff>
    </xdr:from>
    <xdr:ext cx="599010" cy="259045"/>
    <xdr:sp macro="" textlink="">
      <xdr:nvSpPr>
        <xdr:cNvPr id="261" name="n_4aveValue【橋りょう・トンネル】&#10;一人当たり有形固定資産（償却資産）額">
          <a:extLst>
            <a:ext uri="{FF2B5EF4-FFF2-40B4-BE49-F238E27FC236}">
              <a16:creationId xmlns:a16="http://schemas.microsoft.com/office/drawing/2014/main" id="{8D99450B-2ED2-4AC6-B55D-20887760D06B}"/>
            </a:ext>
          </a:extLst>
        </xdr:cNvPr>
        <xdr:cNvSpPr txBox="1"/>
      </xdr:nvSpPr>
      <xdr:spPr>
        <a:xfrm>
          <a:off x="5872695" y="10168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59469</xdr:rowOff>
    </xdr:from>
    <xdr:ext cx="599010" cy="259045"/>
    <xdr:sp macro="" textlink="">
      <xdr:nvSpPr>
        <xdr:cNvPr id="262" name="n_1mainValue【橋りょう・トンネル】&#10;一人当たり有形固定資産（償却資産）額">
          <a:extLst>
            <a:ext uri="{FF2B5EF4-FFF2-40B4-BE49-F238E27FC236}">
              <a16:creationId xmlns:a16="http://schemas.microsoft.com/office/drawing/2014/main" id="{517A0376-0A81-447C-8BD0-9116440BBC79}"/>
            </a:ext>
          </a:extLst>
        </xdr:cNvPr>
        <xdr:cNvSpPr txBox="1"/>
      </xdr:nvSpPr>
      <xdr:spPr>
        <a:xfrm>
          <a:off x="8214575" y="10788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62616</xdr:rowOff>
    </xdr:from>
    <xdr:ext cx="599010" cy="259045"/>
    <xdr:sp macro="" textlink="">
      <xdr:nvSpPr>
        <xdr:cNvPr id="263" name="n_2mainValue【橋りょう・トンネル】&#10;一人当たり有形固定資産（償却資産）額">
          <a:extLst>
            <a:ext uri="{FF2B5EF4-FFF2-40B4-BE49-F238E27FC236}">
              <a16:creationId xmlns:a16="http://schemas.microsoft.com/office/drawing/2014/main" id="{56420ADB-8EB7-4150-906F-B850ACFB192D}"/>
            </a:ext>
          </a:extLst>
        </xdr:cNvPr>
        <xdr:cNvSpPr txBox="1"/>
      </xdr:nvSpPr>
      <xdr:spPr>
        <a:xfrm>
          <a:off x="7444955" y="10791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64800</xdr:rowOff>
    </xdr:from>
    <xdr:ext cx="534377" cy="259045"/>
    <xdr:sp macro="" textlink="">
      <xdr:nvSpPr>
        <xdr:cNvPr id="264" name="n_3mainValue【橋りょう・トンネル】&#10;一人当たり有形固定資産（償却資産）額">
          <a:extLst>
            <a:ext uri="{FF2B5EF4-FFF2-40B4-BE49-F238E27FC236}">
              <a16:creationId xmlns:a16="http://schemas.microsoft.com/office/drawing/2014/main" id="{1AD52538-ADF7-4FB2-879F-FAC4AF36E2E4}"/>
            </a:ext>
          </a:extLst>
        </xdr:cNvPr>
        <xdr:cNvSpPr txBox="1"/>
      </xdr:nvSpPr>
      <xdr:spPr>
        <a:xfrm>
          <a:off x="6702571" y="10793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75972</xdr:rowOff>
    </xdr:from>
    <xdr:ext cx="534377" cy="259045"/>
    <xdr:sp macro="" textlink="">
      <xdr:nvSpPr>
        <xdr:cNvPr id="265" name="n_4mainValue【橋りょう・トンネル】&#10;一人当たり有形固定資産（償却資産）額">
          <a:extLst>
            <a:ext uri="{FF2B5EF4-FFF2-40B4-BE49-F238E27FC236}">
              <a16:creationId xmlns:a16="http://schemas.microsoft.com/office/drawing/2014/main" id="{BB351C17-C1DA-4AA2-9A5C-2A1B9D4179B3}"/>
            </a:ext>
          </a:extLst>
        </xdr:cNvPr>
        <xdr:cNvSpPr txBox="1"/>
      </xdr:nvSpPr>
      <xdr:spPr>
        <a:xfrm>
          <a:off x="5905011" y="10804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A01B644F-BCAA-4E26-9C0A-EFD74F3255C7}"/>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4868F89E-283A-4EA9-B1D9-BC60C0726651}"/>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48454583-33EA-48F6-89A5-4F209DEBF58D}"/>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E2179232-2B2E-4B29-9AAD-BF4D4201E018}"/>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8D80BF34-2DA7-4C5F-9AD1-DB10EB4B7F8C}"/>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B0CA7563-75DA-4B16-8C40-715F444FF5B4}"/>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B7AFC238-82DF-418F-A66B-1EEE033AB7DE}"/>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4F401BDE-963E-45FE-BE54-5638E0E37596}"/>
            </a:ext>
          </a:extLst>
        </xdr:cNvPr>
        <xdr:cNvSpPr/>
      </xdr:nvSpPr>
      <xdr:spPr>
        <a:xfrm>
          <a:off x="67056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4" name="正方形/長方形 273">
          <a:extLst>
            <a:ext uri="{FF2B5EF4-FFF2-40B4-BE49-F238E27FC236}">
              <a16:creationId xmlns:a16="http://schemas.microsoft.com/office/drawing/2014/main" id="{3A8860A0-5F50-40A5-A6B6-B8CEFCF17779}"/>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5" name="正方形/長方形 274">
          <a:extLst>
            <a:ext uri="{FF2B5EF4-FFF2-40B4-BE49-F238E27FC236}">
              <a16:creationId xmlns:a16="http://schemas.microsoft.com/office/drawing/2014/main" id="{529D7C66-A97F-4DDA-B14D-AD43284129F3}"/>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6" name="正方形/長方形 275">
          <a:extLst>
            <a:ext uri="{FF2B5EF4-FFF2-40B4-BE49-F238E27FC236}">
              <a16:creationId xmlns:a16="http://schemas.microsoft.com/office/drawing/2014/main" id="{47A97B95-A9C4-464A-9B8F-50EEFBE7B838}"/>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7" name="正方形/長方形 276">
          <a:extLst>
            <a:ext uri="{FF2B5EF4-FFF2-40B4-BE49-F238E27FC236}">
              <a16:creationId xmlns:a16="http://schemas.microsoft.com/office/drawing/2014/main" id="{34F3B24C-3424-4F29-9C38-4B65FA90DA57}"/>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8" name="正方形/長方形 277">
          <a:extLst>
            <a:ext uri="{FF2B5EF4-FFF2-40B4-BE49-F238E27FC236}">
              <a16:creationId xmlns:a16="http://schemas.microsoft.com/office/drawing/2014/main" id="{4E52C8E2-9F76-4BBA-B04D-FEC019550C7A}"/>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9" name="正方形/長方形 278">
          <a:extLst>
            <a:ext uri="{FF2B5EF4-FFF2-40B4-BE49-F238E27FC236}">
              <a16:creationId xmlns:a16="http://schemas.microsoft.com/office/drawing/2014/main" id="{72C0A4BA-C051-4EFB-8B1A-E1C1F17EE75A}"/>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0" name="正方形/長方形 279">
          <a:extLst>
            <a:ext uri="{FF2B5EF4-FFF2-40B4-BE49-F238E27FC236}">
              <a16:creationId xmlns:a16="http://schemas.microsoft.com/office/drawing/2014/main" id="{B0B33A1E-FFB9-4637-A5A8-80E5E4CB7277}"/>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1" name="正方形/長方形 280">
          <a:extLst>
            <a:ext uri="{FF2B5EF4-FFF2-40B4-BE49-F238E27FC236}">
              <a16:creationId xmlns:a16="http://schemas.microsoft.com/office/drawing/2014/main" id="{19D82F8A-9E11-4A16-8FFB-0ECA3EE7B326}"/>
            </a:ext>
          </a:extLst>
        </xdr:cNvPr>
        <xdr:cNvSpPr/>
      </xdr:nvSpPr>
      <xdr:spPr>
        <a:xfrm>
          <a:off x="582676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2" name="正方形/長方形 281">
          <a:extLst>
            <a:ext uri="{FF2B5EF4-FFF2-40B4-BE49-F238E27FC236}">
              <a16:creationId xmlns:a16="http://schemas.microsoft.com/office/drawing/2014/main" id="{5178254A-2212-45FF-B9B5-0EC1D177C97C}"/>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3" name="正方形/長方形 282">
          <a:extLst>
            <a:ext uri="{FF2B5EF4-FFF2-40B4-BE49-F238E27FC236}">
              <a16:creationId xmlns:a16="http://schemas.microsoft.com/office/drawing/2014/main" id="{E4D35DAF-55B7-4CF4-B906-497CDBB58F47}"/>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4" name="正方形/長方形 283">
          <a:extLst>
            <a:ext uri="{FF2B5EF4-FFF2-40B4-BE49-F238E27FC236}">
              <a16:creationId xmlns:a16="http://schemas.microsoft.com/office/drawing/2014/main" id="{A8752F63-BBD1-455D-A41E-81C487E5D077}"/>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5" name="正方形/長方形 284">
          <a:extLst>
            <a:ext uri="{FF2B5EF4-FFF2-40B4-BE49-F238E27FC236}">
              <a16:creationId xmlns:a16="http://schemas.microsoft.com/office/drawing/2014/main" id="{70AB2678-A41A-4D01-8CE8-A50B2F56E2E9}"/>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6" name="正方形/長方形 285">
          <a:extLst>
            <a:ext uri="{FF2B5EF4-FFF2-40B4-BE49-F238E27FC236}">
              <a16:creationId xmlns:a16="http://schemas.microsoft.com/office/drawing/2014/main" id="{73B8118F-F5D2-491A-9C9B-C6A570C8FB95}"/>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7" name="正方形/長方形 286">
          <a:extLst>
            <a:ext uri="{FF2B5EF4-FFF2-40B4-BE49-F238E27FC236}">
              <a16:creationId xmlns:a16="http://schemas.microsoft.com/office/drawing/2014/main" id="{98B8AA86-1D1C-4832-9A32-EA572EB7F238}"/>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8" name="正方形/長方形 287">
          <a:extLst>
            <a:ext uri="{FF2B5EF4-FFF2-40B4-BE49-F238E27FC236}">
              <a16:creationId xmlns:a16="http://schemas.microsoft.com/office/drawing/2014/main" id="{3CE5490D-01A5-4E9E-A215-568B0F660649}"/>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9" name="正方形/長方形 288">
          <a:extLst>
            <a:ext uri="{FF2B5EF4-FFF2-40B4-BE49-F238E27FC236}">
              <a16:creationId xmlns:a16="http://schemas.microsoft.com/office/drawing/2014/main" id="{6A7276CD-BE6D-4785-BBDB-BB7D85125A2D}"/>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90" name="正方形/長方形 289">
          <a:extLst>
            <a:ext uri="{FF2B5EF4-FFF2-40B4-BE49-F238E27FC236}">
              <a16:creationId xmlns:a16="http://schemas.microsoft.com/office/drawing/2014/main" id="{0DC222B8-B31A-4FB2-8E52-72D2A6335712}"/>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1" name="正方形/長方形 290">
          <a:extLst>
            <a:ext uri="{FF2B5EF4-FFF2-40B4-BE49-F238E27FC236}">
              <a16:creationId xmlns:a16="http://schemas.microsoft.com/office/drawing/2014/main" id="{480861D0-5A0A-4EE7-8BC3-17770E716F22}"/>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2" name="正方形/長方形 291">
          <a:extLst>
            <a:ext uri="{FF2B5EF4-FFF2-40B4-BE49-F238E27FC236}">
              <a16:creationId xmlns:a16="http://schemas.microsoft.com/office/drawing/2014/main" id="{CE686489-7687-428D-B703-AFDCC7C12051}"/>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3" name="正方形/長方形 292">
          <a:extLst>
            <a:ext uri="{FF2B5EF4-FFF2-40B4-BE49-F238E27FC236}">
              <a16:creationId xmlns:a16="http://schemas.microsoft.com/office/drawing/2014/main" id="{AA20E5E5-CA8E-47D3-AB23-6A9C1A048CA6}"/>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4" name="正方形/長方形 293">
          <a:extLst>
            <a:ext uri="{FF2B5EF4-FFF2-40B4-BE49-F238E27FC236}">
              <a16:creationId xmlns:a16="http://schemas.microsoft.com/office/drawing/2014/main" id="{C481A319-0EC4-4407-884D-6C602141C057}"/>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5" name="正方形/長方形 294">
          <a:extLst>
            <a:ext uri="{FF2B5EF4-FFF2-40B4-BE49-F238E27FC236}">
              <a16:creationId xmlns:a16="http://schemas.microsoft.com/office/drawing/2014/main" id="{4AFEE8A2-8531-4FD7-A027-7FB31F038F05}"/>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6" name="正方形/長方形 295">
          <a:extLst>
            <a:ext uri="{FF2B5EF4-FFF2-40B4-BE49-F238E27FC236}">
              <a16:creationId xmlns:a16="http://schemas.microsoft.com/office/drawing/2014/main" id="{B293FC60-0281-44F7-A615-026F8118EE34}"/>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7" name="正方形/長方形 296">
          <a:extLst>
            <a:ext uri="{FF2B5EF4-FFF2-40B4-BE49-F238E27FC236}">
              <a16:creationId xmlns:a16="http://schemas.microsoft.com/office/drawing/2014/main" id="{E7D1EFBE-83C6-4173-BE26-678B6BF703D1}"/>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8" name="正方形/長方形 297">
          <a:extLst>
            <a:ext uri="{FF2B5EF4-FFF2-40B4-BE49-F238E27FC236}">
              <a16:creationId xmlns:a16="http://schemas.microsoft.com/office/drawing/2014/main" id="{052164F9-CE14-4DFE-9F51-FB0964FF1507}"/>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9" name="正方形/長方形 298">
          <a:extLst>
            <a:ext uri="{FF2B5EF4-FFF2-40B4-BE49-F238E27FC236}">
              <a16:creationId xmlns:a16="http://schemas.microsoft.com/office/drawing/2014/main" id="{B4B0A5B6-8E1C-4C86-8FA2-B276CE091EC2}"/>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00" name="正方形/長方形 299">
          <a:extLst>
            <a:ext uri="{FF2B5EF4-FFF2-40B4-BE49-F238E27FC236}">
              <a16:creationId xmlns:a16="http://schemas.microsoft.com/office/drawing/2014/main" id="{ABE6F1C4-CDED-4AFD-9C5F-25D0F6535C3B}"/>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1" name="正方形/長方形 300">
          <a:extLst>
            <a:ext uri="{FF2B5EF4-FFF2-40B4-BE49-F238E27FC236}">
              <a16:creationId xmlns:a16="http://schemas.microsoft.com/office/drawing/2014/main" id="{4E6D4F9D-04F1-4D80-ACD4-98B2FF48F1EA}"/>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2" name="正方形/長方形 301">
          <a:extLst>
            <a:ext uri="{FF2B5EF4-FFF2-40B4-BE49-F238E27FC236}">
              <a16:creationId xmlns:a16="http://schemas.microsoft.com/office/drawing/2014/main" id="{E602D15A-3D5C-4B17-809E-090830AFF1C0}"/>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3" name="正方形/長方形 302">
          <a:extLst>
            <a:ext uri="{FF2B5EF4-FFF2-40B4-BE49-F238E27FC236}">
              <a16:creationId xmlns:a16="http://schemas.microsoft.com/office/drawing/2014/main" id="{789C0D54-218F-46EA-AB64-E86D80E18F4C}"/>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4" name="正方形/長方形 303">
          <a:extLst>
            <a:ext uri="{FF2B5EF4-FFF2-40B4-BE49-F238E27FC236}">
              <a16:creationId xmlns:a16="http://schemas.microsoft.com/office/drawing/2014/main" id="{5F8AFACF-38E5-437D-ADCB-8291226B5BDA}"/>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5" name="正方形/長方形 304">
          <a:extLst>
            <a:ext uri="{FF2B5EF4-FFF2-40B4-BE49-F238E27FC236}">
              <a16:creationId xmlns:a16="http://schemas.microsoft.com/office/drawing/2014/main" id="{195F15D3-F70E-42F3-9CA7-6A94B4E271C5}"/>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6" name="テキスト ボックス 305">
          <a:extLst>
            <a:ext uri="{FF2B5EF4-FFF2-40B4-BE49-F238E27FC236}">
              <a16:creationId xmlns:a16="http://schemas.microsoft.com/office/drawing/2014/main" id="{E2AEDB3B-11B5-4B05-87DB-C01FDAB55870}"/>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7" name="直線コネクタ 306">
          <a:extLst>
            <a:ext uri="{FF2B5EF4-FFF2-40B4-BE49-F238E27FC236}">
              <a16:creationId xmlns:a16="http://schemas.microsoft.com/office/drawing/2014/main" id="{E70DE808-1504-45E7-A1F9-7D465A6EE1E1}"/>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8" name="テキスト ボックス 307">
          <a:extLst>
            <a:ext uri="{FF2B5EF4-FFF2-40B4-BE49-F238E27FC236}">
              <a16:creationId xmlns:a16="http://schemas.microsoft.com/office/drawing/2014/main" id="{E8B54EC8-F810-4522-8447-A484109BC757}"/>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9" name="直線コネクタ 308">
          <a:extLst>
            <a:ext uri="{FF2B5EF4-FFF2-40B4-BE49-F238E27FC236}">
              <a16:creationId xmlns:a16="http://schemas.microsoft.com/office/drawing/2014/main" id="{4A20D8B6-341D-4F76-935C-F1D89653CCC1}"/>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10" name="テキスト ボックス 309">
          <a:extLst>
            <a:ext uri="{FF2B5EF4-FFF2-40B4-BE49-F238E27FC236}">
              <a16:creationId xmlns:a16="http://schemas.microsoft.com/office/drawing/2014/main" id="{0B91F31F-E113-4F35-9397-A02A1FE9A5DF}"/>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11" name="直線コネクタ 310">
          <a:extLst>
            <a:ext uri="{FF2B5EF4-FFF2-40B4-BE49-F238E27FC236}">
              <a16:creationId xmlns:a16="http://schemas.microsoft.com/office/drawing/2014/main" id="{E27FAAB8-EDF1-4FA9-9147-AFC2FFCC1014}"/>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12" name="テキスト ボックス 311">
          <a:extLst>
            <a:ext uri="{FF2B5EF4-FFF2-40B4-BE49-F238E27FC236}">
              <a16:creationId xmlns:a16="http://schemas.microsoft.com/office/drawing/2014/main" id="{97231537-D294-477B-B8AD-81830875A38E}"/>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13" name="直線コネクタ 312">
          <a:extLst>
            <a:ext uri="{FF2B5EF4-FFF2-40B4-BE49-F238E27FC236}">
              <a16:creationId xmlns:a16="http://schemas.microsoft.com/office/drawing/2014/main" id="{CF3FB798-AEEA-4474-99F8-EE1B05F5DD5C}"/>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4" name="テキスト ボックス 313">
          <a:extLst>
            <a:ext uri="{FF2B5EF4-FFF2-40B4-BE49-F238E27FC236}">
              <a16:creationId xmlns:a16="http://schemas.microsoft.com/office/drawing/2014/main" id="{3A56A4F9-4473-4FB7-9553-FA1EBBE6B623}"/>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5" name="直線コネクタ 314">
          <a:extLst>
            <a:ext uri="{FF2B5EF4-FFF2-40B4-BE49-F238E27FC236}">
              <a16:creationId xmlns:a16="http://schemas.microsoft.com/office/drawing/2014/main" id="{82E9298C-F0BD-4CDD-9DE1-A0CE6F83DADB}"/>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6" name="テキスト ボックス 315">
          <a:extLst>
            <a:ext uri="{FF2B5EF4-FFF2-40B4-BE49-F238E27FC236}">
              <a16:creationId xmlns:a16="http://schemas.microsoft.com/office/drawing/2014/main" id="{DA9F35E6-71EB-45C0-BF8E-4631596ADF70}"/>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7" name="直線コネクタ 316">
          <a:extLst>
            <a:ext uri="{FF2B5EF4-FFF2-40B4-BE49-F238E27FC236}">
              <a16:creationId xmlns:a16="http://schemas.microsoft.com/office/drawing/2014/main" id="{649520BF-43B2-4705-A95A-7E84903BE4AE}"/>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8" name="テキスト ボックス 317">
          <a:extLst>
            <a:ext uri="{FF2B5EF4-FFF2-40B4-BE49-F238E27FC236}">
              <a16:creationId xmlns:a16="http://schemas.microsoft.com/office/drawing/2014/main" id="{FCF08152-5EE4-411B-859B-F2F01D91768E}"/>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9" name="直線コネクタ 318">
          <a:extLst>
            <a:ext uri="{FF2B5EF4-FFF2-40B4-BE49-F238E27FC236}">
              <a16:creationId xmlns:a16="http://schemas.microsoft.com/office/drawing/2014/main" id="{4098C97C-08EF-462A-A42F-8B6F41A9EC24}"/>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20" name="テキスト ボックス 319">
          <a:extLst>
            <a:ext uri="{FF2B5EF4-FFF2-40B4-BE49-F238E27FC236}">
              <a16:creationId xmlns:a16="http://schemas.microsoft.com/office/drawing/2014/main" id="{F573BBBC-0603-4AF6-A8D7-60AFF8C75996}"/>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21" name="直線コネクタ 320">
          <a:extLst>
            <a:ext uri="{FF2B5EF4-FFF2-40B4-BE49-F238E27FC236}">
              <a16:creationId xmlns:a16="http://schemas.microsoft.com/office/drawing/2014/main" id="{F051F7A3-7308-49F4-8F4F-CCAF59B09365}"/>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22" name="【認定こども園・幼稚園・保育所】&#10;有形固定資産減価償却率グラフ枠">
          <a:extLst>
            <a:ext uri="{FF2B5EF4-FFF2-40B4-BE49-F238E27FC236}">
              <a16:creationId xmlns:a16="http://schemas.microsoft.com/office/drawing/2014/main" id="{DAEEE12B-6239-42B6-9F30-ADAE1BE6CF92}"/>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166007</xdr:rowOff>
    </xdr:from>
    <xdr:to>
      <xdr:col>85</xdr:col>
      <xdr:colOff>126364</xdr:colOff>
      <xdr:row>42</xdr:row>
      <xdr:rowOff>92528</xdr:rowOff>
    </xdr:to>
    <xdr:cxnSp macro="">
      <xdr:nvCxnSpPr>
        <xdr:cNvPr id="323" name="直線コネクタ 322">
          <a:extLst>
            <a:ext uri="{FF2B5EF4-FFF2-40B4-BE49-F238E27FC236}">
              <a16:creationId xmlns:a16="http://schemas.microsoft.com/office/drawing/2014/main" id="{3252F7DB-6AA6-4580-87F5-FD658826AB34}"/>
            </a:ext>
          </a:extLst>
        </xdr:cNvPr>
        <xdr:cNvCxnSpPr/>
      </xdr:nvCxnSpPr>
      <xdr:spPr>
        <a:xfrm flipV="1">
          <a:off x="14375764" y="5698127"/>
          <a:ext cx="0" cy="1435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24" name="【認定こども園・幼稚園・保育所】&#10;有形固定資産減価償却率最小値テキスト">
          <a:extLst>
            <a:ext uri="{FF2B5EF4-FFF2-40B4-BE49-F238E27FC236}">
              <a16:creationId xmlns:a16="http://schemas.microsoft.com/office/drawing/2014/main" id="{D2FB3BC2-3AA5-45D1-BBDE-6E7FE423BAA4}"/>
            </a:ext>
          </a:extLst>
        </xdr:cNvPr>
        <xdr:cNvSpPr txBox="1"/>
      </xdr:nvSpPr>
      <xdr:spPr>
        <a:xfrm>
          <a:off x="1441450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25" name="直線コネクタ 324">
          <a:extLst>
            <a:ext uri="{FF2B5EF4-FFF2-40B4-BE49-F238E27FC236}">
              <a16:creationId xmlns:a16="http://schemas.microsoft.com/office/drawing/2014/main" id="{935C95F2-BDC8-4316-A25C-FFD2403604F9}"/>
            </a:ext>
          </a:extLst>
        </xdr:cNvPr>
        <xdr:cNvCxnSpPr/>
      </xdr:nvCxnSpPr>
      <xdr:spPr>
        <a:xfrm>
          <a:off x="1428750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112684</xdr:rowOff>
    </xdr:from>
    <xdr:ext cx="405111" cy="259045"/>
    <xdr:sp macro="" textlink="">
      <xdr:nvSpPr>
        <xdr:cNvPr id="326" name="【認定こども園・幼稚園・保育所】&#10;有形固定資産減価償却率最大値テキスト">
          <a:extLst>
            <a:ext uri="{FF2B5EF4-FFF2-40B4-BE49-F238E27FC236}">
              <a16:creationId xmlns:a16="http://schemas.microsoft.com/office/drawing/2014/main" id="{C6F96438-DC98-4E87-8923-812B53876C69}"/>
            </a:ext>
          </a:extLst>
        </xdr:cNvPr>
        <xdr:cNvSpPr txBox="1"/>
      </xdr:nvSpPr>
      <xdr:spPr>
        <a:xfrm>
          <a:off x="14414500" y="5477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166007</xdr:rowOff>
    </xdr:from>
    <xdr:to>
      <xdr:col>86</xdr:col>
      <xdr:colOff>25400</xdr:colOff>
      <xdr:row>33</xdr:row>
      <xdr:rowOff>166007</xdr:rowOff>
    </xdr:to>
    <xdr:cxnSp macro="">
      <xdr:nvCxnSpPr>
        <xdr:cNvPr id="327" name="直線コネクタ 326">
          <a:extLst>
            <a:ext uri="{FF2B5EF4-FFF2-40B4-BE49-F238E27FC236}">
              <a16:creationId xmlns:a16="http://schemas.microsoft.com/office/drawing/2014/main" id="{EFBF5BF6-1D80-4984-9C5D-3DB4430BD98B}"/>
            </a:ext>
          </a:extLst>
        </xdr:cNvPr>
        <xdr:cNvCxnSpPr/>
      </xdr:nvCxnSpPr>
      <xdr:spPr>
        <a:xfrm>
          <a:off x="14287500" y="569812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93997</xdr:rowOff>
    </xdr:from>
    <xdr:ext cx="405111" cy="259045"/>
    <xdr:sp macro="" textlink="">
      <xdr:nvSpPr>
        <xdr:cNvPr id="328" name="【認定こども園・幼稚園・保育所】&#10;有形固定資産減価償却率平均値テキスト">
          <a:extLst>
            <a:ext uri="{FF2B5EF4-FFF2-40B4-BE49-F238E27FC236}">
              <a16:creationId xmlns:a16="http://schemas.microsoft.com/office/drawing/2014/main" id="{3D7D0032-19AB-4550-B31E-197DCAE015EE}"/>
            </a:ext>
          </a:extLst>
        </xdr:cNvPr>
        <xdr:cNvSpPr txBox="1"/>
      </xdr:nvSpPr>
      <xdr:spPr>
        <a:xfrm>
          <a:off x="14414500" y="6296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71120</xdr:rowOff>
    </xdr:from>
    <xdr:to>
      <xdr:col>85</xdr:col>
      <xdr:colOff>177800</xdr:colOff>
      <xdr:row>39</xdr:row>
      <xdr:rowOff>1270</xdr:rowOff>
    </xdr:to>
    <xdr:sp macro="" textlink="">
      <xdr:nvSpPr>
        <xdr:cNvPr id="329" name="フローチャート: 判断 328">
          <a:extLst>
            <a:ext uri="{FF2B5EF4-FFF2-40B4-BE49-F238E27FC236}">
              <a16:creationId xmlns:a16="http://schemas.microsoft.com/office/drawing/2014/main" id="{16C993FB-BE5F-4094-BAFE-DD20D781744F}"/>
            </a:ext>
          </a:extLst>
        </xdr:cNvPr>
        <xdr:cNvSpPr/>
      </xdr:nvSpPr>
      <xdr:spPr>
        <a:xfrm>
          <a:off x="14325600" y="644144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72753</xdr:rowOff>
    </xdr:from>
    <xdr:to>
      <xdr:col>81</xdr:col>
      <xdr:colOff>101600</xdr:colOff>
      <xdr:row>39</xdr:row>
      <xdr:rowOff>2903</xdr:rowOff>
    </xdr:to>
    <xdr:sp macro="" textlink="">
      <xdr:nvSpPr>
        <xdr:cNvPr id="330" name="フローチャート: 判断 329">
          <a:extLst>
            <a:ext uri="{FF2B5EF4-FFF2-40B4-BE49-F238E27FC236}">
              <a16:creationId xmlns:a16="http://schemas.microsoft.com/office/drawing/2014/main" id="{49F4BFD2-4E86-4ECA-B282-431F8E583C57}"/>
            </a:ext>
          </a:extLst>
        </xdr:cNvPr>
        <xdr:cNvSpPr/>
      </xdr:nvSpPr>
      <xdr:spPr>
        <a:xfrm>
          <a:off x="13578840" y="644307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67854</xdr:rowOff>
    </xdr:from>
    <xdr:to>
      <xdr:col>76</xdr:col>
      <xdr:colOff>165100</xdr:colOff>
      <xdr:row>38</xdr:row>
      <xdr:rowOff>169454</xdr:rowOff>
    </xdr:to>
    <xdr:sp macro="" textlink="">
      <xdr:nvSpPr>
        <xdr:cNvPr id="331" name="フローチャート: 判断 330">
          <a:extLst>
            <a:ext uri="{FF2B5EF4-FFF2-40B4-BE49-F238E27FC236}">
              <a16:creationId xmlns:a16="http://schemas.microsoft.com/office/drawing/2014/main" id="{580929CC-49DF-46C5-83F6-510732DC758A}"/>
            </a:ext>
          </a:extLst>
        </xdr:cNvPr>
        <xdr:cNvSpPr/>
      </xdr:nvSpPr>
      <xdr:spPr>
        <a:xfrm>
          <a:off x="12804140" y="643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102144</xdr:rowOff>
    </xdr:from>
    <xdr:to>
      <xdr:col>72</xdr:col>
      <xdr:colOff>38100</xdr:colOff>
      <xdr:row>39</xdr:row>
      <xdr:rowOff>32294</xdr:rowOff>
    </xdr:to>
    <xdr:sp macro="" textlink="">
      <xdr:nvSpPr>
        <xdr:cNvPr id="332" name="フローチャート: 判断 331">
          <a:extLst>
            <a:ext uri="{FF2B5EF4-FFF2-40B4-BE49-F238E27FC236}">
              <a16:creationId xmlns:a16="http://schemas.microsoft.com/office/drawing/2014/main" id="{04DB5971-B6F9-4FCD-BEB3-B6D6C34DB6F8}"/>
            </a:ext>
          </a:extLst>
        </xdr:cNvPr>
        <xdr:cNvSpPr/>
      </xdr:nvSpPr>
      <xdr:spPr>
        <a:xfrm>
          <a:off x="12029440" y="647246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25400</xdr:rowOff>
    </xdr:from>
    <xdr:to>
      <xdr:col>67</xdr:col>
      <xdr:colOff>101600</xdr:colOff>
      <xdr:row>38</xdr:row>
      <xdr:rowOff>127000</xdr:rowOff>
    </xdr:to>
    <xdr:sp macro="" textlink="">
      <xdr:nvSpPr>
        <xdr:cNvPr id="333" name="フローチャート: 判断 332">
          <a:extLst>
            <a:ext uri="{FF2B5EF4-FFF2-40B4-BE49-F238E27FC236}">
              <a16:creationId xmlns:a16="http://schemas.microsoft.com/office/drawing/2014/main" id="{DC6B508E-9D9F-42B9-BA19-B8B065A2E189}"/>
            </a:ext>
          </a:extLst>
        </xdr:cNvPr>
        <xdr:cNvSpPr/>
      </xdr:nvSpPr>
      <xdr:spPr>
        <a:xfrm>
          <a:off x="1123188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3BE32E6F-FF98-476C-8545-1C9C1BA665FF}"/>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id="{35AE6F02-58B7-49E2-B859-738BBD267D62}"/>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6" name="テキスト ボックス 335">
          <a:extLst>
            <a:ext uri="{FF2B5EF4-FFF2-40B4-BE49-F238E27FC236}">
              <a16:creationId xmlns:a16="http://schemas.microsoft.com/office/drawing/2014/main" id="{B746717F-0599-4A3F-8D59-3E2003921479}"/>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7" name="テキスト ボックス 336">
          <a:extLst>
            <a:ext uri="{FF2B5EF4-FFF2-40B4-BE49-F238E27FC236}">
              <a16:creationId xmlns:a16="http://schemas.microsoft.com/office/drawing/2014/main" id="{408D1DB1-100D-419D-BC16-047053CE9F02}"/>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8" name="テキスト ボックス 337">
          <a:extLst>
            <a:ext uri="{FF2B5EF4-FFF2-40B4-BE49-F238E27FC236}">
              <a16:creationId xmlns:a16="http://schemas.microsoft.com/office/drawing/2014/main" id="{D3B2C667-5745-4F8F-8F65-91E1019C2BBE}"/>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120106</xdr:rowOff>
    </xdr:from>
    <xdr:to>
      <xdr:col>85</xdr:col>
      <xdr:colOff>177800</xdr:colOff>
      <xdr:row>40</xdr:row>
      <xdr:rowOff>50256</xdr:rowOff>
    </xdr:to>
    <xdr:sp macro="" textlink="">
      <xdr:nvSpPr>
        <xdr:cNvPr id="339" name="楕円 338">
          <a:extLst>
            <a:ext uri="{FF2B5EF4-FFF2-40B4-BE49-F238E27FC236}">
              <a16:creationId xmlns:a16="http://schemas.microsoft.com/office/drawing/2014/main" id="{71B3232F-6406-48B4-9182-CECFA9287111}"/>
            </a:ext>
          </a:extLst>
        </xdr:cNvPr>
        <xdr:cNvSpPr/>
      </xdr:nvSpPr>
      <xdr:spPr>
        <a:xfrm>
          <a:off x="14325600" y="6658066"/>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98533</xdr:rowOff>
    </xdr:from>
    <xdr:ext cx="405111" cy="259045"/>
    <xdr:sp macro="" textlink="">
      <xdr:nvSpPr>
        <xdr:cNvPr id="340" name="【認定こども園・幼稚園・保育所】&#10;有形固定資産減価償却率該当値テキスト">
          <a:extLst>
            <a:ext uri="{FF2B5EF4-FFF2-40B4-BE49-F238E27FC236}">
              <a16:creationId xmlns:a16="http://schemas.microsoft.com/office/drawing/2014/main" id="{033CDD13-C1E5-419A-94BB-E721CED374AF}"/>
            </a:ext>
          </a:extLst>
        </xdr:cNvPr>
        <xdr:cNvSpPr txBox="1"/>
      </xdr:nvSpPr>
      <xdr:spPr>
        <a:xfrm>
          <a:off x="14414500" y="663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136434</xdr:rowOff>
    </xdr:from>
    <xdr:to>
      <xdr:col>81</xdr:col>
      <xdr:colOff>101600</xdr:colOff>
      <xdr:row>40</xdr:row>
      <xdr:rowOff>66584</xdr:rowOff>
    </xdr:to>
    <xdr:sp macro="" textlink="">
      <xdr:nvSpPr>
        <xdr:cNvPr id="341" name="楕円 340">
          <a:extLst>
            <a:ext uri="{FF2B5EF4-FFF2-40B4-BE49-F238E27FC236}">
              <a16:creationId xmlns:a16="http://schemas.microsoft.com/office/drawing/2014/main" id="{E18EC325-4DA0-4253-99FE-32F1277155AE}"/>
            </a:ext>
          </a:extLst>
        </xdr:cNvPr>
        <xdr:cNvSpPr/>
      </xdr:nvSpPr>
      <xdr:spPr>
        <a:xfrm>
          <a:off x="13578840" y="66743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170906</xdr:rowOff>
    </xdr:from>
    <xdr:to>
      <xdr:col>85</xdr:col>
      <xdr:colOff>127000</xdr:colOff>
      <xdr:row>40</xdr:row>
      <xdr:rowOff>15784</xdr:rowOff>
    </xdr:to>
    <xdr:cxnSp macro="">
      <xdr:nvCxnSpPr>
        <xdr:cNvPr id="342" name="直線コネクタ 341">
          <a:extLst>
            <a:ext uri="{FF2B5EF4-FFF2-40B4-BE49-F238E27FC236}">
              <a16:creationId xmlns:a16="http://schemas.microsoft.com/office/drawing/2014/main" id="{F6E0F0CF-8E14-4FDA-B1A6-CA1129F3358A}"/>
            </a:ext>
          </a:extLst>
        </xdr:cNvPr>
        <xdr:cNvCxnSpPr/>
      </xdr:nvCxnSpPr>
      <xdr:spPr>
        <a:xfrm flipV="1">
          <a:off x="13629640" y="6708866"/>
          <a:ext cx="746760" cy="12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162560</xdr:rowOff>
    </xdr:from>
    <xdr:to>
      <xdr:col>76</xdr:col>
      <xdr:colOff>165100</xdr:colOff>
      <xdr:row>42</xdr:row>
      <xdr:rowOff>92710</xdr:rowOff>
    </xdr:to>
    <xdr:sp macro="" textlink="">
      <xdr:nvSpPr>
        <xdr:cNvPr id="343" name="楕円 342">
          <a:extLst>
            <a:ext uri="{FF2B5EF4-FFF2-40B4-BE49-F238E27FC236}">
              <a16:creationId xmlns:a16="http://schemas.microsoft.com/office/drawing/2014/main" id="{C923303B-5F9F-47C3-897E-0409C49A7E24}"/>
            </a:ext>
          </a:extLst>
        </xdr:cNvPr>
        <xdr:cNvSpPr/>
      </xdr:nvSpPr>
      <xdr:spPr>
        <a:xfrm>
          <a:off x="12804140" y="70358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15784</xdr:rowOff>
    </xdr:from>
    <xdr:to>
      <xdr:col>81</xdr:col>
      <xdr:colOff>50800</xdr:colOff>
      <xdr:row>42</xdr:row>
      <xdr:rowOff>41910</xdr:rowOff>
    </xdr:to>
    <xdr:cxnSp macro="">
      <xdr:nvCxnSpPr>
        <xdr:cNvPr id="344" name="直線コネクタ 343">
          <a:extLst>
            <a:ext uri="{FF2B5EF4-FFF2-40B4-BE49-F238E27FC236}">
              <a16:creationId xmlns:a16="http://schemas.microsoft.com/office/drawing/2014/main" id="{E4313B82-F8B4-48C2-9BE7-5DFF3A79D4D3}"/>
            </a:ext>
          </a:extLst>
        </xdr:cNvPr>
        <xdr:cNvCxnSpPr/>
      </xdr:nvCxnSpPr>
      <xdr:spPr>
        <a:xfrm flipV="1">
          <a:off x="12854940" y="6721384"/>
          <a:ext cx="774700" cy="361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120106</xdr:rowOff>
    </xdr:from>
    <xdr:to>
      <xdr:col>72</xdr:col>
      <xdr:colOff>38100</xdr:colOff>
      <xdr:row>40</xdr:row>
      <xdr:rowOff>50256</xdr:rowOff>
    </xdr:to>
    <xdr:sp macro="" textlink="">
      <xdr:nvSpPr>
        <xdr:cNvPr id="345" name="楕円 344">
          <a:extLst>
            <a:ext uri="{FF2B5EF4-FFF2-40B4-BE49-F238E27FC236}">
              <a16:creationId xmlns:a16="http://schemas.microsoft.com/office/drawing/2014/main" id="{95D86EA3-BB55-4F0B-8591-C807262AEA92}"/>
            </a:ext>
          </a:extLst>
        </xdr:cNvPr>
        <xdr:cNvSpPr/>
      </xdr:nvSpPr>
      <xdr:spPr>
        <a:xfrm>
          <a:off x="12029440" y="665806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170906</xdr:rowOff>
    </xdr:from>
    <xdr:to>
      <xdr:col>76</xdr:col>
      <xdr:colOff>114300</xdr:colOff>
      <xdr:row>42</xdr:row>
      <xdr:rowOff>41910</xdr:rowOff>
    </xdr:to>
    <xdr:cxnSp macro="">
      <xdr:nvCxnSpPr>
        <xdr:cNvPr id="346" name="直線コネクタ 345">
          <a:extLst>
            <a:ext uri="{FF2B5EF4-FFF2-40B4-BE49-F238E27FC236}">
              <a16:creationId xmlns:a16="http://schemas.microsoft.com/office/drawing/2014/main" id="{C2275492-B570-417F-A275-B92AE4A8EC08}"/>
            </a:ext>
          </a:extLst>
        </xdr:cNvPr>
        <xdr:cNvCxnSpPr/>
      </xdr:nvCxnSpPr>
      <xdr:spPr>
        <a:xfrm>
          <a:off x="12072620" y="6708866"/>
          <a:ext cx="782320" cy="373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160927</xdr:rowOff>
    </xdr:from>
    <xdr:to>
      <xdr:col>67</xdr:col>
      <xdr:colOff>101600</xdr:colOff>
      <xdr:row>42</xdr:row>
      <xdr:rowOff>91077</xdr:rowOff>
    </xdr:to>
    <xdr:sp macro="" textlink="">
      <xdr:nvSpPr>
        <xdr:cNvPr id="347" name="楕円 346">
          <a:extLst>
            <a:ext uri="{FF2B5EF4-FFF2-40B4-BE49-F238E27FC236}">
              <a16:creationId xmlns:a16="http://schemas.microsoft.com/office/drawing/2014/main" id="{C1C1C6AE-FB6E-4F90-BE25-162312D52645}"/>
            </a:ext>
          </a:extLst>
        </xdr:cNvPr>
        <xdr:cNvSpPr/>
      </xdr:nvSpPr>
      <xdr:spPr>
        <a:xfrm>
          <a:off x="11231880" y="703416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170906</xdr:rowOff>
    </xdr:from>
    <xdr:to>
      <xdr:col>71</xdr:col>
      <xdr:colOff>177800</xdr:colOff>
      <xdr:row>42</xdr:row>
      <xdr:rowOff>40277</xdr:rowOff>
    </xdr:to>
    <xdr:cxnSp macro="">
      <xdr:nvCxnSpPr>
        <xdr:cNvPr id="348" name="直線コネクタ 347">
          <a:extLst>
            <a:ext uri="{FF2B5EF4-FFF2-40B4-BE49-F238E27FC236}">
              <a16:creationId xmlns:a16="http://schemas.microsoft.com/office/drawing/2014/main" id="{0C055B3C-388F-4B86-ACDD-278A9A48F73C}"/>
            </a:ext>
          </a:extLst>
        </xdr:cNvPr>
        <xdr:cNvCxnSpPr/>
      </xdr:nvCxnSpPr>
      <xdr:spPr>
        <a:xfrm flipV="1">
          <a:off x="11282680" y="6708866"/>
          <a:ext cx="789940" cy="372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19430</xdr:rowOff>
    </xdr:from>
    <xdr:ext cx="405111" cy="259045"/>
    <xdr:sp macro="" textlink="">
      <xdr:nvSpPr>
        <xdr:cNvPr id="349" name="n_1aveValue【認定こども園・幼稚園・保育所】&#10;有形固定資産減価償却率">
          <a:extLst>
            <a:ext uri="{FF2B5EF4-FFF2-40B4-BE49-F238E27FC236}">
              <a16:creationId xmlns:a16="http://schemas.microsoft.com/office/drawing/2014/main" id="{DBB074FF-9937-4557-8FF9-DA46CD938272}"/>
            </a:ext>
          </a:extLst>
        </xdr:cNvPr>
        <xdr:cNvSpPr txBox="1"/>
      </xdr:nvSpPr>
      <xdr:spPr>
        <a:xfrm>
          <a:off x="13437244" y="6222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14531</xdr:rowOff>
    </xdr:from>
    <xdr:ext cx="405111" cy="259045"/>
    <xdr:sp macro="" textlink="">
      <xdr:nvSpPr>
        <xdr:cNvPr id="350" name="n_2aveValue【認定こども園・幼稚園・保育所】&#10;有形固定資産減価償却率">
          <a:extLst>
            <a:ext uri="{FF2B5EF4-FFF2-40B4-BE49-F238E27FC236}">
              <a16:creationId xmlns:a16="http://schemas.microsoft.com/office/drawing/2014/main" id="{8BEDBAF4-DC02-46FB-A3E2-B18A539E8A2C}"/>
            </a:ext>
          </a:extLst>
        </xdr:cNvPr>
        <xdr:cNvSpPr txBox="1"/>
      </xdr:nvSpPr>
      <xdr:spPr>
        <a:xfrm>
          <a:off x="12675244" y="6217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48821</xdr:rowOff>
    </xdr:from>
    <xdr:ext cx="405111" cy="259045"/>
    <xdr:sp macro="" textlink="">
      <xdr:nvSpPr>
        <xdr:cNvPr id="351" name="n_3aveValue【認定こども園・幼稚園・保育所】&#10;有形固定資産減価償却率">
          <a:extLst>
            <a:ext uri="{FF2B5EF4-FFF2-40B4-BE49-F238E27FC236}">
              <a16:creationId xmlns:a16="http://schemas.microsoft.com/office/drawing/2014/main" id="{1A87B9A1-847D-49A6-B20B-86675DE7BCD1}"/>
            </a:ext>
          </a:extLst>
        </xdr:cNvPr>
        <xdr:cNvSpPr txBox="1"/>
      </xdr:nvSpPr>
      <xdr:spPr>
        <a:xfrm>
          <a:off x="11900544" y="6251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143527</xdr:rowOff>
    </xdr:from>
    <xdr:ext cx="405111" cy="259045"/>
    <xdr:sp macro="" textlink="">
      <xdr:nvSpPr>
        <xdr:cNvPr id="352" name="n_4aveValue【認定こども園・幼稚園・保育所】&#10;有形固定資産減価償却率">
          <a:extLst>
            <a:ext uri="{FF2B5EF4-FFF2-40B4-BE49-F238E27FC236}">
              <a16:creationId xmlns:a16="http://schemas.microsoft.com/office/drawing/2014/main" id="{EBCF457A-E4D8-4B5D-A600-19D3EA68934B}"/>
            </a:ext>
          </a:extLst>
        </xdr:cNvPr>
        <xdr:cNvSpPr txBox="1"/>
      </xdr:nvSpPr>
      <xdr:spPr>
        <a:xfrm>
          <a:off x="11102984"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57711</xdr:rowOff>
    </xdr:from>
    <xdr:ext cx="405111" cy="259045"/>
    <xdr:sp macro="" textlink="">
      <xdr:nvSpPr>
        <xdr:cNvPr id="353" name="n_1mainValue【認定こども園・幼稚園・保育所】&#10;有形固定資産減価償却率">
          <a:extLst>
            <a:ext uri="{FF2B5EF4-FFF2-40B4-BE49-F238E27FC236}">
              <a16:creationId xmlns:a16="http://schemas.microsoft.com/office/drawing/2014/main" id="{14683267-9337-4143-B2D8-4D80E80183B3}"/>
            </a:ext>
          </a:extLst>
        </xdr:cNvPr>
        <xdr:cNvSpPr txBox="1"/>
      </xdr:nvSpPr>
      <xdr:spPr>
        <a:xfrm>
          <a:off x="13437244" y="6763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83837</xdr:rowOff>
    </xdr:from>
    <xdr:ext cx="405111" cy="259045"/>
    <xdr:sp macro="" textlink="">
      <xdr:nvSpPr>
        <xdr:cNvPr id="354" name="n_2mainValue【認定こども園・幼稚園・保育所】&#10;有形固定資産減価償却率">
          <a:extLst>
            <a:ext uri="{FF2B5EF4-FFF2-40B4-BE49-F238E27FC236}">
              <a16:creationId xmlns:a16="http://schemas.microsoft.com/office/drawing/2014/main" id="{160C17BA-4FC4-4CE7-B238-91CEFB29A6EE}"/>
            </a:ext>
          </a:extLst>
        </xdr:cNvPr>
        <xdr:cNvSpPr txBox="1"/>
      </xdr:nvSpPr>
      <xdr:spPr>
        <a:xfrm>
          <a:off x="12675244" y="712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41383</xdr:rowOff>
    </xdr:from>
    <xdr:ext cx="405111" cy="259045"/>
    <xdr:sp macro="" textlink="">
      <xdr:nvSpPr>
        <xdr:cNvPr id="355" name="n_3mainValue【認定こども園・幼稚園・保育所】&#10;有形固定資産減価償却率">
          <a:extLst>
            <a:ext uri="{FF2B5EF4-FFF2-40B4-BE49-F238E27FC236}">
              <a16:creationId xmlns:a16="http://schemas.microsoft.com/office/drawing/2014/main" id="{938D86A0-5F25-4A5B-B9DB-151F6E71ABE2}"/>
            </a:ext>
          </a:extLst>
        </xdr:cNvPr>
        <xdr:cNvSpPr txBox="1"/>
      </xdr:nvSpPr>
      <xdr:spPr>
        <a:xfrm>
          <a:off x="11900544" y="6746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42</xdr:row>
      <xdr:rowOff>82204</xdr:rowOff>
    </xdr:from>
    <xdr:ext cx="405111" cy="259045"/>
    <xdr:sp macro="" textlink="">
      <xdr:nvSpPr>
        <xdr:cNvPr id="356" name="n_4mainValue【認定こども園・幼稚園・保育所】&#10;有形固定資産減価償却率">
          <a:extLst>
            <a:ext uri="{FF2B5EF4-FFF2-40B4-BE49-F238E27FC236}">
              <a16:creationId xmlns:a16="http://schemas.microsoft.com/office/drawing/2014/main" id="{BB091C6E-22CA-488A-AC52-3F803D1FBEFF}"/>
            </a:ext>
          </a:extLst>
        </xdr:cNvPr>
        <xdr:cNvSpPr txBox="1"/>
      </xdr:nvSpPr>
      <xdr:spPr>
        <a:xfrm>
          <a:off x="11102984" y="7123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7" name="正方形/長方形 356">
          <a:extLst>
            <a:ext uri="{FF2B5EF4-FFF2-40B4-BE49-F238E27FC236}">
              <a16:creationId xmlns:a16="http://schemas.microsoft.com/office/drawing/2014/main" id="{0A1B73F1-1A29-45BC-B671-2E281FC97778}"/>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8" name="正方形/長方形 357">
          <a:extLst>
            <a:ext uri="{FF2B5EF4-FFF2-40B4-BE49-F238E27FC236}">
              <a16:creationId xmlns:a16="http://schemas.microsoft.com/office/drawing/2014/main" id="{7456225F-288F-4140-8A0E-A66E0506D908}"/>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9" name="正方形/長方形 358">
          <a:extLst>
            <a:ext uri="{FF2B5EF4-FFF2-40B4-BE49-F238E27FC236}">
              <a16:creationId xmlns:a16="http://schemas.microsoft.com/office/drawing/2014/main" id="{B610F508-D718-4E2C-A7D5-6C32691CA224}"/>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0" name="正方形/長方形 359">
          <a:extLst>
            <a:ext uri="{FF2B5EF4-FFF2-40B4-BE49-F238E27FC236}">
              <a16:creationId xmlns:a16="http://schemas.microsoft.com/office/drawing/2014/main" id="{B9BD62DC-4E9D-4F31-AE02-028E2C78025B}"/>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1" name="正方形/長方形 360">
          <a:extLst>
            <a:ext uri="{FF2B5EF4-FFF2-40B4-BE49-F238E27FC236}">
              <a16:creationId xmlns:a16="http://schemas.microsoft.com/office/drawing/2014/main" id="{4C5CAEF4-4CBC-4D25-8A7F-5BD1C1B1D2BE}"/>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2" name="正方形/長方形 361">
          <a:extLst>
            <a:ext uri="{FF2B5EF4-FFF2-40B4-BE49-F238E27FC236}">
              <a16:creationId xmlns:a16="http://schemas.microsoft.com/office/drawing/2014/main" id="{B7801D01-CFDD-450E-9CAC-615C1781CEB0}"/>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3" name="正方形/長方形 362">
          <a:extLst>
            <a:ext uri="{FF2B5EF4-FFF2-40B4-BE49-F238E27FC236}">
              <a16:creationId xmlns:a16="http://schemas.microsoft.com/office/drawing/2014/main" id="{260B0179-EE78-4618-8965-5D7676F25B4B}"/>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4" name="正方形/長方形 363">
          <a:extLst>
            <a:ext uri="{FF2B5EF4-FFF2-40B4-BE49-F238E27FC236}">
              <a16:creationId xmlns:a16="http://schemas.microsoft.com/office/drawing/2014/main" id="{9081F131-430C-47EA-99EB-2388EE9DABF0}"/>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5" name="テキスト ボックス 364">
          <a:extLst>
            <a:ext uri="{FF2B5EF4-FFF2-40B4-BE49-F238E27FC236}">
              <a16:creationId xmlns:a16="http://schemas.microsoft.com/office/drawing/2014/main" id="{E9011AB2-2B3D-402C-89F5-D2D5F14434C4}"/>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6" name="直線コネクタ 365">
          <a:extLst>
            <a:ext uri="{FF2B5EF4-FFF2-40B4-BE49-F238E27FC236}">
              <a16:creationId xmlns:a16="http://schemas.microsoft.com/office/drawing/2014/main" id="{0F1B2A93-42E0-4AD6-B9B5-487256BD6217}"/>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7" name="直線コネクタ 366">
          <a:extLst>
            <a:ext uri="{FF2B5EF4-FFF2-40B4-BE49-F238E27FC236}">
              <a16:creationId xmlns:a16="http://schemas.microsoft.com/office/drawing/2014/main" id="{561C70F1-C618-4763-A5AB-8FA2CDED5B26}"/>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68" name="テキスト ボックス 367">
          <a:extLst>
            <a:ext uri="{FF2B5EF4-FFF2-40B4-BE49-F238E27FC236}">
              <a16:creationId xmlns:a16="http://schemas.microsoft.com/office/drawing/2014/main" id="{C40D69E7-8770-4E42-AA15-9FE5799CC27A}"/>
            </a:ext>
          </a:extLst>
        </xdr:cNvPr>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9" name="直線コネクタ 368">
          <a:extLst>
            <a:ext uri="{FF2B5EF4-FFF2-40B4-BE49-F238E27FC236}">
              <a16:creationId xmlns:a16="http://schemas.microsoft.com/office/drawing/2014/main" id="{B3F935D5-EA35-4EF0-ACCC-86F716D715FE}"/>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70" name="テキスト ボックス 369">
          <a:extLst>
            <a:ext uri="{FF2B5EF4-FFF2-40B4-BE49-F238E27FC236}">
              <a16:creationId xmlns:a16="http://schemas.microsoft.com/office/drawing/2014/main" id="{BF2842D5-C670-4977-BB9F-FAF81496A612}"/>
            </a:ext>
          </a:extLst>
        </xdr:cNvPr>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71" name="直線コネクタ 370">
          <a:extLst>
            <a:ext uri="{FF2B5EF4-FFF2-40B4-BE49-F238E27FC236}">
              <a16:creationId xmlns:a16="http://schemas.microsoft.com/office/drawing/2014/main" id="{FF030704-CE68-4DC0-8176-B03992878108}"/>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72" name="テキスト ボックス 371">
          <a:extLst>
            <a:ext uri="{FF2B5EF4-FFF2-40B4-BE49-F238E27FC236}">
              <a16:creationId xmlns:a16="http://schemas.microsoft.com/office/drawing/2014/main" id="{AFED8D7F-2625-41CA-83C6-9CCAB3F613FE}"/>
            </a:ext>
          </a:extLst>
        </xdr:cNvPr>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73" name="直線コネクタ 372">
          <a:extLst>
            <a:ext uri="{FF2B5EF4-FFF2-40B4-BE49-F238E27FC236}">
              <a16:creationId xmlns:a16="http://schemas.microsoft.com/office/drawing/2014/main" id="{ADE50F3F-9961-4E6C-B985-1EFC694F467A}"/>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74" name="テキスト ボックス 373">
          <a:extLst>
            <a:ext uri="{FF2B5EF4-FFF2-40B4-BE49-F238E27FC236}">
              <a16:creationId xmlns:a16="http://schemas.microsoft.com/office/drawing/2014/main" id="{78BF7F7B-ACB5-4AE1-AE8C-C1FC94D0BC8D}"/>
            </a:ext>
          </a:extLst>
        </xdr:cNvPr>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5" name="直線コネクタ 374">
          <a:extLst>
            <a:ext uri="{FF2B5EF4-FFF2-40B4-BE49-F238E27FC236}">
              <a16:creationId xmlns:a16="http://schemas.microsoft.com/office/drawing/2014/main" id="{18A8753C-0865-40CA-8640-197BC6D72234}"/>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76" name="テキスト ボックス 375">
          <a:extLst>
            <a:ext uri="{FF2B5EF4-FFF2-40B4-BE49-F238E27FC236}">
              <a16:creationId xmlns:a16="http://schemas.microsoft.com/office/drawing/2014/main" id="{79B838DD-29CE-449A-9ECA-B78B59141CAB}"/>
            </a:ext>
          </a:extLst>
        </xdr:cNvPr>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7" name="直線コネクタ 376">
          <a:extLst>
            <a:ext uri="{FF2B5EF4-FFF2-40B4-BE49-F238E27FC236}">
              <a16:creationId xmlns:a16="http://schemas.microsoft.com/office/drawing/2014/main" id="{13273F61-5399-4BBA-B186-9976763F7A4B}"/>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8" name="テキスト ボックス 377">
          <a:extLst>
            <a:ext uri="{FF2B5EF4-FFF2-40B4-BE49-F238E27FC236}">
              <a16:creationId xmlns:a16="http://schemas.microsoft.com/office/drawing/2014/main" id="{75169DF5-697D-419F-806E-A636DB996A9A}"/>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9" name="【認定こども園・幼稚園・保育所】&#10;一人当たり面積グラフ枠">
          <a:extLst>
            <a:ext uri="{FF2B5EF4-FFF2-40B4-BE49-F238E27FC236}">
              <a16:creationId xmlns:a16="http://schemas.microsoft.com/office/drawing/2014/main" id="{FA04BEED-0655-4ADF-8A51-10698ECA0DCD}"/>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152400</xdr:rowOff>
    </xdr:from>
    <xdr:to>
      <xdr:col>116</xdr:col>
      <xdr:colOff>62864</xdr:colOff>
      <xdr:row>41</xdr:row>
      <xdr:rowOff>146685</xdr:rowOff>
    </xdr:to>
    <xdr:cxnSp macro="">
      <xdr:nvCxnSpPr>
        <xdr:cNvPr id="380" name="直線コネクタ 379">
          <a:extLst>
            <a:ext uri="{FF2B5EF4-FFF2-40B4-BE49-F238E27FC236}">
              <a16:creationId xmlns:a16="http://schemas.microsoft.com/office/drawing/2014/main" id="{7FFF2F7F-000B-436C-A621-9E3E09CA6658}"/>
            </a:ext>
          </a:extLst>
        </xdr:cNvPr>
        <xdr:cNvCxnSpPr/>
      </xdr:nvCxnSpPr>
      <xdr:spPr>
        <a:xfrm flipV="1">
          <a:off x="19509104" y="5684520"/>
          <a:ext cx="0" cy="133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150512</xdr:rowOff>
    </xdr:from>
    <xdr:ext cx="469744" cy="259045"/>
    <xdr:sp macro="" textlink="">
      <xdr:nvSpPr>
        <xdr:cNvPr id="381" name="【認定こども園・幼稚園・保育所】&#10;一人当たり面積最小値テキスト">
          <a:extLst>
            <a:ext uri="{FF2B5EF4-FFF2-40B4-BE49-F238E27FC236}">
              <a16:creationId xmlns:a16="http://schemas.microsoft.com/office/drawing/2014/main" id="{6D430402-0E82-4F00-A5EC-F6C857851385}"/>
            </a:ext>
          </a:extLst>
        </xdr:cNvPr>
        <xdr:cNvSpPr txBox="1"/>
      </xdr:nvSpPr>
      <xdr:spPr>
        <a:xfrm>
          <a:off x="19547840" y="702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146685</xdr:rowOff>
    </xdr:from>
    <xdr:to>
      <xdr:col>116</xdr:col>
      <xdr:colOff>152400</xdr:colOff>
      <xdr:row>41</xdr:row>
      <xdr:rowOff>146685</xdr:rowOff>
    </xdr:to>
    <xdr:cxnSp macro="">
      <xdr:nvCxnSpPr>
        <xdr:cNvPr id="382" name="直線コネクタ 381">
          <a:extLst>
            <a:ext uri="{FF2B5EF4-FFF2-40B4-BE49-F238E27FC236}">
              <a16:creationId xmlns:a16="http://schemas.microsoft.com/office/drawing/2014/main" id="{BAC25D24-003D-4A49-9EF5-3CC80E355879}"/>
            </a:ext>
          </a:extLst>
        </xdr:cNvPr>
        <xdr:cNvCxnSpPr/>
      </xdr:nvCxnSpPr>
      <xdr:spPr>
        <a:xfrm>
          <a:off x="19443700" y="70199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99077</xdr:rowOff>
    </xdr:from>
    <xdr:ext cx="469744" cy="259045"/>
    <xdr:sp macro="" textlink="">
      <xdr:nvSpPr>
        <xdr:cNvPr id="383" name="【認定こども園・幼稚園・保育所】&#10;一人当たり面積最大値テキスト">
          <a:extLst>
            <a:ext uri="{FF2B5EF4-FFF2-40B4-BE49-F238E27FC236}">
              <a16:creationId xmlns:a16="http://schemas.microsoft.com/office/drawing/2014/main" id="{0DDAF919-94AC-4C9E-8068-FB3941D478B0}"/>
            </a:ext>
          </a:extLst>
        </xdr:cNvPr>
        <xdr:cNvSpPr txBox="1"/>
      </xdr:nvSpPr>
      <xdr:spPr>
        <a:xfrm>
          <a:off x="19547840" y="5463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152400</xdr:rowOff>
    </xdr:from>
    <xdr:to>
      <xdr:col>116</xdr:col>
      <xdr:colOff>152400</xdr:colOff>
      <xdr:row>33</xdr:row>
      <xdr:rowOff>152400</xdr:rowOff>
    </xdr:to>
    <xdr:cxnSp macro="">
      <xdr:nvCxnSpPr>
        <xdr:cNvPr id="384" name="直線コネクタ 383">
          <a:extLst>
            <a:ext uri="{FF2B5EF4-FFF2-40B4-BE49-F238E27FC236}">
              <a16:creationId xmlns:a16="http://schemas.microsoft.com/office/drawing/2014/main" id="{40222231-6630-49E0-8D17-C0044000009C}"/>
            </a:ext>
          </a:extLst>
        </xdr:cNvPr>
        <xdr:cNvCxnSpPr/>
      </xdr:nvCxnSpPr>
      <xdr:spPr>
        <a:xfrm>
          <a:off x="19443700" y="5684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149242</xdr:rowOff>
    </xdr:from>
    <xdr:ext cx="469744" cy="259045"/>
    <xdr:sp macro="" textlink="">
      <xdr:nvSpPr>
        <xdr:cNvPr id="385" name="【認定こども園・幼稚園・保育所】&#10;一人当たり面積平均値テキスト">
          <a:extLst>
            <a:ext uri="{FF2B5EF4-FFF2-40B4-BE49-F238E27FC236}">
              <a16:creationId xmlns:a16="http://schemas.microsoft.com/office/drawing/2014/main" id="{80FB26AD-D00B-4B60-BBA8-FF7DE251B479}"/>
            </a:ext>
          </a:extLst>
        </xdr:cNvPr>
        <xdr:cNvSpPr txBox="1"/>
      </xdr:nvSpPr>
      <xdr:spPr>
        <a:xfrm>
          <a:off x="19547840" y="63519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126365</xdr:rowOff>
    </xdr:from>
    <xdr:to>
      <xdr:col>116</xdr:col>
      <xdr:colOff>114300</xdr:colOff>
      <xdr:row>39</xdr:row>
      <xdr:rowOff>56515</xdr:rowOff>
    </xdr:to>
    <xdr:sp macro="" textlink="">
      <xdr:nvSpPr>
        <xdr:cNvPr id="386" name="フローチャート: 判断 385">
          <a:extLst>
            <a:ext uri="{FF2B5EF4-FFF2-40B4-BE49-F238E27FC236}">
              <a16:creationId xmlns:a16="http://schemas.microsoft.com/office/drawing/2014/main" id="{214B0BF6-4A09-45DC-9CEC-41BBA4CF18E0}"/>
            </a:ext>
          </a:extLst>
        </xdr:cNvPr>
        <xdr:cNvSpPr/>
      </xdr:nvSpPr>
      <xdr:spPr>
        <a:xfrm>
          <a:off x="19458940" y="64966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149225</xdr:rowOff>
    </xdr:from>
    <xdr:to>
      <xdr:col>112</xdr:col>
      <xdr:colOff>38100</xdr:colOff>
      <xdr:row>39</xdr:row>
      <xdr:rowOff>79375</xdr:rowOff>
    </xdr:to>
    <xdr:sp macro="" textlink="">
      <xdr:nvSpPr>
        <xdr:cNvPr id="387" name="フローチャート: 判断 386">
          <a:extLst>
            <a:ext uri="{FF2B5EF4-FFF2-40B4-BE49-F238E27FC236}">
              <a16:creationId xmlns:a16="http://schemas.microsoft.com/office/drawing/2014/main" id="{D26269CF-75B6-4B14-8500-96041D1F234F}"/>
            </a:ext>
          </a:extLst>
        </xdr:cNvPr>
        <xdr:cNvSpPr/>
      </xdr:nvSpPr>
      <xdr:spPr>
        <a:xfrm>
          <a:off x="18735040" y="65195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147320</xdr:rowOff>
    </xdr:from>
    <xdr:to>
      <xdr:col>107</xdr:col>
      <xdr:colOff>101600</xdr:colOff>
      <xdr:row>39</xdr:row>
      <xdr:rowOff>77470</xdr:rowOff>
    </xdr:to>
    <xdr:sp macro="" textlink="">
      <xdr:nvSpPr>
        <xdr:cNvPr id="388" name="フローチャート: 判断 387">
          <a:extLst>
            <a:ext uri="{FF2B5EF4-FFF2-40B4-BE49-F238E27FC236}">
              <a16:creationId xmlns:a16="http://schemas.microsoft.com/office/drawing/2014/main" id="{BDEF6ED8-FE65-4377-ACDC-CBAE38BBB919}"/>
            </a:ext>
          </a:extLst>
        </xdr:cNvPr>
        <xdr:cNvSpPr/>
      </xdr:nvSpPr>
      <xdr:spPr>
        <a:xfrm>
          <a:off x="17937480" y="65176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116840</xdr:rowOff>
    </xdr:from>
    <xdr:to>
      <xdr:col>102</xdr:col>
      <xdr:colOff>165100</xdr:colOff>
      <xdr:row>39</xdr:row>
      <xdr:rowOff>46990</xdr:rowOff>
    </xdr:to>
    <xdr:sp macro="" textlink="">
      <xdr:nvSpPr>
        <xdr:cNvPr id="389" name="フローチャート: 判断 388">
          <a:extLst>
            <a:ext uri="{FF2B5EF4-FFF2-40B4-BE49-F238E27FC236}">
              <a16:creationId xmlns:a16="http://schemas.microsoft.com/office/drawing/2014/main" id="{718C05DF-E0C0-46AD-BCA4-6BE060A13515}"/>
            </a:ext>
          </a:extLst>
        </xdr:cNvPr>
        <xdr:cNvSpPr/>
      </xdr:nvSpPr>
      <xdr:spPr>
        <a:xfrm>
          <a:off x="17162780" y="64871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80645</xdr:rowOff>
    </xdr:from>
    <xdr:to>
      <xdr:col>98</xdr:col>
      <xdr:colOff>38100</xdr:colOff>
      <xdr:row>39</xdr:row>
      <xdr:rowOff>10795</xdr:rowOff>
    </xdr:to>
    <xdr:sp macro="" textlink="">
      <xdr:nvSpPr>
        <xdr:cNvPr id="390" name="フローチャート: 判断 389">
          <a:extLst>
            <a:ext uri="{FF2B5EF4-FFF2-40B4-BE49-F238E27FC236}">
              <a16:creationId xmlns:a16="http://schemas.microsoft.com/office/drawing/2014/main" id="{12B0461C-BC69-4AC0-AD39-65BE868B1D24}"/>
            </a:ext>
          </a:extLst>
        </xdr:cNvPr>
        <xdr:cNvSpPr/>
      </xdr:nvSpPr>
      <xdr:spPr>
        <a:xfrm>
          <a:off x="16388080" y="64509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DE902B1B-10D0-4DD3-AD79-A02AB9F8FBA5}"/>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id="{39F38F24-487D-4A07-88D9-086F6B36E276}"/>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3" name="テキスト ボックス 392">
          <a:extLst>
            <a:ext uri="{FF2B5EF4-FFF2-40B4-BE49-F238E27FC236}">
              <a16:creationId xmlns:a16="http://schemas.microsoft.com/office/drawing/2014/main" id="{7BBB0DE8-BA7F-4AEE-82C3-CF9CA3675881}"/>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4" name="テキスト ボックス 393">
          <a:extLst>
            <a:ext uri="{FF2B5EF4-FFF2-40B4-BE49-F238E27FC236}">
              <a16:creationId xmlns:a16="http://schemas.microsoft.com/office/drawing/2014/main" id="{DF27F5F1-4B5F-45C5-9C0D-C96409D65BB3}"/>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5" name="テキスト ボックス 394">
          <a:extLst>
            <a:ext uri="{FF2B5EF4-FFF2-40B4-BE49-F238E27FC236}">
              <a16:creationId xmlns:a16="http://schemas.microsoft.com/office/drawing/2014/main" id="{E1671E91-7DA9-426E-BE18-3818E69CA2AD}"/>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145415</xdr:rowOff>
    </xdr:from>
    <xdr:to>
      <xdr:col>116</xdr:col>
      <xdr:colOff>114300</xdr:colOff>
      <xdr:row>41</xdr:row>
      <xdr:rowOff>75565</xdr:rowOff>
    </xdr:to>
    <xdr:sp macro="" textlink="">
      <xdr:nvSpPr>
        <xdr:cNvPr id="396" name="楕円 395">
          <a:extLst>
            <a:ext uri="{FF2B5EF4-FFF2-40B4-BE49-F238E27FC236}">
              <a16:creationId xmlns:a16="http://schemas.microsoft.com/office/drawing/2014/main" id="{C95EFCEB-714B-4D1D-891F-D6C682C9778C}"/>
            </a:ext>
          </a:extLst>
        </xdr:cNvPr>
        <xdr:cNvSpPr/>
      </xdr:nvSpPr>
      <xdr:spPr>
        <a:xfrm>
          <a:off x="19458940" y="68510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60342</xdr:rowOff>
    </xdr:from>
    <xdr:ext cx="469744" cy="259045"/>
    <xdr:sp macro="" textlink="">
      <xdr:nvSpPr>
        <xdr:cNvPr id="397" name="【認定こども園・幼稚園・保育所】&#10;一人当たり面積該当値テキスト">
          <a:extLst>
            <a:ext uri="{FF2B5EF4-FFF2-40B4-BE49-F238E27FC236}">
              <a16:creationId xmlns:a16="http://schemas.microsoft.com/office/drawing/2014/main" id="{39D07A07-ABDF-490D-B4F2-0674A9FC67A3}"/>
            </a:ext>
          </a:extLst>
        </xdr:cNvPr>
        <xdr:cNvSpPr txBox="1"/>
      </xdr:nvSpPr>
      <xdr:spPr>
        <a:xfrm>
          <a:off x="19547840" y="6765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149225</xdr:rowOff>
    </xdr:from>
    <xdr:to>
      <xdr:col>112</xdr:col>
      <xdr:colOff>38100</xdr:colOff>
      <xdr:row>41</xdr:row>
      <xdr:rowOff>79375</xdr:rowOff>
    </xdr:to>
    <xdr:sp macro="" textlink="">
      <xdr:nvSpPr>
        <xdr:cNvPr id="398" name="楕円 397">
          <a:extLst>
            <a:ext uri="{FF2B5EF4-FFF2-40B4-BE49-F238E27FC236}">
              <a16:creationId xmlns:a16="http://schemas.microsoft.com/office/drawing/2014/main" id="{D96B9830-588B-4414-BCED-198FB98B8FB8}"/>
            </a:ext>
          </a:extLst>
        </xdr:cNvPr>
        <xdr:cNvSpPr/>
      </xdr:nvSpPr>
      <xdr:spPr>
        <a:xfrm>
          <a:off x="18735040" y="68548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24765</xdr:rowOff>
    </xdr:from>
    <xdr:to>
      <xdr:col>116</xdr:col>
      <xdr:colOff>63500</xdr:colOff>
      <xdr:row>41</xdr:row>
      <xdr:rowOff>28575</xdr:rowOff>
    </xdr:to>
    <xdr:cxnSp macro="">
      <xdr:nvCxnSpPr>
        <xdr:cNvPr id="399" name="直線コネクタ 398">
          <a:extLst>
            <a:ext uri="{FF2B5EF4-FFF2-40B4-BE49-F238E27FC236}">
              <a16:creationId xmlns:a16="http://schemas.microsoft.com/office/drawing/2014/main" id="{A7ADE029-A879-438C-8F03-2476A1AA602F}"/>
            </a:ext>
          </a:extLst>
        </xdr:cNvPr>
        <xdr:cNvCxnSpPr/>
      </xdr:nvCxnSpPr>
      <xdr:spPr>
        <a:xfrm flipV="1">
          <a:off x="18778220" y="6898005"/>
          <a:ext cx="7315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166370</xdr:rowOff>
    </xdr:from>
    <xdr:to>
      <xdr:col>107</xdr:col>
      <xdr:colOff>101600</xdr:colOff>
      <xdr:row>41</xdr:row>
      <xdr:rowOff>96520</xdr:rowOff>
    </xdr:to>
    <xdr:sp macro="" textlink="">
      <xdr:nvSpPr>
        <xdr:cNvPr id="400" name="楕円 399">
          <a:extLst>
            <a:ext uri="{FF2B5EF4-FFF2-40B4-BE49-F238E27FC236}">
              <a16:creationId xmlns:a16="http://schemas.microsoft.com/office/drawing/2014/main" id="{04F3F547-9E9E-4213-BDA8-FF382FB02917}"/>
            </a:ext>
          </a:extLst>
        </xdr:cNvPr>
        <xdr:cNvSpPr/>
      </xdr:nvSpPr>
      <xdr:spPr>
        <a:xfrm>
          <a:off x="17937480" y="68719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28575</xdr:rowOff>
    </xdr:from>
    <xdr:to>
      <xdr:col>111</xdr:col>
      <xdr:colOff>177800</xdr:colOff>
      <xdr:row>41</xdr:row>
      <xdr:rowOff>45720</xdr:rowOff>
    </xdr:to>
    <xdr:cxnSp macro="">
      <xdr:nvCxnSpPr>
        <xdr:cNvPr id="401" name="直線コネクタ 400">
          <a:extLst>
            <a:ext uri="{FF2B5EF4-FFF2-40B4-BE49-F238E27FC236}">
              <a16:creationId xmlns:a16="http://schemas.microsoft.com/office/drawing/2014/main" id="{8B42B5D0-56C4-4836-ABDC-E1A936A5A0CB}"/>
            </a:ext>
          </a:extLst>
        </xdr:cNvPr>
        <xdr:cNvCxnSpPr/>
      </xdr:nvCxnSpPr>
      <xdr:spPr>
        <a:xfrm flipV="1">
          <a:off x="17988280" y="6901815"/>
          <a:ext cx="78994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19685</xdr:rowOff>
    </xdr:from>
    <xdr:to>
      <xdr:col>102</xdr:col>
      <xdr:colOff>165100</xdr:colOff>
      <xdr:row>41</xdr:row>
      <xdr:rowOff>121285</xdr:rowOff>
    </xdr:to>
    <xdr:sp macro="" textlink="">
      <xdr:nvSpPr>
        <xdr:cNvPr id="402" name="楕円 401">
          <a:extLst>
            <a:ext uri="{FF2B5EF4-FFF2-40B4-BE49-F238E27FC236}">
              <a16:creationId xmlns:a16="http://schemas.microsoft.com/office/drawing/2014/main" id="{3A28F482-B51C-4BA9-811D-9C8EE8F7FE61}"/>
            </a:ext>
          </a:extLst>
        </xdr:cNvPr>
        <xdr:cNvSpPr/>
      </xdr:nvSpPr>
      <xdr:spPr>
        <a:xfrm>
          <a:off x="17162780" y="689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45720</xdr:rowOff>
    </xdr:from>
    <xdr:to>
      <xdr:col>107</xdr:col>
      <xdr:colOff>50800</xdr:colOff>
      <xdr:row>41</xdr:row>
      <xdr:rowOff>70485</xdr:rowOff>
    </xdr:to>
    <xdr:cxnSp macro="">
      <xdr:nvCxnSpPr>
        <xdr:cNvPr id="403" name="直線コネクタ 402">
          <a:extLst>
            <a:ext uri="{FF2B5EF4-FFF2-40B4-BE49-F238E27FC236}">
              <a16:creationId xmlns:a16="http://schemas.microsoft.com/office/drawing/2014/main" id="{AE48F8F4-5572-43CE-86FA-247166A2732C}"/>
            </a:ext>
          </a:extLst>
        </xdr:cNvPr>
        <xdr:cNvCxnSpPr/>
      </xdr:nvCxnSpPr>
      <xdr:spPr>
        <a:xfrm flipV="1">
          <a:off x="17213580" y="6918960"/>
          <a:ext cx="7747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21590</xdr:rowOff>
    </xdr:from>
    <xdr:to>
      <xdr:col>98</xdr:col>
      <xdr:colOff>38100</xdr:colOff>
      <xdr:row>41</xdr:row>
      <xdr:rowOff>123190</xdr:rowOff>
    </xdr:to>
    <xdr:sp macro="" textlink="">
      <xdr:nvSpPr>
        <xdr:cNvPr id="404" name="楕円 403">
          <a:extLst>
            <a:ext uri="{FF2B5EF4-FFF2-40B4-BE49-F238E27FC236}">
              <a16:creationId xmlns:a16="http://schemas.microsoft.com/office/drawing/2014/main" id="{3E01185B-D53C-468D-BCAD-E7154F962FDA}"/>
            </a:ext>
          </a:extLst>
        </xdr:cNvPr>
        <xdr:cNvSpPr/>
      </xdr:nvSpPr>
      <xdr:spPr>
        <a:xfrm>
          <a:off x="16388080" y="68948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70485</xdr:rowOff>
    </xdr:from>
    <xdr:to>
      <xdr:col>102</xdr:col>
      <xdr:colOff>114300</xdr:colOff>
      <xdr:row>41</xdr:row>
      <xdr:rowOff>72390</xdr:rowOff>
    </xdr:to>
    <xdr:cxnSp macro="">
      <xdr:nvCxnSpPr>
        <xdr:cNvPr id="405" name="直線コネクタ 404">
          <a:extLst>
            <a:ext uri="{FF2B5EF4-FFF2-40B4-BE49-F238E27FC236}">
              <a16:creationId xmlns:a16="http://schemas.microsoft.com/office/drawing/2014/main" id="{0237A438-F84F-4A0A-B826-645F21F651DA}"/>
            </a:ext>
          </a:extLst>
        </xdr:cNvPr>
        <xdr:cNvCxnSpPr/>
      </xdr:nvCxnSpPr>
      <xdr:spPr>
        <a:xfrm flipV="1">
          <a:off x="16431260" y="6943725"/>
          <a:ext cx="78232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95902</xdr:rowOff>
    </xdr:from>
    <xdr:ext cx="469744" cy="259045"/>
    <xdr:sp macro="" textlink="">
      <xdr:nvSpPr>
        <xdr:cNvPr id="406" name="n_1aveValue【認定こども園・幼稚園・保育所】&#10;一人当たり面積">
          <a:extLst>
            <a:ext uri="{FF2B5EF4-FFF2-40B4-BE49-F238E27FC236}">
              <a16:creationId xmlns:a16="http://schemas.microsoft.com/office/drawing/2014/main" id="{9F6BB21F-9B00-4648-8594-BD1A9B956E0B}"/>
            </a:ext>
          </a:extLst>
        </xdr:cNvPr>
        <xdr:cNvSpPr txBox="1"/>
      </xdr:nvSpPr>
      <xdr:spPr>
        <a:xfrm>
          <a:off x="18561127" y="629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93997</xdr:rowOff>
    </xdr:from>
    <xdr:ext cx="469744" cy="259045"/>
    <xdr:sp macro="" textlink="">
      <xdr:nvSpPr>
        <xdr:cNvPr id="407" name="n_2aveValue【認定こども園・幼稚園・保育所】&#10;一人当たり面積">
          <a:extLst>
            <a:ext uri="{FF2B5EF4-FFF2-40B4-BE49-F238E27FC236}">
              <a16:creationId xmlns:a16="http://schemas.microsoft.com/office/drawing/2014/main" id="{5BD2C574-C02B-47C6-815D-1959106345D5}"/>
            </a:ext>
          </a:extLst>
        </xdr:cNvPr>
        <xdr:cNvSpPr txBox="1"/>
      </xdr:nvSpPr>
      <xdr:spPr>
        <a:xfrm>
          <a:off x="17776267" y="629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63517</xdr:rowOff>
    </xdr:from>
    <xdr:ext cx="469744" cy="259045"/>
    <xdr:sp macro="" textlink="">
      <xdr:nvSpPr>
        <xdr:cNvPr id="408" name="n_3aveValue【認定こども園・幼稚園・保育所】&#10;一人当たり面積">
          <a:extLst>
            <a:ext uri="{FF2B5EF4-FFF2-40B4-BE49-F238E27FC236}">
              <a16:creationId xmlns:a16="http://schemas.microsoft.com/office/drawing/2014/main" id="{CC411F69-36A2-4A28-9966-4E5ABF999C97}"/>
            </a:ext>
          </a:extLst>
        </xdr:cNvPr>
        <xdr:cNvSpPr txBox="1"/>
      </xdr:nvSpPr>
      <xdr:spPr>
        <a:xfrm>
          <a:off x="17001567" y="626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27322</xdr:rowOff>
    </xdr:from>
    <xdr:ext cx="469744" cy="259045"/>
    <xdr:sp macro="" textlink="">
      <xdr:nvSpPr>
        <xdr:cNvPr id="409" name="n_4aveValue【認定こども園・幼稚園・保育所】&#10;一人当たり面積">
          <a:extLst>
            <a:ext uri="{FF2B5EF4-FFF2-40B4-BE49-F238E27FC236}">
              <a16:creationId xmlns:a16="http://schemas.microsoft.com/office/drawing/2014/main" id="{879866F9-0289-42BC-A9B2-16E79CBC06B5}"/>
            </a:ext>
          </a:extLst>
        </xdr:cNvPr>
        <xdr:cNvSpPr txBox="1"/>
      </xdr:nvSpPr>
      <xdr:spPr>
        <a:xfrm>
          <a:off x="16226867" y="6230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70502</xdr:rowOff>
    </xdr:from>
    <xdr:ext cx="469744" cy="259045"/>
    <xdr:sp macro="" textlink="">
      <xdr:nvSpPr>
        <xdr:cNvPr id="410" name="n_1mainValue【認定こども園・幼稚園・保育所】&#10;一人当たり面積">
          <a:extLst>
            <a:ext uri="{FF2B5EF4-FFF2-40B4-BE49-F238E27FC236}">
              <a16:creationId xmlns:a16="http://schemas.microsoft.com/office/drawing/2014/main" id="{E13001C5-7E0D-4821-9190-884891E18022}"/>
            </a:ext>
          </a:extLst>
        </xdr:cNvPr>
        <xdr:cNvSpPr txBox="1"/>
      </xdr:nvSpPr>
      <xdr:spPr>
        <a:xfrm>
          <a:off x="18561127" y="694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87647</xdr:rowOff>
    </xdr:from>
    <xdr:ext cx="469744" cy="259045"/>
    <xdr:sp macro="" textlink="">
      <xdr:nvSpPr>
        <xdr:cNvPr id="411" name="n_2mainValue【認定こども園・幼稚園・保育所】&#10;一人当たり面積">
          <a:extLst>
            <a:ext uri="{FF2B5EF4-FFF2-40B4-BE49-F238E27FC236}">
              <a16:creationId xmlns:a16="http://schemas.microsoft.com/office/drawing/2014/main" id="{3DE83A6C-2724-481A-B556-3591FA568F2C}"/>
            </a:ext>
          </a:extLst>
        </xdr:cNvPr>
        <xdr:cNvSpPr txBox="1"/>
      </xdr:nvSpPr>
      <xdr:spPr>
        <a:xfrm>
          <a:off x="17776267" y="696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112412</xdr:rowOff>
    </xdr:from>
    <xdr:ext cx="469744" cy="259045"/>
    <xdr:sp macro="" textlink="">
      <xdr:nvSpPr>
        <xdr:cNvPr id="412" name="n_3mainValue【認定こども園・幼稚園・保育所】&#10;一人当たり面積">
          <a:extLst>
            <a:ext uri="{FF2B5EF4-FFF2-40B4-BE49-F238E27FC236}">
              <a16:creationId xmlns:a16="http://schemas.microsoft.com/office/drawing/2014/main" id="{7CAA0899-AA2F-48D3-98B3-3001FF175EDA}"/>
            </a:ext>
          </a:extLst>
        </xdr:cNvPr>
        <xdr:cNvSpPr txBox="1"/>
      </xdr:nvSpPr>
      <xdr:spPr>
        <a:xfrm>
          <a:off x="17001567" y="698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114317</xdr:rowOff>
    </xdr:from>
    <xdr:ext cx="469744" cy="259045"/>
    <xdr:sp macro="" textlink="">
      <xdr:nvSpPr>
        <xdr:cNvPr id="413" name="n_4mainValue【認定こども園・幼稚園・保育所】&#10;一人当たり面積">
          <a:extLst>
            <a:ext uri="{FF2B5EF4-FFF2-40B4-BE49-F238E27FC236}">
              <a16:creationId xmlns:a16="http://schemas.microsoft.com/office/drawing/2014/main" id="{68D7B8B8-47C1-4102-BC2D-6EA508CE4B94}"/>
            </a:ext>
          </a:extLst>
        </xdr:cNvPr>
        <xdr:cNvSpPr txBox="1"/>
      </xdr:nvSpPr>
      <xdr:spPr>
        <a:xfrm>
          <a:off x="16226867" y="698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4" name="正方形/長方形 413">
          <a:extLst>
            <a:ext uri="{FF2B5EF4-FFF2-40B4-BE49-F238E27FC236}">
              <a16:creationId xmlns:a16="http://schemas.microsoft.com/office/drawing/2014/main" id="{108184C4-BF5A-40F3-A40D-3CD25FF6C6D5}"/>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5" name="正方形/長方形 414">
          <a:extLst>
            <a:ext uri="{FF2B5EF4-FFF2-40B4-BE49-F238E27FC236}">
              <a16:creationId xmlns:a16="http://schemas.microsoft.com/office/drawing/2014/main" id="{E61DCADE-3048-41A2-8B0F-EB61FF11ECB0}"/>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6" name="正方形/長方形 415">
          <a:extLst>
            <a:ext uri="{FF2B5EF4-FFF2-40B4-BE49-F238E27FC236}">
              <a16:creationId xmlns:a16="http://schemas.microsoft.com/office/drawing/2014/main" id="{7CE24804-8FC1-4D04-82FA-837829AF6726}"/>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7" name="正方形/長方形 416">
          <a:extLst>
            <a:ext uri="{FF2B5EF4-FFF2-40B4-BE49-F238E27FC236}">
              <a16:creationId xmlns:a16="http://schemas.microsoft.com/office/drawing/2014/main" id="{4EA97E13-0065-44B3-A468-E3F665E6FCA8}"/>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8" name="正方形/長方形 417">
          <a:extLst>
            <a:ext uri="{FF2B5EF4-FFF2-40B4-BE49-F238E27FC236}">
              <a16:creationId xmlns:a16="http://schemas.microsoft.com/office/drawing/2014/main" id="{BE6D064B-1A6F-4E8B-890E-4F5F9DE793AC}"/>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9" name="正方形/長方形 418">
          <a:extLst>
            <a:ext uri="{FF2B5EF4-FFF2-40B4-BE49-F238E27FC236}">
              <a16:creationId xmlns:a16="http://schemas.microsoft.com/office/drawing/2014/main" id="{1A3EB125-084F-4F79-B10D-1A1D56245C3B}"/>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0" name="正方形/長方形 419">
          <a:extLst>
            <a:ext uri="{FF2B5EF4-FFF2-40B4-BE49-F238E27FC236}">
              <a16:creationId xmlns:a16="http://schemas.microsoft.com/office/drawing/2014/main" id="{689DCA09-9985-4100-B424-21249ED0A39D}"/>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1" name="正方形/長方形 420">
          <a:extLst>
            <a:ext uri="{FF2B5EF4-FFF2-40B4-BE49-F238E27FC236}">
              <a16:creationId xmlns:a16="http://schemas.microsoft.com/office/drawing/2014/main" id="{02BC9C4A-8923-44D1-9D2D-96C757FE8548}"/>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2" name="テキスト ボックス 421">
          <a:extLst>
            <a:ext uri="{FF2B5EF4-FFF2-40B4-BE49-F238E27FC236}">
              <a16:creationId xmlns:a16="http://schemas.microsoft.com/office/drawing/2014/main" id="{64164C35-B2C5-4412-A559-A2D703249EBA}"/>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3" name="直線コネクタ 422">
          <a:extLst>
            <a:ext uri="{FF2B5EF4-FFF2-40B4-BE49-F238E27FC236}">
              <a16:creationId xmlns:a16="http://schemas.microsoft.com/office/drawing/2014/main" id="{CD68FE61-E58A-401D-823B-174CF0070D54}"/>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4" name="テキスト ボックス 423">
          <a:extLst>
            <a:ext uri="{FF2B5EF4-FFF2-40B4-BE49-F238E27FC236}">
              <a16:creationId xmlns:a16="http://schemas.microsoft.com/office/drawing/2014/main" id="{AF8CA1B1-6B24-4D97-94E5-89A5B545873B}"/>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5" name="直線コネクタ 424">
          <a:extLst>
            <a:ext uri="{FF2B5EF4-FFF2-40B4-BE49-F238E27FC236}">
              <a16:creationId xmlns:a16="http://schemas.microsoft.com/office/drawing/2014/main" id="{BB6D268F-1EEB-49E3-B287-C1FE1A270C8B}"/>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6" name="テキスト ボックス 425">
          <a:extLst>
            <a:ext uri="{FF2B5EF4-FFF2-40B4-BE49-F238E27FC236}">
              <a16:creationId xmlns:a16="http://schemas.microsoft.com/office/drawing/2014/main" id="{41F67AE3-B857-4791-9EDE-A840A8DDF46B}"/>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7" name="直線コネクタ 426">
          <a:extLst>
            <a:ext uri="{FF2B5EF4-FFF2-40B4-BE49-F238E27FC236}">
              <a16:creationId xmlns:a16="http://schemas.microsoft.com/office/drawing/2014/main" id="{AFB43CE5-704E-4DC1-B2BD-18C00B677C70}"/>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8" name="テキスト ボックス 427">
          <a:extLst>
            <a:ext uri="{FF2B5EF4-FFF2-40B4-BE49-F238E27FC236}">
              <a16:creationId xmlns:a16="http://schemas.microsoft.com/office/drawing/2014/main" id="{3F7FDBF7-027C-4D56-A892-C156605E277F}"/>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9" name="直線コネクタ 428">
          <a:extLst>
            <a:ext uri="{FF2B5EF4-FFF2-40B4-BE49-F238E27FC236}">
              <a16:creationId xmlns:a16="http://schemas.microsoft.com/office/drawing/2014/main" id="{70E9D332-272D-49B2-9EAA-FE62C625ECFA}"/>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30" name="テキスト ボックス 429">
          <a:extLst>
            <a:ext uri="{FF2B5EF4-FFF2-40B4-BE49-F238E27FC236}">
              <a16:creationId xmlns:a16="http://schemas.microsoft.com/office/drawing/2014/main" id="{8C1B9A85-F93B-439E-973C-3930D5DA03BF}"/>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31" name="直線コネクタ 430">
          <a:extLst>
            <a:ext uri="{FF2B5EF4-FFF2-40B4-BE49-F238E27FC236}">
              <a16:creationId xmlns:a16="http://schemas.microsoft.com/office/drawing/2014/main" id="{6B75F8B0-8F91-4233-A04E-88F7865C69A7}"/>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32" name="テキスト ボックス 431">
          <a:extLst>
            <a:ext uri="{FF2B5EF4-FFF2-40B4-BE49-F238E27FC236}">
              <a16:creationId xmlns:a16="http://schemas.microsoft.com/office/drawing/2014/main" id="{1390EF92-1543-4692-82EC-E3381A941C1B}"/>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3" name="直線コネクタ 432">
          <a:extLst>
            <a:ext uri="{FF2B5EF4-FFF2-40B4-BE49-F238E27FC236}">
              <a16:creationId xmlns:a16="http://schemas.microsoft.com/office/drawing/2014/main" id="{664DEE29-6F98-4342-9A1C-214EDE8A0EAA}"/>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4" name="テキスト ボックス 433">
          <a:extLst>
            <a:ext uri="{FF2B5EF4-FFF2-40B4-BE49-F238E27FC236}">
              <a16:creationId xmlns:a16="http://schemas.microsoft.com/office/drawing/2014/main" id="{7311A9E1-AB6C-4AFA-A4B0-2B9F3DF90678}"/>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5" name="直線コネクタ 434">
          <a:extLst>
            <a:ext uri="{FF2B5EF4-FFF2-40B4-BE49-F238E27FC236}">
              <a16:creationId xmlns:a16="http://schemas.microsoft.com/office/drawing/2014/main" id="{1A6FC856-0023-442A-9305-FBD11775FB92}"/>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6" name="テキスト ボックス 435">
          <a:extLst>
            <a:ext uri="{FF2B5EF4-FFF2-40B4-BE49-F238E27FC236}">
              <a16:creationId xmlns:a16="http://schemas.microsoft.com/office/drawing/2014/main" id="{755CC142-C58C-48F5-839C-79F6314516D0}"/>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7" name="【学校施設】&#10;有形固定資産減価償却率グラフ枠">
          <a:extLst>
            <a:ext uri="{FF2B5EF4-FFF2-40B4-BE49-F238E27FC236}">
              <a16:creationId xmlns:a16="http://schemas.microsoft.com/office/drawing/2014/main" id="{82982D1A-EEAF-4AFF-9D6F-12F8CD2768CB}"/>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142875</xdr:rowOff>
    </xdr:from>
    <xdr:to>
      <xdr:col>85</xdr:col>
      <xdr:colOff>126364</xdr:colOff>
      <xdr:row>63</xdr:row>
      <xdr:rowOff>142875</xdr:rowOff>
    </xdr:to>
    <xdr:cxnSp macro="">
      <xdr:nvCxnSpPr>
        <xdr:cNvPr id="438" name="直線コネクタ 437">
          <a:extLst>
            <a:ext uri="{FF2B5EF4-FFF2-40B4-BE49-F238E27FC236}">
              <a16:creationId xmlns:a16="http://schemas.microsoft.com/office/drawing/2014/main" id="{06504632-4299-4771-AA3C-E0B30FA3051A}"/>
            </a:ext>
          </a:extLst>
        </xdr:cNvPr>
        <xdr:cNvCxnSpPr/>
      </xdr:nvCxnSpPr>
      <xdr:spPr>
        <a:xfrm flipV="1">
          <a:off x="14375764" y="9363075"/>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146702</xdr:rowOff>
    </xdr:from>
    <xdr:ext cx="405111" cy="259045"/>
    <xdr:sp macro="" textlink="">
      <xdr:nvSpPr>
        <xdr:cNvPr id="439" name="【学校施設】&#10;有形固定資産減価償却率最小値テキスト">
          <a:extLst>
            <a:ext uri="{FF2B5EF4-FFF2-40B4-BE49-F238E27FC236}">
              <a16:creationId xmlns:a16="http://schemas.microsoft.com/office/drawing/2014/main" id="{5A5BCFF8-B51A-43BB-BFA8-EAF3DD9C5834}"/>
            </a:ext>
          </a:extLst>
        </xdr:cNvPr>
        <xdr:cNvSpPr txBox="1"/>
      </xdr:nvSpPr>
      <xdr:spPr>
        <a:xfrm>
          <a:off x="14414500" y="1070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142875</xdr:rowOff>
    </xdr:from>
    <xdr:to>
      <xdr:col>86</xdr:col>
      <xdr:colOff>25400</xdr:colOff>
      <xdr:row>63</xdr:row>
      <xdr:rowOff>142875</xdr:rowOff>
    </xdr:to>
    <xdr:cxnSp macro="">
      <xdr:nvCxnSpPr>
        <xdr:cNvPr id="440" name="直線コネクタ 439">
          <a:extLst>
            <a:ext uri="{FF2B5EF4-FFF2-40B4-BE49-F238E27FC236}">
              <a16:creationId xmlns:a16="http://schemas.microsoft.com/office/drawing/2014/main" id="{016EC5E0-8F75-49D5-96DD-248AB189D5D8}"/>
            </a:ext>
          </a:extLst>
        </xdr:cNvPr>
        <xdr:cNvCxnSpPr/>
      </xdr:nvCxnSpPr>
      <xdr:spPr>
        <a:xfrm>
          <a:off x="14287500" y="107041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89552</xdr:rowOff>
    </xdr:from>
    <xdr:ext cx="405111" cy="259045"/>
    <xdr:sp macro="" textlink="">
      <xdr:nvSpPr>
        <xdr:cNvPr id="441" name="【学校施設】&#10;有形固定資産減価償却率最大値テキスト">
          <a:extLst>
            <a:ext uri="{FF2B5EF4-FFF2-40B4-BE49-F238E27FC236}">
              <a16:creationId xmlns:a16="http://schemas.microsoft.com/office/drawing/2014/main" id="{FA346974-7E02-42D1-9C68-6F49C94A3EE6}"/>
            </a:ext>
          </a:extLst>
        </xdr:cNvPr>
        <xdr:cNvSpPr txBox="1"/>
      </xdr:nvSpPr>
      <xdr:spPr>
        <a:xfrm>
          <a:off x="14414500" y="9142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142875</xdr:rowOff>
    </xdr:from>
    <xdr:to>
      <xdr:col>86</xdr:col>
      <xdr:colOff>25400</xdr:colOff>
      <xdr:row>55</xdr:row>
      <xdr:rowOff>142875</xdr:rowOff>
    </xdr:to>
    <xdr:cxnSp macro="">
      <xdr:nvCxnSpPr>
        <xdr:cNvPr id="442" name="直線コネクタ 441">
          <a:extLst>
            <a:ext uri="{FF2B5EF4-FFF2-40B4-BE49-F238E27FC236}">
              <a16:creationId xmlns:a16="http://schemas.microsoft.com/office/drawing/2014/main" id="{23567780-7150-4A7E-BD69-7BB7F59F58CC}"/>
            </a:ext>
          </a:extLst>
        </xdr:cNvPr>
        <xdr:cNvCxnSpPr/>
      </xdr:nvCxnSpPr>
      <xdr:spPr>
        <a:xfrm>
          <a:off x="14287500" y="93630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26687</xdr:rowOff>
    </xdr:from>
    <xdr:ext cx="405111" cy="259045"/>
    <xdr:sp macro="" textlink="">
      <xdr:nvSpPr>
        <xdr:cNvPr id="443" name="【学校施設】&#10;有形固定資産減価償却率平均値テキスト">
          <a:extLst>
            <a:ext uri="{FF2B5EF4-FFF2-40B4-BE49-F238E27FC236}">
              <a16:creationId xmlns:a16="http://schemas.microsoft.com/office/drawing/2014/main" id="{B4EC6C7F-E429-44A6-A183-B15F3C856025}"/>
            </a:ext>
          </a:extLst>
        </xdr:cNvPr>
        <xdr:cNvSpPr txBox="1"/>
      </xdr:nvSpPr>
      <xdr:spPr>
        <a:xfrm>
          <a:off x="14414500" y="100850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48260</xdr:rowOff>
    </xdr:from>
    <xdr:to>
      <xdr:col>85</xdr:col>
      <xdr:colOff>177800</xdr:colOff>
      <xdr:row>60</xdr:row>
      <xdr:rowOff>149860</xdr:rowOff>
    </xdr:to>
    <xdr:sp macro="" textlink="">
      <xdr:nvSpPr>
        <xdr:cNvPr id="444" name="フローチャート: 判断 443">
          <a:extLst>
            <a:ext uri="{FF2B5EF4-FFF2-40B4-BE49-F238E27FC236}">
              <a16:creationId xmlns:a16="http://schemas.microsoft.com/office/drawing/2014/main" id="{C9F263A3-AD22-4A58-B76B-B0807668B2E7}"/>
            </a:ext>
          </a:extLst>
        </xdr:cNvPr>
        <xdr:cNvSpPr/>
      </xdr:nvSpPr>
      <xdr:spPr>
        <a:xfrm>
          <a:off x="14325600" y="1010666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21590</xdr:rowOff>
    </xdr:from>
    <xdr:to>
      <xdr:col>81</xdr:col>
      <xdr:colOff>101600</xdr:colOff>
      <xdr:row>60</xdr:row>
      <xdr:rowOff>123190</xdr:rowOff>
    </xdr:to>
    <xdr:sp macro="" textlink="">
      <xdr:nvSpPr>
        <xdr:cNvPr id="445" name="フローチャート: 判断 444">
          <a:extLst>
            <a:ext uri="{FF2B5EF4-FFF2-40B4-BE49-F238E27FC236}">
              <a16:creationId xmlns:a16="http://schemas.microsoft.com/office/drawing/2014/main" id="{26542EFE-4143-4835-853C-E52EC5DA7C91}"/>
            </a:ext>
          </a:extLst>
        </xdr:cNvPr>
        <xdr:cNvSpPr/>
      </xdr:nvSpPr>
      <xdr:spPr>
        <a:xfrm>
          <a:off x="1357884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170180</xdr:rowOff>
    </xdr:from>
    <xdr:to>
      <xdr:col>76</xdr:col>
      <xdr:colOff>165100</xdr:colOff>
      <xdr:row>60</xdr:row>
      <xdr:rowOff>100330</xdr:rowOff>
    </xdr:to>
    <xdr:sp macro="" textlink="">
      <xdr:nvSpPr>
        <xdr:cNvPr id="446" name="フローチャート: 判断 445">
          <a:extLst>
            <a:ext uri="{FF2B5EF4-FFF2-40B4-BE49-F238E27FC236}">
              <a16:creationId xmlns:a16="http://schemas.microsoft.com/office/drawing/2014/main" id="{3A598C08-CAD5-483A-82AC-01EECCBF817A}"/>
            </a:ext>
          </a:extLst>
        </xdr:cNvPr>
        <xdr:cNvSpPr/>
      </xdr:nvSpPr>
      <xdr:spPr>
        <a:xfrm>
          <a:off x="12804140" y="100609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143510</xdr:rowOff>
    </xdr:from>
    <xdr:to>
      <xdr:col>72</xdr:col>
      <xdr:colOff>38100</xdr:colOff>
      <xdr:row>60</xdr:row>
      <xdr:rowOff>73660</xdr:rowOff>
    </xdr:to>
    <xdr:sp macro="" textlink="">
      <xdr:nvSpPr>
        <xdr:cNvPr id="447" name="フローチャート: 判断 446">
          <a:extLst>
            <a:ext uri="{FF2B5EF4-FFF2-40B4-BE49-F238E27FC236}">
              <a16:creationId xmlns:a16="http://schemas.microsoft.com/office/drawing/2014/main" id="{19388A5B-956B-492D-8C4C-7DA2DC6B4090}"/>
            </a:ext>
          </a:extLst>
        </xdr:cNvPr>
        <xdr:cNvSpPr/>
      </xdr:nvSpPr>
      <xdr:spPr>
        <a:xfrm>
          <a:off x="12029440" y="100342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114935</xdr:rowOff>
    </xdr:from>
    <xdr:to>
      <xdr:col>67</xdr:col>
      <xdr:colOff>101600</xdr:colOff>
      <xdr:row>60</xdr:row>
      <xdr:rowOff>45085</xdr:rowOff>
    </xdr:to>
    <xdr:sp macro="" textlink="">
      <xdr:nvSpPr>
        <xdr:cNvPr id="448" name="フローチャート: 判断 447">
          <a:extLst>
            <a:ext uri="{FF2B5EF4-FFF2-40B4-BE49-F238E27FC236}">
              <a16:creationId xmlns:a16="http://schemas.microsoft.com/office/drawing/2014/main" id="{30325EC3-6505-4676-BFE6-0254964A4F57}"/>
            </a:ext>
          </a:extLst>
        </xdr:cNvPr>
        <xdr:cNvSpPr/>
      </xdr:nvSpPr>
      <xdr:spPr>
        <a:xfrm>
          <a:off x="11231880" y="100056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F01114C9-FCA8-4065-A816-1029D516380D}"/>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E69ED264-1972-4A6F-9758-C0A4DBD57419}"/>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70282DF8-ADE7-40D6-AC2F-50BDB009E93F}"/>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2" name="テキスト ボックス 451">
          <a:extLst>
            <a:ext uri="{FF2B5EF4-FFF2-40B4-BE49-F238E27FC236}">
              <a16:creationId xmlns:a16="http://schemas.microsoft.com/office/drawing/2014/main" id="{6664CFB7-4DEC-4584-B504-3BBD1431BF6E}"/>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3" name="テキスト ボックス 452">
          <a:extLst>
            <a:ext uri="{FF2B5EF4-FFF2-40B4-BE49-F238E27FC236}">
              <a16:creationId xmlns:a16="http://schemas.microsoft.com/office/drawing/2014/main" id="{3C669BB9-406D-45B6-990E-B5D5F55F1748}"/>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137795</xdr:rowOff>
    </xdr:from>
    <xdr:to>
      <xdr:col>85</xdr:col>
      <xdr:colOff>177800</xdr:colOff>
      <xdr:row>60</xdr:row>
      <xdr:rowOff>67945</xdr:rowOff>
    </xdr:to>
    <xdr:sp macro="" textlink="">
      <xdr:nvSpPr>
        <xdr:cNvPr id="454" name="楕円 453">
          <a:extLst>
            <a:ext uri="{FF2B5EF4-FFF2-40B4-BE49-F238E27FC236}">
              <a16:creationId xmlns:a16="http://schemas.microsoft.com/office/drawing/2014/main" id="{3CC9F5E4-30EC-4D9F-B68B-9DF2A43C8C97}"/>
            </a:ext>
          </a:extLst>
        </xdr:cNvPr>
        <xdr:cNvSpPr/>
      </xdr:nvSpPr>
      <xdr:spPr>
        <a:xfrm>
          <a:off x="14325600" y="1002855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160672</xdr:rowOff>
    </xdr:from>
    <xdr:ext cx="405111" cy="259045"/>
    <xdr:sp macro="" textlink="">
      <xdr:nvSpPr>
        <xdr:cNvPr id="455" name="【学校施設】&#10;有形固定資産減価償却率該当値テキスト">
          <a:extLst>
            <a:ext uri="{FF2B5EF4-FFF2-40B4-BE49-F238E27FC236}">
              <a16:creationId xmlns:a16="http://schemas.microsoft.com/office/drawing/2014/main" id="{C40CFB0A-0551-42F3-8786-46B7E29BA198}"/>
            </a:ext>
          </a:extLst>
        </xdr:cNvPr>
        <xdr:cNvSpPr txBox="1"/>
      </xdr:nvSpPr>
      <xdr:spPr>
        <a:xfrm>
          <a:off x="14414500" y="9883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19685</xdr:rowOff>
    </xdr:from>
    <xdr:to>
      <xdr:col>81</xdr:col>
      <xdr:colOff>101600</xdr:colOff>
      <xdr:row>60</xdr:row>
      <xdr:rowOff>121285</xdr:rowOff>
    </xdr:to>
    <xdr:sp macro="" textlink="">
      <xdr:nvSpPr>
        <xdr:cNvPr id="456" name="楕円 455">
          <a:extLst>
            <a:ext uri="{FF2B5EF4-FFF2-40B4-BE49-F238E27FC236}">
              <a16:creationId xmlns:a16="http://schemas.microsoft.com/office/drawing/2014/main" id="{84624FF0-1BCC-41EB-8A26-78891FAA98D2}"/>
            </a:ext>
          </a:extLst>
        </xdr:cNvPr>
        <xdr:cNvSpPr/>
      </xdr:nvSpPr>
      <xdr:spPr>
        <a:xfrm>
          <a:off x="13578840" y="1007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17145</xdr:rowOff>
    </xdr:from>
    <xdr:to>
      <xdr:col>85</xdr:col>
      <xdr:colOff>127000</xdr:colOff>
      <xdr:row>60</xdr:row>
      <xdr:rowOff>70485</xdr:rowOff>
    </xdr:to>
    <xdr:cxnSp macro="">
      <xdr:nvCxnSpPr>
        <xdr:cNvPr id="457" name="直線コネクタ 456">
          <a:extLst>
            <a:ext uri="{FF2B5EF4-FFF2-40B4-BE49-F238E27FC236}">
              <a16:creationId xmlns:a16="http://schemas.microsoft.com/office/drawing/2014/main" id="{AC5C13C3-8B59-410D-9F50-852F9B28FA19}"/>
            </a:ext>
          </a:extLst>
        </xdr:cNvPr>
        <xdr:cNvCxnSpPr/>
      </xdr:nvCxnSpPr>
      <xdr:spPr>
        <a:xfrm flipV="1">
          <a:off x="13629640" y="10075545"/>
          <a:ext cx="74676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128270</xdr:rowOff>
    </xdr:from>
    <xdr:to>
      <xdr:col>76</xdr:col>
      <xdr:colOff>165100</xdr:colOff>
      <xdr:row>60</xdr:row>
      <xdr:rowOff>58420</xdr:rowOff>
    </xdr:to>
    <xdr:sp macro="" textlink="">
      <xdr:nvSpPr>
        <xdr:cNvPr id="458" name="楕円 457">
          <a:extLst>
            <a:ext uri="{FF2B5EF4-FFF2-40B4-BE49-F238E27FC236}">
              <a16:creationId xmlns:a16="http://schemas.microsoft.com/office/drawing/2014/main" id="{9C4CB6B2-0F20-434B-A71E-7D31ABC93CB4}"/>
            </a:ext>
          </a:extLst>
        </xdr:cNvPr>
        <xdr:cNvSpPr/>
      </xdr:nvSpPr>
      <xdr:spPr>
        <a:xfrm>
          <a:off x="12804140" y="100190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7620</xdr:rowOff>
    </xdr:from>
    <xdr:to>
      <xdr:col>81</xdr:col>
      <xdr:colOff>50800</xdr:colOff>
      <xdr:row>60</xdr:row>
      <xdr:rowOff>70485</xdr:rowOff>
    </xdr:to>
    <xdr:cxnSp macro="">
      <xdr:nvCxnSpPr>
        <xdr:cNvPr id="459" name="直線コネクタ 458">
          <a:extLst>
            <a:ext uri="{FF2B5EF4-FFF2-40B4-BE49-F238E27FC236}">
              <a16:creationId xmlns:a16="http://schemas.microsoft.com/office/drawing/2014/main" id="{07A579C8-51C2-4AEE-8D2D-28FDD8E49955}"/>
            </a:ext>
          </a:extLst>
        </xdr:cNvPr>
        <xdr:cNvCxnSpPr/>
      </xdr:nvCxnSpPr>
      <xdr:spPr>
        <a:xfrm>
          <a:off x="12854940" y="10066020"/>
          <a:ext cx="7747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114935</xdr:rowOff>
    </xdr:from>
    <xdr:to>
      <xdr:col>72</xdr:col>
      <xdr:colOff>38100</xdr:colOff>
      <xdr:row>59</xdr:row>
      <xdr:rowOff>45085</xdr:rowOff>
    </xdr:to>
    <xdr:sp macro="" textlink="">
      <xdr:nvSpPr>
        <xdr:cNvPr id="460" name="楕円 459">
          <a:extLst>
            <a:ext uri="{FF2B5EF4-FFF2-40B4-BE49-F238E27FC236}">
              <a16:creationId xmlns:a16="http://schemas.microsoft.com/office/drawing/2014/main" id="{D285B546-D00F-4280-951A-E49DB9B8FCFA}"/>
            </a:ext>
          </a:extLst>
        </xdr:cNvPr>
        <xdr:cNvSpPr/>
      </xdr:nvSpPr>
      <xdr:spPr>
        <a:xfrm>
          <a:off x="12029440" y="98380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165735</xdr:rowOff>
    </xdr:from>
    <xdr:to>
      <xdr:col>76</xdr:col>
      <xdr:colOff>114300</xdr:colOff>
      <xdr:row>60</xdr:row>
      <xdr:rowOff>7620</xdr:rowOff>
    </xdr:to>
    <xdr:cxnSp macro="">
      <xdr:nvCxnSpPr>
        <xdr:cNvPr id="461" name="直線コネクタ 460">
          <a:extLst>
            <a:ext uri="{FF2B5EF4-FFF2-40B4-BE49-F238E27FC236}">
              <a16:creationId xmlns:a16="http://schemas.microsoft.com/office/drawing/2014/main" id="{8CEC20C5-112D-46C6-8B68-26BA166CB523}"/>
            </a:ext>
          </a:extLst>
        </xdr:cNvPr>
        <xdr:cNvCxnSpPr/>
      </xdr:nvCxnSpPr>
      <xdr:spPr>
        <a:xfrm>
          <a:off x="12072620" y="9888855"/>
          <a:ext cx="782320" cy="177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65405</xdr:rowOff>
    </xdr:from>
    <xdr:to>
      <xdr:col>67</xdr:col>
      <xdr:colOff>101600</xdr:colOff>
      <xdr:row>60</xdr:row>
      <xdr:rowOff>167005</xdr:rowOff>
    </xdr:to>
    <xdr:sp macro="" textlink="">
      <xdr:nvSpPr>
        <xdr:cNvPr id="462" name="楕円 461">
          <a:extLst>
            <a:ext uri="{FF2B5EF4-FFF2-40B4-BE49-F238E27FC236}">
              <a16:creationId xmlns:a16="http://schemas.microsoft.com/office/drawing/2014/main" id="{9D451109-AAE2-40BB-87DE-8E11E6CAB00C}"/>
            </a:ext>
          </a:extLst>
        </xdr:cNvPr>
        <xdr:cNvSpPr/>
      </xdr:nvSpPr>
      <xdr:spPr>
        <a:xfrm>
          <a:off x="11231880" y="1012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165735</xdr:rowOff>
    </xdr:from>
    <xdr:to>
      <xdr:col>71</xdr:col>
      <xdr:colOff>177800</xdr:colOff>
      <xdr:row>60</xdr:row>
      <xdr:rowOff>116205</xdr:rowOff>
    </xdr:to>
    <xdr:cxnSp macro="">
      <xdr:nvCxnSpPr>
        <xdr:cNvPr id="463" name="直線コネクタ 462">
          <a:extLst>
            <a:ext uri="{FF2B5EF4-FFF2-40B4-BE49-F238E27FC236}">
              <a16:creationId xmlns:a16="http://schemas.microsoft.com/office/drawing/2014/main" id="{BCB086F9-E1D6-476E-B549-1B189B23A68E}"/>
            </a:ext>
          </a:extLst>
        </xdr:cNvPr>
        <xdr:cNvCxnSpPr/>
      </xdr:nvCxnSpPr>
      <xdr:spPr>
        <a:xfrm flipV="1">
          <a:off x="11282680" y="9888855"/>
          <a:ext cx="78994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114317</xdr:rowOff>
    </xdr:from>
    <xdr:ext cx="405111" cy="259045"/>
    <xdr:sp macro="" textlink="">
      <xdr:nvSpPr>
        <xdr:cNvPr id="464" name="n_1aveValue【学校施設】&#10;有形固定資産減価償却率">
          <a:extLst>
            <a:ext uri="{FF2B5EF4-FFF2-40B4-BE49-F238E27FC236}">
              <a16:creationId xmlns:a16="http://schemas.microsoft.com/office/drawing/2014/main" id="{437F7A5F-3849-4903-925B-C8B7B6D698B7}"/>
            </a:ext>
          </a:extLst>
        </xdr:cNvPr>
        <xdr:cNvSpPr txBox="1"/>
      </xdr:nvSpPr>
      <xdr:spPr>
        <a:xfrm>
          <a:off x="13437244" y="1017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91457</xdr:rowOff>
    </xdr:from>
    <xdr:ext cx="405111" cy="259045"/>
    <xdr:sp macro="" textlink="">
      <xdr:nvSpPr>
        <xdr:cNvPr id="465" name="n_2aveValue【学校施設】&#10;有形固定資産減価償却率">
          <a:extLst>
            <a:ext uri="{FF2B5EF4-FFF2-40B4-BE49-F238E27FC236}">
              <a16:creationId xmlns:a16="http://schemas.microsoft.com/office/drawing/2014/main" id="{35668E17-60BC-4949-9C00-8D925A71F2B7}"/>
            </a:ext>
          </a:extLst>
        </xdr:cNvPr>
        <xdr:cNvSpPr txBox="1"/>
      </xdr:nvSpPr>
      <xdr:spPr>
        <a:xfrm>
          <a:off x="12675244" y="1014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64787</xdr:rowOff>
    </xdr:from>
    <xdr:ext cx="405111" cy="259045"/>
    <xdr:sp macro="" textlink="">
      <xdr:nvSpPr>
        <xdr:cNvPr id="466" name="n_3aveValue【学校施設】&#10;有形固定資産減価償却率">
          <a:extLst>
            <a:ext uri="{FF2B5EF4-FFF2-40B4-BE49-F238E27FC236}">
              <a16:creationId xmlns:a16="http://schemas.microsoft.com/office/drawing/2014/main" id="{C710140D-E7B5-4E19-BAC2-6CCC241D13B2}"/>
            </a:ext>
          </a:extLst>
        </xdr:cNvPr>
        <xdr:cNvSpPr txBox="1"/>
      </xdr:nvSpPr>
      <xdr:spPr>
        <a:xfrm>
          <a:off x="11900544" y="10123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61612</xdr:rowOff>
    </xdr:from>
    <xdr:ext cx="405111" cy="259045"/>
    <xdr:sp macro="" textlink="">
      <xdr:nvSpPr>
        <xdr:cNvPr id="467" name="n_4aveValue【学校施設】&#10;有形固定資産減価償却率">
          <a:extLst>
            <a:ext uri="{FF2B5EF4-FFF2-40B4-BE49-F238E27FC236}">
              <a16:creationId xmlns:a16="http://schemas.microsoft.com/office/drawing/2014/main" id="{FC21A841-2BFC-4365-9AEA-88B2B4B54C44}"/>
            </a:ext>
          </a:extLst>
        </xdr:cNvPr>
        <xdr:cNvSpPr txBox="1"/>
      </xdr:nvSpPr>
      <xdr:spPr>
        <a:xfrm>
          <a:off x="11102984" y="978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137812</xdr:rowOff>
    </xdr:from>
    <xdr:ext cx="405111" cy="259045"/>
    <xdr:sp macro="" textlink="">
      <xdr:nvSpPr>
        <xdr:cNvPr id="468" name="n_1mainValue【学校施設】&#10;有形固定資産減価償却率">
          <a:extLst>
            <a:ext uri="{FF2B5EF4-FFF2-40B4-BE49-F238E27FC236}">
              <a16:creationId xmlns:a16="http://schemas.microsoft.com/office/drawing/2014/main" id="{5ACC13A5-DF1C-47DA-A85C-AF2BB91D9543}"/>
            </a:ext>
          </a:extLst>
        </xdr:cNvPr>
        <xdr:cNvSpPr txBox="1"/>
      </xdr:nvSpPr>
      <xdr:spPr>
        <a:xfrm>
          <a:off x="13437244" y="986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74947</xdr:rowOff>
    </xdr:from>
    <xdr:ext cx="405111" cy="259045"/>
    <xdr:sp macro="" textlink="">
      <xdr:nvSpPr>
        <xdr:cNvPr id="469" name="n_2mainValue【学校施設】&#10;有形固定資産減価償却率">
          <a:extLst>
            <a:ext uri="{FF2B5EF4-FFF2-40B4-BE49-F238E27FC236}">
              <a16:creationId xmlns:a16="http://schemas.microsoft.com/office/drawing/2014/main" id="{9A6A79AE-9881-4DF8-9F6E-2E504E0D21C5}"/>
            </a:ext>
          </a:extLst>
        </xdr:cNvPr>
        <xdr:cNvSpPr txBox="1"/>
      </xdr:nvSpPr>
      <xdr:spPr>
        <a:xfrm>
          <a:off x="12675244" y="979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61612</xdr:rowOff>
    </xdr:from>
    <xdr:ext cx="405111" cy="259045"/>
    <xdr:sp macro="" textlink="">
      <xdr:nvSpPr>
        <xdr:cNvPr id="470" name="n_3mainValue【学校施設】&#10;有形固定資産減価償却率">
          <a:extLst>
            <a:ext uri="{FF2B5EF4-FFF2-40B4-BE49-F238E27FC236}">
              <a16:creationId xmlns:a16="http://schemas.microsoft.com/office/drawing/2014/main" id="{B950E051-DC74-458A-AA55-B4A58870A18E}"/>
            </a:ext>
          </a:extLst>
        </xdr:cNvPr>
        <xdr:cNvSpPr txBox="1"/>
      </xdr:nvSpPr>
      <xdr:spPr>
        <a:xfrm>
          <a:off x="11900544" y="961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158132</xdr:rowOff>
    </xdr:from>
    <xdr:ext cx="405111" cy="259045"/>
    <xdr:sp macro="" textlink="">
      <xdr:nvSpPr>
        <xdr:cNvPr id="471" name="n_4mainValue【学校施設】&#10;有形固定資産減価償却率">
          <a:extLst>
            <a:ext uri="{FF2B5EF4-FFF2-40B4-BE49-F238E27FC236}">
              <a16:creationId xmlns:a16="http://schemas.microsoft.com/office/drawing/2014/main" id="{01BD4C1F-17A6-4086-AB1D-11515522B5F2}"/>
            </a:ext>
          </a:extLst>
        </xdr:cNvPr>
        <xdr:cNvSpPr txBox="1"/>
      </xdr:nvSpPr>
      <xdr:spPr>
        <a:xfrm>
          <a:off x="11102984" y="1021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2" name="正方形/長方形 471">
          <a:extLst>
            <a:ext uri="{FF2B5EF4-FFF2-40B4-BE49-F238E27FC236}">
              <a16:creationId xmlns:a16="http://schemas.microsoft.com/office/drawing/2014/main" id="{671BDEA0-41D5-450F-9E6A-EC9407B42CD2}"/>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3" name="正方形/長方形 472">
          <a:extLst>
            <a:ext uri="{FF2B5EF4-FFF2-40B4-BE49-F238E27FC236}">
              <a16:creationId xmlns:a16="http://schemas.microsoft.com/office/drawing/2014/main" id="{FF49AE98-EEB9-4A31-A854-A8A73879CBF3}"/>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4" name="正方形/長方形 473">
          <a:extLst>
            <a:ext uri="{FF2B5EF4-FFF2-40B4-BE49-F238E27FC236}">
              <a16:creationId xmlns:a16="http://schemas.microsoft.com/office/drawing/2014/main" id="{AC4F1CBA-3B9F-4A23-8BEB-D35E313A2DA5}"/>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5" name="正方形/長方形 474">
          <a:extLst>
            <a:ext uri="{FF2B5EF4-FFF2-40B4-BE49-F238E27FC236}">
              <a16:creationId xmlns:a16="http://schemas.microsoft.com/office/drawing/2014/main" id="{FB3E85B7-FF22-44ED-B91C-52A43B836D8C}"/>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6" name="正方形/長方形 475">
          <a:extLst>
            <a:ext uri="{FF2B5EF4-FFF2-40B4-BE49-F238E27FC236}">
              <a16:creationId xmlns:a16="http://schemas.microsoft.com/office/drawing/2014/main" id="{15BA04A0-E6FF-4CDF-81B6-0DC2ACF9918A}"/>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7" name="正方形/長方形 476">
          <a:extLst>
            <a:ext uri="{FF2B5EF4-FFF2-40B4-BE49-F238E27FC236}">
              <a16:creationId xmlns:a16="http://schemas.microsoft.com/office/drawing/2014/main" id="{4B5DC6F1-9054-4EC7-845C-D236EB8DB59F}"/>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8" name="正方形/長方形 477">
          <a:extLst>
            <a:ext uri="{FF2B5EF4-FFF2-40B4-BE49-F238E27FC236}">
              <a16:creationId xmlns:a16="http://schemas.microsoft.com/office/drawing/2014/main" id="{4E8ABD18-09E9-4259-960F-F80DB2021E38}"/>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9" name="正方形/長方形 478">
          <a:extLst>
            <a:ext uri="{FF2B5EF4-FFF2-40B4-BE49-F238E27FC236}">
              <a16:creationId xmlns:a16="http://schemas.microsoft.com/office/drawing/2014/main" id="{4412C052-E632-4192-9FCE-949B45171273}"/>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0" name="テキスト ボックス 479">
          <a:extLst>
            <a:ext uri="{FF2B5EF4-FFF2-40B4-BE49-F238E27FC236}">
              <a16:creationId xmlns:a16="http://schemas.microsoft.com/office/drawing/2014/main" id="{83648FC0-A539-404B-B6C2-83283E8E3B8E}"/>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1" name="直線コネクタ 480">
          <a:extLst>
            <a:ext uri="{FF2B5EF4-FFF2-40B4-BE49-F238E27FC236}">
              <a16:creationId xmlns:a16="http://schemas.microsoft.com/office/drawing/2014/main" id="{5A805064-34A2-4C51-B7B7-5EF14448BA42}"/>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82" name="テキスト ボックス 481">
          <a:extLst>
            <a:ext uri="{FF2B5EF4-FFF2-40B4-BE49-F238E27FC236}">
              <a16:creationId xmlns:a16="http://schemas.microsoft.com/office/drawing/2014/main" id="{8DD41D1B-CE50-4D68-94AA-23D0A2285A0D}"/>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483" name="直線コネクタ 482">
          <a:extLst>
            <a:ext uri="{FF2B5EF4-FFF2-40B4-BE49-F238E27FC236}">
              <a16:creationId xmlns:a16="http://schemas.microsoft.com/office/drawing/2014/main" id="{78820421-DC2B-4A69-8709-779999F33D7F}"/>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84" name="テキスト ボックス 483">
          <a:extLst>
            <a:ext uri="{FF2B5EF4-FFF2-40B4-BE49-F238E27FC236}">
              <a16:creationId xmlns:a16="http://schemas.microsoft.com/office/drawing/2014/main" id="{76DCA78A-C1B4-4CE6-9D4E-B3F3556A4B69}"/>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5" name="直線コネクタ 484">
          <a:extLst>
            <a:ext uri="{FF2B5EF4-FFF2-40B4-BE49-F238E27FC236}">
              <a16:creationId xmlns:a16="http://schemas.microsoft.com/office/drawing/2014/main" id="{3F7631F3-8A48-46A9-918E-802DCDBA9DE5}"/>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6" name="テキスト ボックス 485">
          <a:extLst>
            <a:ext uri="{FF2B5EF4-FFF2-40B4-BE49-F238E27FC236}">
              <a16:creationId xmlns:a16="http://schemas.microsoft.com/office/drawing/2014/main" id="{83793856-A1D3-481B-83E0-66929AFE1086}"/>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7" name="直線コネクタ 486">
          <a:extLst>
            <a:ext uri="{FF2B5EF4-FFF2-40B4-BE49-F238E27FC236}">
              <a16:creationId xmlns:a16="http://schemas.microsoft.com/office/drawing/2014/main" id="{DC9E6FD6-704A-447C-86AF-7E6D94025661}"/>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8" name="テキスト ボックス 487">
          <a:extLst>
            <a:ext uri="{FF2B5EF4-FFF2-40B4-BE49-F238E27FC236}">
              <a16:creationId xmlns:a16="http://schemas.microsoft.com/office/drawing/2014/main" id="{59AA3D95-BCF7-4E10-AAE1-508F5E0A56FA}"/>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9" name="直線コネクタ 488">
          <a:extLst>
            <a:ext uri="{FF2B5EF4-FFF2-40B4-BE49-F238E27FC236}">
              <a16:creationId xmlns:a16="http://schemas.microsoft.com/office/drawing/2014/main" id="{40FF9C07-FB38-4475-8145-318196B8A20D}"/>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90" name="テキスト ボックス 489">
          <a:extLst>
            <a:ext uri="{FF2B5EF4-FFF2-40B4-BE49-F238E27FC236}">
              <a16:creationId xmlns:a16="http://schemas.microsoft.com/office/drawing/2014/main" id="{07C7DCAE-E7F6-4D91-A06C-9F972CBFE042}"/>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91" name="直線コネクタ 490">
          <a:extLst>
            <a:ext uri="{FF2B5EF4-FFF2-40B4-BE49-F238E27FC236}">
              <a16:creationId xmlns:a16="http://schemas.microsoft.com/office/drawing/2014/main" id="{56A68D15-1526-46D6-99AD-81E18E013EFF}"/>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92" name="テキスト ボックス 491">
          <a:extLst>
            <a:ext uri="{FF2B5EF4-FFF2-40B4-BE49-F238E27FC236}">
              <a16:creationId xmlns:a16="http://schemas.microsoft.com/office/drawing/2014/main" id="{001E1F72-0E22-400F-A1F8-47F9462F2C33}"/>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3" name="直線コネクタ 492">
          <a:extLst>
            <a:ext uri="{FF2B5EF4-FFF2-40B4-BE49-F238E27FC236}">
              <a16:creationId xmlns:a16="http://schemas.microsoft.com/office/drawing/2014/main" id="{F713B383-AB40-47D9-B20C-F7734368EA7A}"/>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4" name="テキスト ボックス 493">
          <a:extLst>
            <a:ext uri="{FF2B5EF4-FFF2-40B4-BE49-F238E27FC236}">
              <a16:creationId xmlns:a16="http://schemas.microsoft.com/office/drawing/2014/main" id="{AAB934EB-3F6B-40FE-BD82-67F5AAA3A331}"/>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5" name="【学校施設】&#10;一人当たり面積グラフ枠">
          <a:extLst>
            <a:ext uri="{FF2B5EF4-FFF2-40B4-BE49-F238E27FC236}">
              <a16:creationId xmlns:a16="http://schemas.microsoft.com/office/drawing/2014/main" id="{BDEB33E7-D06F-45DD-8591-BD52B8229001}"/>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0</xdr:rowOff>
    </xdr:from>
    <xdr:to>
      <xdr:col>116</xdr:col>
      <xdr:colOff>62864</xdr:colOff>
      <xdr:row>63</xdr:row>
      <xdr:rowOff>160020</xdr:rowOff>
    </xdr:to>
    <xdr:cxnSp macro="">
      <xdr:nvCxnSpPr>
        <xdr:cNvPr id="496" name="直線コネクタ 495">
          <a:extLst>
            <a:ext uri="{FF2B5EF4-FFF2-40B4-BE49-F238E27FC236}">
              <a16:creationId xmlns:a16="http://schemas.microsoft.com/office/drawing/2014/main" id="{248EFE36-F5A3-4C9C-95AA-C0D4DCC7AF50}"/>
            </a:ext>
          </a:extLst>
        </xdr:cNvPr>
        <xdr:cNvCxnSpPr/>
      </xdr:nvCxnSpPr>
      <xdr:spPr>
        <a:xfrm flipV="1">
          <a:off x="19509104" y="922020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163847</xdr:rowOff>
    </xdr:from>
    <xdr:ext cx="469744" cy="259045"/>
    <xdr:sp macro="" textlink="">
      <xdr:nvSpPr>
        <xdr:cNvPr id="497" name="【学校施設】&#10;一人当たり面積最小値テキスト">
          <a:extLst>
            <a:ext uri="{FF2B5EF4-FFF2-40B4-BE49-F238E27FC236}">
              <a16:creationId xmlns:a16="http://schemas.microsoft.com/office/drawing/2014/main" id="{F73501E3-6F3D-4487-A035-740C2AA15CEB}"/>
            </a:ext>
          </a:extLst>
        </xdr:cNvPr>
        <xdr:cNvSpPr txBox="1"/>
      </xdr:nvSpPr>
      <xdr:spPr>
        <a:xfrm>
          <a:off x="19547840" y="1072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160020</xdr:rowOff>
    </xdr:from>
    <xdr:to>
      <xdr:col>116</xdr:col>
      <xdr:colOff>152400</xdr:colOff>
      <xdr:row>63</xdr:row>
      <xdr:rowOff>160020</xdr:rowOff>
    </xdr:to>
    <xdr:cxnSp macro="">
      <xdr:nvCxnSpPr>
        <xdr:cNvPr id="498" name="直線コネクタ 497">
          <a:extLst>
            <a:ext uri="{FF2B5EF4-FFF2-40B4-BE49-F238E27FC236}">
              <a16:creationId xmlns:a16="http://schemas.microsoft.com/office/drawing/2014/main" id="{B6601FB2-63B4-436F-8D89-14E16F8DD8FA}"/>
            </a:ext>
          </a:extLst>
        </xdr:cNvPr>
        <xdr:cNvCxnSpPr/>
      </xdr:nvCxnSpPr>
      <xdr:spPr>
        <a:xfrm>
          <a:off x="19443700" y="1072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118127</xdr:rowOff>
    </xdr:from>
    <xdr:ext cx="469744" cy="259045"/>
    <xdr:sp macro="" textlink="">
      <xdr:nvSpPr>
        <xdr:cNvPr id="499" name="【学校施設】&#10;一人当たり面積最大値テキスト">
          <a:extLst>
            <a:ext uri="{FF2B5EF4-FFF2-40B4-BE49-F238E27FC236}">
              <a16:creationId xmlns:a16="http://schemas.microsoft.com/office/drawing/2014/main" id="{352B8A96-EC00-4976-9EB7-F4F97A4E8C69}"/>
            </a:ext>
          </a:extLst>
        </xdr:cNvPr>
        <xdr:cNvSpPr txBox="1"/>
      </xdr:nvSpPr>
      <xdr:spPr>
        <a:xfrm>
          <a:off x="19547840" y="9003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0</xdr:rowOff>
    </xdr:from>
    <xdr:to>
      <xdr:col>116</xdr:col>
      <xdr:colOff>152400</xdr:colOff>
      <xdr:row>55</xdr:row>
      <xdr:rowOff>0</xdr:rowOff>
    </xdr:to>
    <xdr:cxnSp macro="">
      <xdr:nvCxnSpPr>
        <xdr:cNvPr id="500" name="直線コネクタ 499">
          <a:extLst>
            <a:ext uri="{FF2B5EF4-FFF2-40B4-BE49-F238E27FC236}">
              <a16:creationId xmlns:a16="http://schemas.microsoft.com/office/drawing/2014/main" id="{8E5AFEB2-2BA0-4149-BB6A-EB732981FFF3}"/>
            </a:ext>
          </a:extLst>
        </xdr:cNvPr>
        <xdr:cNvCxnSpPr/>
      </xdr:nvCxnSpPr>
      <xdr:spPr>
        <a:xfrm>
          <a:off x="19443700" y="92202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166895</xdr:rowOff>
    </xdr:from>
    <xdr:ext cx="469744" cy="259045"/>
    <xdr:sp macro="" textlink="">
      <xdr:nvSpPr>
        <xdr:cNvPr id="501" name="【学校施設】&#10;一人当たり面積平均値テキスト">
          <a:extLst>
            <a:ext uri="{FF2B5EF4-FFF2-40B4-BE49-F238E27FC236}">
              <a16:creationId xmlns:a16="http://schemas.microsoft.com/office/drawing/2014/main" id="{2029834C-6895-4120-88C8-F76DC40C92CC}"/>
            </a:ext>
          </a:extLst>
        </xdr:cNvPr>
        <xdr:cNvSpPr txBox="1"/>
      </xdr:nvSpPr>
      <xdr:spPr>
        <a:xfrm>
          <a:off x="19547840" y="102252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17018</xdr:rowOff>
    </xdr:from>
    <xdr:to>
      <xdr:col>116</xdr:col>
      <xdr:colOff>114300</xdr:colOff>
      <xdr:row>61</xdr:row>
      <xdr:rowOff>118618</xdr:rowOff>
    </xdr:to>
    <xdr:sp macro="" textlink="">
      <xdr:nvSpPr>
        <xdr:cNvPr id="502" name="フローチャート: 判断 501">
          <a:extLst>
            <a:ext uri="{FF2B5EF4-FFF2-40B4-BE49-F238E27FC236}">
              <a16:creationId xmlns:a16="http://schemas.microsoft.com/office/drawing/2014/main" id="{D5305745-B48E-45CD-B0A6-805EC862E8DB}"/>
            </a:ext>
          </a:extLst>
        </xdr:cNvPr>
        <xdr:cNvSpPr/>
      </xdr:nvSpPr>
      <xdr:spPr>
        <a:xfrm>
          <a:off x="19458940" y="1024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43688</xdr:rowOff>
    </xdr:from>
    <xdr:to>
      <xdr:col>112</xdr:col>
      <xdr:colOff>38100</xdr:colOff>
      <xdr:row>61</xdr:row>
      <xdr:rowOff>145288</xdr:rowOff>
    </xdr:to>
    <xdr:sp macro="" textlink="">
      <xdr:nvSpPr>
        <xdr:cNvPr id="503" name="フローチャート: 判断 502">
          <a:extLst>
            <a:ext uri="{FF2B5EF4-FFF2-40B4-BE49-F238E27FC236}">
              <a16:creationId xmlns:a16="http://schemas.microsoft.com/office/drawing/2014/main" id="{273254B5-EEE2-493E-BA7D-61234CEAA0CD}"/>
            </a:ext>
          </a:extLst>
        </xdr:cNvPr>
        <xdr:cNvSpPr/>
      </xdr:nvSpPr>
      <xdr:spPr>
        <a:xfrm>
          <a:off x="18735040" y="1026972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16637</xdr:rowOff>
    </xdr:from>
    <xdr:to>
      <xdr:col>107</xdr:col>
      <xdr:colOff>101600</xdr:colOff>
      <xdr:row>61</xdr:row>
      <xdr:rowOff>118237</xdr:rowOff>
    </xdr:to>
    <xdr:sp macro="" textlink="">
      <xdr:nvSpPr>
        <xdr:cNvPr id="504" name="フローチャート: 判断 503">
          <a:extLst>
            <a:ext uri="{FF2B5EF4-FFF2-40B4-BE49-F238E27FC236}">
              <a16:creationId xmlns:a16="http://schemas.microsoft.com/office/drawing/2014/main" id="{9BA7062A-8804-4C26-A0A9-A2059CA286A7}"/>
            </a:ext>
          </a:extLst>
        </xdr:cNvPr>
        <xdr:cNvSpPr/>
      </xdr:nvSpPr>
      <xdr:spPr>
        <a:xfrm>
          <a:off x="17937480" y="102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106172</xdr:rowOff>
    </xdr:from>
    <xdr:to>
      <xdr:col>102</xdr:col>
      <xdr:colOff>165100</xdr:colOff>
      <xdr:row>62</xdr:row>
      <xdr:rowOff>36322</xdr:rowOff>
    </xdr:to>
    <xdr:sp macro="" textlink="">
      <xdr:nvSpPr>
        <xdr:cNvPr id="505" name="フローチャート: 判断 504">
          <a:extLst>
            <a:ext uri="{FF2B5EF4-FFF2-40B4-BE49-F238E27FC236}">
              <a16:creationId xmlns:a16="http://schemas.microsoft.com/office/drawing/2014/main" id="{E3F06065-C97C-4981-8069-DA6152E5A7CD}"/>
            </a:ext>
          </a:extLst>
        </xdr:cNvPr>
        <xdr:cNvSpPr/>
      </xdr:nvSpPr>
      <xdr:spPr>
        <a:xfrm>
          <a:off x="17162780" y="103322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49403</xdr:rowOff>
    </xdr:from>
    <xdr:to>
      <xdr:col>98</xdr:col>
      <xdr:colOff>38100</xdr:colOff>
      <xdr:row>61</xdr:row>
      <xdr:rowOff>151003</xdr:rowOff>
    </xdr:to>
    <xdr:sp macro="" textlink="">
      <xdr:nvSpPr>
        <xdr:cNvPr id="506" name="フローチャート: 判断 505">
          <a:extLst>
            <a:ext uri="{FF2B5EF4-FFF2-40B4-BE49-F238E27FC236}">
              <a16:creationId xmlns:a16="http://schemas.microsoft.com/office/drawing/2014/main" id="{CCB04169-853F-4CCC-88F7-E3DC9BF8E6AF}"/>
            </a:ext>
          </a:extLst>
        </xdr:cNvPr>
        <xdr:cNvSpPr/>
      </xdr:nvSpPr>
      <xdr:spPr>
        <a:xfrm>
          <a:off x="16388080" y="1027544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D230B9E3-36B5-478F-8569-981C9EAA7FA9}"/>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D3CF8512-52D5-49D3-822B-60A020FD4C3C}"/>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9" name="テキスト ボックス 508">
          <a:extLst>
            <a:ext uri="{FF2B5EF4-FFF2-40B4-BE49-F238E27FC236}">
              <a16:creationId xmlns:a16="http://schemas.microsoft.com/office/drawing/2014/main" id="{78A56240-09F4-4F32-AFE4-43090C94F977}"/>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0" name="テキスト ボックス 509">
          <a:extLst>
            <a:ext uri="{FF2B5EF4-FFF2-40B4-BE49-F238E27FC236}">
              <a16:creationId xmlns:a16="http://schemas.microsoft.com/office/drawing/2014/main" id="{5F4E1BD3-5BAB-4B8C-83B0-3F58AD18D0BF}"/>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1" name="テキスト ボックス 510">
          <a:extLst>
            <a:ext uri="{FF2B5EF4-FFF2-40B4-BE49-F238E27FC236}">
              <a16:creationId xmlns:a16="http://schemas.microsoft.com/office/drawing/2014/main" id="{BA6C855E-4586-47FD-9131-F8C056E45E6D}"/>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106934</xdr:rowOff>
    </xdr:from>
    <xdr:to>
      <xdr:col>116</xdr:col>
      <xdr:colOff>114300</xdr:colOff>
      <xdr:row>61</xdr:row>
      <xdr:rowOff>37084</xdr:rowOff>
    </xdr:to>
    <xdr:sp macro="" textlink="">
      <xdr:nvSpPr>
        <xdr:cNvPr id="512" name="楕円 511">
          <a:extLst>
            <a:ext uri="{FF2B5EF4-FFF2-40B4-BE49-F238E27FC236}">
              <a16:creationId xmlns:a16="http://schemas.microsoft.com/office/drawing/2014/main" id="{23777408-5FE2-4ED8-9DCC-18FD1A0364ED}"/>
            </a:ext>
          </a:extLst>
        </xdr:cNvPr>
        <xdr:cNvSpPr/>
      </xdr:nvSpPr>
      <xdr:spPr>
        <a:xfrm>
          <a:off x="19458940" y="101653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129811</xdr:rowOff>
    </xdr:from>
    <xdr:ext cx="469744" cy="259045"/>
    <xdr:sp macro="" textlink="">
      <xdr:nvSpPr>
        <xdr:cNvPr id="513" name="【学校施設】&#10;一人当たり面積該当値テキスト">
          <a:extLst>
            <a:ext uri="{FF2B5EF4-FFF2-40B4-BE49-F238E27FC236}">
              <a16:creationId xmlns:a16="http://schemas.microsoft.com/office/drawing/2014/main" id="{AF0DBBE9-DB16-4B5E-A86D-4D5B795E7F11}"/>
            </a:ext>
          </a:extLst>
        </xdr:cNvPr>
        <xdr:cNvSpPr txBox="1"/>
      </xdr:nvSpPr>
      <xdr:spPr>
        <a:xfrm>
          <a:off x="19547840" y="10020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123698</xdr:rowOff>
    </xdr:from>
    <xdr:to>
      <xdr:col>112</xdr:col>
      <xdr:colOff>38100</xdr:colOff>
      <xdr:row>61</xdr:row>
      <xdr:rowOff>53848</xdr:rowOff>
    </xdr:to>
    <xdr:sp macro="" textlink="">
      <xdr:nvSpPr>
        <xdr:cNvPr id="514" name="楕円 513">
          <a:extLst>
            <a:ext uri="{FF2B5EF4-FFF2-40B4-BE49-F238E27FC236}">
              <a16:creationId xmlns:a16="http://schemas.microsoft.com/office/drawing/2014/main" id="{D7557D0B-DD99-4BCF-A5D2-3C182FCA0525}"/>
            </a:ext>
          </a:extLst>
        </xdr:cNvPr>
        <xdr:cNvSpPr/>
      </xdr:nvSpPr>
      <xdr:spPr>
        <a:xfrm>
          <a:off x="18735040" y="1018209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157734</xdr:rowOff>
    </xdr:from>
    <xdr:to>
      <xdr:col>116</xdr:col>
      <xdr:colOff>63500</xdr:colOff>
      <xdr:row>61</xdr:row>
      <xdr:rowOff>3048</xdr:rowOff>
    </xdr:to>
    <xdr:cxnSp macro="">
      <xdr:nvCxnSpPr>
        <xdr:cNvPr id="515" name="直線コネクタ 514">
          <a:extLst>
            <a:ext uri="{FF2B5EF4-FFF2-40B4-BE49-F238E27FC236}">
              <a16:creationId xmlns:a16="http://schemas.microsoft.com/office/drawing/2014/main" id="{049127A7-4321-45CC-BC83-FA038BA51B18}"/>
            </a:ext>
          </a:extLst>
        </xdr:cNvPr>
        <xdr:cNvCxnSpPr/>
      </xdr:nvCxnSpPr>
      <xdr:spPr>
        <a:xfrm flipV="1">
          <a:off x="18778220" y="10216134"/>
          <a:ext cx="73152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141605</xdr:rowOff>
    </xdr:from>
    <xdr:to>
      <xdr:col>107</xdr:col>
      <xdr:colOff>101600</xdr:colOff>
      <xdr:row>61</xdr:row>
      <xdr:rowOff>71755</xdr:rowOff>
    </xdr:to>
    <xdr:sp macro="" textlink="">
      <xdr:nvSpPr>
        <xdr:cNvPr id="516" name="楕円 515">
          <a:extLst>
            <a:ext uri="{FF2B5EF4-FFF2-40B4-BE49-F238E27FC236}">
              <a16:creationId xmlns:a16="http://schemas.microsoft.com/office/drawing/2014/main" id="{F947E0DC-771B-4180-8AFC-BFB35F021CF3}"/>
            </a:ext>
          </a:extLst>
        </xdr:cNvPr>
        <xdr:cNvSpPr/>
      </xdr:nvSpPr>
      <xdr:spPr>
        <a:xfrm>
          <a:off x="17937480" y="102000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3048</xdr:rowOff>
    </xdr:from>
    <xdr:to>
      <xdr:col>111</xdr:col>
      <xdr:colOff>177800</xdr:colOff>
      <xdr:row>61</xdr:row>
      <xdr:rowOff>20955</xdr:rowOff>
    </xdr:to>
    <xdr:cxnSp macro="">
      <xdr:nvCxnSpPr>
        <xdr:cNvPr id="517" name="直線コネクタ 516">
          <a:extLst>
            <a:ext uri="{FF2B5EF4-FFF2-40B4-BE49-F238E27FC236}">
              <a16:creationId xmlns:a16="http://schemas.microsoft.com/office/drawing/2014/main" id="{418F5A24-B8DE-4F35-8F8B-0C471E9BD0C4}"/>
            </a:ext>
          </a:extLst>
        </xdr:cNvPr>
        <xdr:cNvCxnSpPr/>
      </xdr:nvCxnSpPr>
      <xdr:spPr>
        <a:xfrm flipV="1">
          <a:off x="17988280" y="10229088"/>
          <a:ext cx="789940" cy="1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39116</xdr:rowOff>
    </xdr:from>
    <xdr:to>
      <xdr:col>102</xdr:col>
      <xdr:colOff>165100</xdr:colOff>
      <xdr:row>60</xdr:row>
      <xdr:rowOff>140716</xdr:rowOff>
    </xdr:to>
    <xdr:sp macro="" textlink="">
      <xdr:nvSpPr>
        <xdr:cNvPr id="518" name="楕円 517">
          <a:extLst>
            <a:ext uri="{FF2B5EF4-FFF2-40B4-BE49-F238E27FC236}">
              <a16:creationId xmlns:a16="http://schemas.microsoft.com/office/drawing/2014/main" id="{4F03187C-1E0F-4D3E-9ABA-EAAD6215A85E}"/>
            </a:ext>
          </a:extLst>
        </xdr:cNvPr>
        <xdr:cNvSpPr/>
      </xdr:nvSpPr>
      <xdr:spPr>
        <a:xfrm>
          <a:off x="17162780" y="10097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89916</xdr:rowOff>
    </xdr:from>
    <xdr:to>
      <xdr:col>107</xdr:col>
      <xdr:colOff>50800</xdr:colOff>
      <xdr:row>61</xdr:row>
      <xdr:rowOff>20955</xdr:rowOff>
    </xdr:to>
    <xdr:cxnSp macro="">
      <xdr:nvCxnSpPr>
        <xdr:cNvPr id="519" name="直線コネクタ 518">
          <a:extLst>
            <a:ext uri="{FF2B5EF4-FFF2-40B4-BE49-F238E27FC236}">
              <a16:creationId xmlns:a16="http://schemas.microsoft.com/office/drawing/2014/main" id="{05D19DAA-8A28-4994-AF31-AF5BFE35C7BE}"/>
            </a:ext>
          </a:extLst>
        </xdr:cNvPr>
        <xdr:cNvCxnSpPr/>
      </xdr:nvCxnSpPr>
      <xdr:spPr>
        <a:xfrm>
          <a:off x="17213580" y="10148316"/>
          <a:ext cx="774700" cy="98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54737</xdr:rowOff>
    </xdr:from>
    <xdr:to>
      <xdr:col>98</xdr:col>
      <xdr:colOff>38100</xdr:colOff>
      <xdr:row>60</xdr:row>
      <xdr:rowOff>156337</xdr:rowOff>
    </xdr:to>
    <xdr:sp macro="" textlink="">
      <xdr:nvSpPr>
        <xdr:cNvPr id="520" name="楕円 519">
          <a:extLst>
            <a:ext uri="{FF2B5EF4-FFF2-40B4-BE49-F238E27FC236}">
              <a16:creationId xmlns:a16="http://schemas.microsoft.com/office/drawing/2014/main" id="{E37D8492-2DFD-424E-9193-05A8DA1CF068}"/>
            </a:ext>
          </a:extLst>
        </xdr:cNvPr>
        <xdr:cNvSpPr/>
      </xdr:nvSpPr>
      <xdr:spPr>
        <a:xfrm>
          <a:off x="16388080" y="1011313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89916</xdr:rowOff>
    </xdr:from>
    <xdr:to>
      <xdr:col>102</xdr:col>
      <xdr:colOff>114300</xdr:colOff>
      <xdr:row>60</xdr:row>
      <xdr:rowOff>105537</xdr:rowOff>
    </xdr:to>
    <xdr:cxnSp macro="">
      <xdr:nvCxnSpPr>
        <xdr:cNvPr id="521" name="直線コネクタ 520">
          <a:extLst>
            <a:ext uri="{FF2B5EF4-FFF2-40B4-BE49-F238E27FC236}">
              <a16:creationId xmlns:a16="http://schemas.microsoft.com/office/drawing/2014/main" id="{C4C6DF44-0E9D-49D1-BFE4-D973AA63D48A}"/>
            </a:ext>
          </a:extLst>
        </xdr:cNvPr>
        <xdr:cNvCxnSpPr/>
      </xdr:nvCxnSpPr>
      <xdr:spPr>
        <a:xfrm flipV="1">
          <a:off x="16431260" y="10148316"/>
          <a:ext cx="782320" cy="1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136415</xdr:rowOff>
    </xdr:from>
    <xdr:ext cx="469744" cy="259045"/>
    <xdr:sp macro="" textlink="">
      <xdr:nvSpPr>
        <xdr:cNvPr id="522" name="n_1aveValue【学校施設】&#10;一人当たり面積">
          <a:extLst>
            <a:ext uri="{FF2B5EF4-FFF2-40B4-BE49-F238E27FC236}">
              <a16:creationId xmlns:a16="http://schemas.microsoft.com/office/drawing/2014/main" id="{15905832-6943-4D08-A51E-A013C387EB72}"/>
            </a:ext>
          </a:extLst>
        </xdr:cNvPr>
        <xdr:cNvSpPr txBox="1"/>
      </xdr:nvSpPr>
      <xdr:spPr>
        <a:xfrm>
          <a:off x="18561127" y="10362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109364</xdr:rowOff>
    </xdr:from>
    <xdr:ext cx="469744" cy="259045"/>
    <xdr:sp macro="" textlink="">
      <xdr:nvSpPr>
        <xdr:cNvPr id="523" name="n_2aveValue【学校施設】&#10;一人当たり面積">
          <a:extLst>
            <a:ext uri="{FF2B5EF4-FFF2-40B4-BE49-F238E27FC236}">
              <a16:creationId xmlns:a16="http://schemas.microsoft.com/office/drawing/2014/main" id="{842BC77D-44B9-4574-98DD-7C51460F28FA}"/>
            </a:ext>
          </a:extLst>
        </xdr:cNvPr>
        <xdr:cNvSpPr txBox="1"/>
      </xdr:nvSpPr>
      <xdr:spPr>
        <a:xfrm>
          <a:off x="17776267" y="10335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27449</xdr:rowOff>
    </xdr:from>
    <xdr:ext cx="469744" cy="259045"/>
    <xdr:sp macro="" textlink="">
      <xdr:nvSpPr>
        <xdr:cNvPr id="524" name="n_3aveValue【学校施設】&#10;一人当たり面積">
          <a:extLst>
            <a:ext uri="{FF2B5EF4-FFF2-40B4-BE49-F238E27FC236}">
              <a16:creationId xmlns:a16="http://schemas.microsoft.com/office/drawing/2014/main" id="{EE8F4298-08A6-497D-9CE7-F3EDF578C8CD}"/>
            </a:ext>
          </a:extLst>
        </xdr:cNvPr>
        <xdr:cNvSpPr txBox="1"/>
      </xdr:nvSpPr>
      <xdr:spPr>
        <a:xfrm>
          <a:off x="17001567" y="10421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142130</xdr:rowOff>
    </xdr:from>
    <xdr:ext cx="469744" cy="259045"/>
    <xdr:sp macro="" textlink="">
      <xdr:nvSpPr>
        <xdr:cNvPr id="525" name="n_4aveValue【学校施設】&#10;一人当たり面積">
          <a:extLst>
            <a:ext uri="{FF2B5EF4-FFF2-40B4-BE49-F238E27FC236}">
              <a16:creationId xmlns:a16="http://schemas.microsoft.com/office/drawing/2014/main" id="{6DE82737-C215-46E3-AADB-CEC937B5B305}"/>
            </a:ext>
          </a:extLst>
        </xdr:cNvPr>
        <xdr:cNvSpPr txBox="1"/>
      </xdr:nvSpPr>
      <xdr:spPr>
        <a:xfrm>
          <a:off x="16226867" y="10368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70375</xdr:rowOff>
    </xdr:from>
    <xdr:ext cx="469744" cy="259045"/>
    <xdr:sp macro="" textlink="">
      <xdr:nvSpPr>
        <xdr:cNvPr id="526" name="n_1mainValue【学校施設】&#10;一人当たり面積">
          <a:extLst>
            <a:ext uri="{FF2B5EF4-FFF2-40B4-BE49-F238E27FC236}">
              <a16:creationId xmlns:a16="http://schemas.microsoft.com/office/drawing/2014/main" id="{A4F16934-A57A-4BE9-8488-C332F6A9CB74}"/>
            </a:ext>
          </a:extLst>
        </xdr:cNvPr>
        <xdr:cNvSpPr txBox="1"/>
      </xdr:nvSpPr>
      <xdr:spPr>
        <a:xfrm>
          <a:off x="18561127" y="9961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88282</xdr:rowOff>
    </xdr:from>
    <xdr:ext cx="469744" cy="259045"/>
    <xdr:sp macro="" textlink="">
      <xdr:nvSpPr>
        <xdr:cNvPr id="527" name="n_2mainValue【学校施設】&#10;一人当たり面積">
          <a:extLst>
            <a:ext uri="{FF2B5EF4-FFF2-40B4-BE49-F238E27FC236}">
              <a16:creationId xmlns:a16="http://schemas.microsoft.com/office/drawing/2014/main" id="{23330737-6CD8-4769-A3E1-EE4D547E8EB8}"/>
            </a:ext>
          </a:extLst>
        </xdr:cNvPr>
        <xdr:cNvSpPr txBox="1"/>
      </xdr:nvSpPr>
      <xdr:spPr>
        <a:xfrm>
          <a:off x="17776267" y="9979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157243</xdr:rowOff>
    </xdr:from>
    <xdr:ext cx="469744" cy="259045"/>
    <xdr:sp macro="" textlink="">
      <xdr:nvSpPr>
        <xdr:cNvPr id="528" name="n_3mainValue【学校施設】&#10;一人当たり面積">
          <a:extLst>
            <a:ext uri="{FF2B5EF4-FFF2-40B4-BE49-F238E27FC236}">
              <a16:creationId xmlns:a16="http://schemas.microsoft.com/office/drawing/2014/main" id="{F66D0F58-B6F2-4C8F-B244-9C928FD45912}"/>
            </a:ext>
          </a:extLst>
        </xdr:cNvPr>
        <xdr:cNvSpPr txBox="1"/>
      </xdr:nvSpPr>
      <xdr:spPr>
        <a:xfrm>
          <a:off x="17001567" y="9880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1414</xdr:rowOff>
    </xdr:from>
    <xdr:ext cx="469744" cy="259045"/>
    <xdr:sp macro="" textlink="">
      <xdr:nvSpPr>
        <xdr:cNvPr id="529" name="n_4mainValue【学校施設】&#10;一人当たり面積">
          <a:extLst>
            <a:ext uri="{FF2B5EF4-FFF2-40B4-BE49-F238E27FC236}">
              <a16:creationId xmlns:a16="http://schemas.microsoft.com/office/drawing/2014/main" id="{8D38C63F-1E88-4124-A73F-151A76C7453D}"/>
            </a:ext>
          </a:extLst>
        </xdr:cNvPr>
        <xdr:cNvSpPr txBox="1"/>
      </xdr:nvSpPr>
      <xdr:spPr>
        <a:xfrm>
          <a:off x="16226867" y="9892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30" name="正方形/長方形 529">
          <a:extLst>
            <a:ext uri="{FF2B5EF4-FFF2-40B4-BE49-F238E27FC236}">
              <a16:creationId xmlns:a16="http://schemas.microsoft.com/office/drawing/2014/main" id="{0EB5E724-D531-422D-BD3E-C804DCE777D9}"/>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1" name="正方形/長方形 530">
          <a:extLst>
            <a:ext uri="{FF2B5EF4-FFF2-40B4-BE49-F238E27FC236}">
              <a16:creationId xmlns:a16="http://schemas.microsoft.com/office/drawing/2014/main" id="{82F8A19A-3790-48F4-BB67-D94F763E35C0}"/>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2" name="正方形/長方形 531">
          <a:extLst>
            <a:ext uri="{FF2B5EF4-FFF2-40B4-BE49-F238E27FC236}">
              <a16:creationId xmlns:a16="http://schemas.microsoft.com/office/drawing/2014/main" id="{B1522237-40AA-4ED9-B15F-3B7EDACC1F41}"/>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3" name="正方形/長方形 532">
          <a:extLst>
            <a:ext uri="{FF2B5EF4-FFF2-40B4-BE49-F238E27FC236}">
              <a16:creationId xmlns:a16="http://schemas.microsoft.com/office/drawing/2014/main" id="{2A0AF0CE-1C6D-4C59-AFF6-23137C5FA9D4}"/>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4" name="正方形/長方形 533">
          <a:extLst>
            <a:ext uri="{FF2B5EF4-FFF2-40B4-BE49-F238E27FC236}">
              <a16:creationId xmlns:a16="http://schemas.microsoft.com/office/drawing/2014/main" id="{E9958569-BC6C-46C1-9006-5059960A062A}"/>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5" name="正方形/長方形 534">
          <a:extLst>
            <a:ext uri="{FF2B5EF4-FFF2-40B4-BE49-F238E27FC236}">
              <a16:creationId xmlns:a16="http://schemas.microsoft.com/office/drawing/2014/main" id="{F67DAC46-D145-4204-B107-1453C208068A}"/>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6" name="正方形/長方形 535">
          <a:extLst>
            <a:ext uri="{FF2B5EF4-FFF2-40B4-BE49-F238E27FC236}">
              <a16:creationId xmlns:a16="http://schemas.microsoft.com/office/drawing/2014/main" id="{12FE42B4-2C9A-4C11-B8DF-305A29E24776}"/>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7" name="正方形/長方形 536">
          <a:extLst>
            <a:ext uri="{FF2B5EF4-FFF2-40B4-BE49-F238E27FC236}">
              <a16:creationId xmlns:a16="http://schemas.microsoft.com/office/drawing/2014/main" id="{14D562D8-DA3A-422B-96CC-B43F0B87218C}"/>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8" name="テキスト ボックス 537">
          <a:extLst>
            <a:ext uri="{FF2B5EF4-FFF2-40B4-BE49-F238E27FC236}">
              <a16:creationId xmlns:a16="http://schemas.microsoft.com/office/drawing/2014/main" id="{FA1C5F8C-E2F3-4470-AA32-8BD5F9BB7BE0}"/>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9" name="直線コネクタ 538">
          <a:extLst>
            <a:ext uri="{FF2B5EF4-FFF2-40B4-BE49-F238E27FC236}">
              <a16:creationId xmlns:a16="http://schemas.microsoft.com/office/drawing/2014/main" id="{814145D1-1952-42D4-9069-12D6EF303CAE}"/>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40" name="テキスト ボックス 539">
          <a:extLst>
            <a:ext uri="{FF2B5EF4-FFF2-40B4-BE49-F238E27FC236}">
              <a16:creationId xmlns:a16="http://schemas.microsoft.com/office/drawing/2014/main" id="{30719E41-D922-4CD0-871D-17C87D1E2DFE}"/>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541" name="直線コネクタ 540">
          <a:extLst>
            <a:ext uri="{FF2B5EF4-FFF2-40B4-BE49-F238E27FC236}">
              <a16:creationId xmlns:a16="http://schemas.microsoft.com/office/drawing/2014/main" id="{F2734276-EE78-4ED8-998E-4AFC9CD60CB9}"/>
            </a:ext>
          </a:extLst>
        </xdr:cNvPr>
        <xdr:cNvCxnSpPr/>
      </xdr:nvCxnSpPr>
      <xdr:spPr>
        <a:xfrm>
          <a:off x="10960100" y="14455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542" name="テキスト ボックス 541">
          <a:extLst>
            <a:ext uri="{FF2B5EF4-FFF2-40B4-BE49-F238E27FC236}">
              <a16:creationId xmlns:a16="http://schemas.microsoft.com/office/drawing/2014/main" id="{6A3A8671-403B-4D45-8543-9C362C35C1CD}"/>
            </a:ext>
          </a:extLst>
        </xdr:cNvPr>
        <xdr:cNvSpPr txBox="1"/>
      </xdr:nvSpPr>
      <xdr:spPr>
        <a:xfrm>
          <a:off x="105615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543" name="直線コネクタ 542">
          <a:extLst>
            <a:ext uri="{FF2B5EF4-FFF2-40B4-BE49-F238E27FC236}">
              <a16:creationId xmlns:a16="http://schemas.microsoft.com/office/drawing/2014/main" id="{E1E25AB1-8984-4B92-804F-2A9B790545E7}"/>
            </a:ext>
          </a:extLst>
        </xdr:cNvPr>
        <xdr:cNvCxnSpPr/>
      </xdr:nvCxnSpPr>
      <xdr:spPr>
        <a:xfrm>
          <a:off x="10960100" y="140093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544" name="テキスト ボックス 543">
          <a:extLst>
            <a:ext uri="{FF2B5EF4-FFF2-40B4-BE49-F238E27FC236}">
              <a16:creationId xmlns:a16="http://schemas.microsoft.com/office/drawing/2014/main" id="{C00DC97B-95DF-4C74-8DB7-02AB0B4401C7}"/>
            </a:ext>
          </a:extLst>
        </xdr:cNvPr>
        <xdr:cNvSpPr txBox="1"/>
      </xdr:nvSpPr>
      <xdr:spPr>
        <a:xfrm>
          <a:off x="1060276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545" name="直線コネクタ 544">
          <a:extLst>
            <a:ext uri="{FF2B5EF4-FFF2-40B4-BE49-F238E27FC236}">
              <a16:creationId xmlns:a16="http://schemas.microsoft.com/office/drawing/2014/main" id="{7345F73C-C14C-4212-B13E-CA98210A448D}"/>
            </a:ext>
          </a:extLst>
        </xdr:cNvPr>
        <xdr:cNvCxnSpPr/>
      </xdr:nvCxnSpPr>
      <xdr:spPr>
        <a:xfrm>
          <a:off x="10960100" y="13563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546" name="テキスト ボックス 545">
          <a:extLst>
            <a:ext uri="{FF2B5EF4-FFF2-40B4-BE49-F238E27FC236}">
              <a16:creationId xmlns:a16="http://schemas.microsoft.com/office/drawing/2014/main" id="{32872882-E5F8-443C-9865-79D88B493BE7}"/>
            </a:ext>
          </a:extLst>
        </xdr:cNvPr>
        <xdr:cNvSpPr txBox="1"/>
      </xdr:nvSpPr>
      <xdr:spPr>
        <a:xfrm>
          <a:off x="1060276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547" name="直線コネクタ 546">
          <a:extLst>
            <a:ext uri="{FF2B5EF4-FFF2-40B4-BE49-F238E27FC236}">
              <a16:creationId xmlns:a16="http://schemas.microsoft.com/office/drawing/2014/main" id="{382CA060-68E8-4A49-AB5A-394C1D37E14C}"/>
            </a:ext>
          </a:extLst>
        </xdr:cNvPr>
        <xdr:cNvCxnSpPr/>
      </xdr:nvCxnSpPr>
      <xdr:spPr>
        <a:xfrm>
          <a:off x="10960100" y="131140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548" name="テキスト ボックス 547">
          <a:extLst>
            <a:ext uri="{FF2B5EF4-FFF2-40B4-BE49-F238E27FC236}">
              <a16:creationId xmlns:a16="http://schemas.microsoft.com/office/drawing/2014/main" id="{9DCFFAFE-2E38-4792-B8C0-9CA7AEE459B9}"/>
            </a:ext>
          </a:extLst>
        </xdr:cNvPr>
        <xdr:cNvSpPr txBox="1"/>
      </xdr:nvSpPr>
      <xdr:spPr>
        <a:xfrm>
          <a:off x="1060276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9" name="直線コネクタ 548">
          <a:extLst>
            <a:ext uri="{FF2B5EF4-FFF2-40B4-BE49-F238E27FC236}">
              <a16:creationId xmlns:a16="http://schemas.microsoft.com/office/drawing/2014/main" id="{C1200BD2-D7D6-43E1-8B1F-1F99BEDF2B0A}"/>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550" name="テキスト ボックス 549">
          <a:extLst>
            <a:ext uri="{FF2B5EF4-FFF2-40B4-BE49-F238E27FC236}">
              <a16:creationId xmlns:a16="http://schemas.microsoft.com/office/drawing/2014/main" id="{CFA65D43-D32E-4F2A-8EB1-09D7CF344E7F}"/>
            </a:ext>
          </a:extLst>
        </xdr:cNvPr>
        <xdr:cNvSpPr txBox="1"/>
      </xdr:nvSpPr>
      <xdr:spPr>
        <a:xfrm>
          <a:off x="1060276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1" name="【児童館】&#10;有形固定資産減価償却率グラフ枠">
          <a:extLst>
            <a:ext uri="{FF2B5EF4-FFF2-40B4-BE49-F238E27FC236}">
              <a16:creationId xmlns:a16="http://schemas.microsoft.com/office/drawing/2014/main" id="{AF01F523-87AA-4955-B72E-9D8E175B4144}"/>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136398</xdr:rowOff>
    </xdr:from>
    <xdr:to>
      <xdr:col>85</xdr:col>
      <xdr:colOff>126364</xdr:colOff>
      <xdr:row>86</xdr:row>
      <xdr:rowOff>38100</xdr:rowOff>
    </xdr:to>
    <xdr:cxnSp macro="">
      <xdr:nvCxnSpPr>
        <xdr:cNvPr id="552" name="直線コネクタ 551">
          <a:extLst>
            <a:ext uri="{FF2B5EF4-FFF2-40B4-BE49-F238E27FC236}">
              <a16:creationId xmlns:a16="http://schemas.microsoft.com/office/drawing/2014/main" id="{E0E9D8CD-A05B-470A-88AF-96D738624C99}"/>
            </a:ext>
          </a:extLst>
        </xdr:cNvPr>
        <xdr:cNvCxnSpPr/>
      </xdr:nvCxnSpPr>
      <xdr:spPr>
        <a:xfrm flipV="1">
          <a:off x="14375764" y="13044678"/>
          <a:ext cx="0" cy="1410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41927</xdr:rowOff>
    </xdr:from>
    <xdr:ext cx="469744" cy="259045"/>
    <xdr:sp macro="" textlink="">
      <xdr:nvSpPr>
        <xdr:cNvPr id="553" name="【児童館】&#10;有形固定資産減価償却率最小値テキスト">
          <a:extLst>
            <a:ext uri="{FF2B5EF4-FFF2-40B4-BE49-F238E27FC236}">
              <a16:creationId xmlns:a16="http://schemas.microsoft.com/office/drawing/2014/main" id="{A38CB221-06F9-4394-AB8A-8AC43ADFA48E}"/>
            </a:ext>
          </a:extLst>
        </xdr:cNvPr>
        <xdr:cNvSpPr txBox="1"/>
      </xdr:nvSpPr>
      <xdr:spPr>
        <a:xfrm>
          <a:off x="14414500" y="1445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38100</xdr:rowOff>
    </xdr:from>
    <xdr:to>
      <xdr:col>86</xdr:col>
      <xdr:colOff>25400</xdr:colOff>
      <xdr:row>86</xdr:row>
      <xdr:rowOff>38100</xdr:rowOff>
    </xdr:to>
    <xdr:cxnSp macro="">
      <xdr:nvCxnSpPr>
        <xdr:cNvPr id="554" name="直線コネクタ 553">
          <a:extLst>
            <a:ext uri="{FF2B5EF4-FFF2-40B4-BE49-F238E27FC236}">
              <a16:creationId xmlns:a16="http://schemas.microsoft.com/office/drawing/2014/main" id="{3EDCA916-9494-476C-9192-A37059974E4C}"/>
            </a:ext>
          </a:extLst>
        </xdr:cNvPr>
        <xdr:cNvCxnSpPr/>
      </xdr:nvCxnSpPr>
      <xdr:spPr>
        <a:xfrm>
          <a:off x="14287500" y="144551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83075</xdr:rowOff>
    </xdr:from>
    <xdr:ext cx="405111" cy="259045"/>
    <xdr:sp macro="" textlink="">
      <xdr:nvSpPr>
        <xdr:cNvPr id="555" name="【児童館】&#10;有形固定資産減価償却率最大値テキスト">
          <a:extLst>
            <a:ext uri="{FF2B5EF4-FFF2-40B4-BE49-F238E27FC236}">
              <a16:creationId xmlns:a16="http://schemas.microsoft.com/office/drawing/2014/main" id="{93AD36AE-AE08-4FE5-B86A-A740477673DD}"/>
            </a:ext>
          </a:extLst>
        </xdr:cNvPr>
        <xdr:cNvSpPr txBox="1"/>
      </xdr:nvSpPr>
      <xdr:spPr>
        <a:xfrm>
          <a:off x="14414500" y="12823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136398</xdr:rowOff>
    </xdr:from>
    <xdr:to>
      <xdr:col>86</xdr:col>
      <xdr:colOff>25400</xdr:colOff>
      <xdr:row>77</xdr:row>
      <xdr:rowOff>136398</xdr:rowOff>
    </xdr:to>
    <xdr:cxnSp macro="">
      <xdr:nvCxnSpPr>
        <xdr:cNvPr id="556" name="直線コネクタ 555">
          <a:extLst>
            <a:ext uri="{FF2B5EF4-FFF2-40B4-BE49-F238E27FC236}">
              <a16:creationId xmlns:a16="http://schemas.microsoft.com/office/drawing/2014/main" id="{E4982EB1-3183-435C-BC72-20EF4377AB62}"/>
            </a:ext>
          </a:extLst>
        </xdr:cNvPr>
        <xdr:cNvCxnSpPr/>
      </xdr:nvCxnSpPr>
      <xdr:spPr>
        <a:xfrm>
          <a:off x="14287500" y="1304467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97045</xdr:rowOff>
    </xdr:from>
    <xdr:ext cx="405111" cy="259045"/>
    <xdr:sp macro="" textlink="">
      <xdr:nvSpPr>
        <xdr:cNvPr id="557" name="【児童館】&#10;有形固定資産減価償却率平均値テキスト">
          <a:extLst>
            <a:ext uri="{FF2B5EF4-FFF2-40B4-BE49-F238E27FC236}">
              <a16:creationId xmlns:a16="http://schemas.microsoft.com/office/drawing/2014/main" id="{8828BF3D-700D-4BED-8FE7-47CFFF72471B}"/>
            </a:ext>
          </a:extLst>
        </xdr:cNvPr>
        <xdr:cNvSpPr txBox="1"/>
      </xdr:nvSpPr>
      <xdr:spPr>
        <a:xfrm>
          <a:off x="14414500" y="138435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74168</xdr:rowOff>
    </xdr:from>
    <xdr:to>
      <xdr:col>85</xdr:col>
      <xdr:colOff>177800</xdr:colOff>
      <xdr:row>84</xdr:row>
      <xdr:rowOff>4318</xdr:rowOff>
    </xdr:to>
    <xdr:sp macro="" textlink="">
      <xdr:nvSpPr>
        <xdr:cNvPr id="558" name="フローチャート: 判断 557">
          <a:extLst>
            <a:ext uri="{FF2B5EF4-FFF2-40B4-BE49-F238E27FC236}">
              <a16:creationId xmlns:a16="http://schemas.microsoft.com/office/drawing/2014/main" id="{7884C844-0860-4DCF-B3F6-DBF98FB1DE2F}"/>
            </a:ext>
          </a:extLst>
        </xdr:cNvPr>
        <xdr:cNvSpPr/>
      </xdr:nvSpPr>
      <xdr:spPr>
        <a:xfrm>
          <a:off x="14325600" y="13988288"/>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12446</xdr:rowOff>
    </xdr:from>
    <xdr:to>
      <xdr:col>81</xdr:col>
      <xdr:colOff>101600</xdr:colOff>
      <xdr:row>83</xdr:row>
      <xdr:rowOff>114046</xdr:rowOff>
    </xdr:to>
    <xdr:sp macro="" textlink="">
      <xdr:nvSpPr>
        <xdr:cNvPr id="559" name="フローチャート: 判断 558">
          <a:extLst>
            <a:ext uri="{FF2B5EF4-FFF2-40B4-BE49-F238E27FC236}">
              <a16:creationId xmlns:a16="http://schemas.microsoft.com/office/drawing/2014/main" id="{B62787B5-C6C3-42BD-9D6A-396BCF9B955E}"/>
            </a:ext>
          </a:extLst>
        </xdr:cNvPr>
        <xdr:cNvSpPr/>
      </xdr:nvSpPr>
      <xdr:spPr>
        <a:xfrm>
          <a:off x="13578840" y="13926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147320</xdr:rowOff>
    </xdr:from>
    <xdr:to>
      <xdr:col>76</xdr:col>
      <xdr:colOff>165100</xdr:colOff>
      <xdr:row>83</xdr:row>
      <xdr:rowOff>77470</xdr:rowOff>
    </xdr:to>
    <xdr:sp macro="" textlink="">
      <xdr:nvSpPr>
        <xdr:cNvPr id="560" name="フローチャート: 判断 559">
          <a:extLst>
            <a:ext uri="{FF2B5EF4-FFF2-40B4-BE49-F238E27FC236}">
              <a16:creationId xmlns:a16="http://schemas.microsoft.com/office/drawing/2014/main" id="{B36BC4FA-B807-423D-872B-B751423CC6E6}"/>
            </a:ext>
          </a:extLst>
        </xdr:cNvPr>
        <xdr:cNvSpPr/>
      </xdr:nvSpPr>
      <xdr:spPr>
        <a:xfrm>
          <a:off x="12804140" y="138938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87885</xdr:rowOff>
    </xdr:from>
    <xdr:to>
      <xdr:col>72</xdr:col>
      <xdr:colOff>38100</xdr:colOff>
      <xdr:row>83</xdr:row>
      <xdr:rowOff>18035</xdr:rowOff>
    </xdr:to>
    <xdr:sp macro="" textlink="">
      <xdr:nvSpPr>
        <xdr:cNvPr id="561" name="フローチャート: 判断 560">
          <a:extLst>
            <a:ext uri="{FF2B5EF4-FFF2-40B4-BE49-F238E27FC236}">
              <a16:creationId xmlns:a16="http://schemas.microsoft.com/office/drawing/2014/main" id="{FA65C5F7-1D1D-481D-BB19-A4525E333CF5}"/>
            </a:ext>
          </a:extLst>
        </xdr:cNvPr>
        <xdr:cNvSpPr/>
      </xdr:nvSpPr>
      <xdr:spPr>
        <a:xfrm>
          <a:off x="12029440" y="138343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92456</xdr:rowOff>
    </xdr:from>
    <xdr:to>
      <xdr:col>67</xdr:col>
      <xdr:colOff>101600</xdr:colOff>
      <xdr:row>83</xdr:row>
      <xdr:rowOff>22606</xdr:rowOff>
    </xdr:to>
    <xdr:sp macro="" textlink="">
      <xdr:nvSpPr>
        <xdr:cNvPr id="562" name="フローチャート: 判断 561">
          <a:extLst>
            <a:ext uri="{FF2B5EF4-FFF2-40B4-BE49-F238E27FC236}">
              <a16:creationId xmlns:a16="http://schemas.microsoft.com/office/drawing/2014/main" id="{A97ED29C-E1C1-4027-B31D-98FE518E4051}"/>
            </a:ext>
          </a:extLst>
        </xdr:cNvPr>
        <xdr:cNvSpPr/>
      </xdr:nvSpPr>
      <xdr:spPr>
        <a:xfrm>
          <a:off x="11231880" y="138389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29906CD7-1EA2-4314-A494-B4E3F3798A23}"/>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5E90A681-51C1-4F86-9DAA-3FE8486DF51B}"/>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527F6DCF-D3DA-4BF8-AB26-D897E4590E48}"/>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6" name="テキスト ボックス 565">
          <a:extLst>
            <a:ext uri="{FF2B5EF4-FFF2-40B4-BE49-F238E27FC236}">
              <a16:creationId xmlns:a16="http://schemas.microsoft.com/office/drawing/2014/main" id="{91DF89E2-B20E-4315-ABB1-C721B9058D1B}"/>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7" name="テキスト ボックス 566">
          <a:extLst>
            <a:ext uri="{FF2B5EF4-FFF2-40B4-BE49-F238E27FC236}">
              <a16:creationId xmlns:a16="http://schemas.microsoft.com/office/drawing/2014/main" id="{4F1E7AA3-8626-46D7-8269-2630EB17DFD7}"/>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85598</xdr:rowOff>
    </xdr:from>
    <xdr:to>
      <xdr:col>85</xdr:col>
      <xdr:colOff>177800</xdr:colOff>
      <xdr:row>84</xdr:row>
      <xdr:rowOff>15748</xdr:rowOff>
    </xdr:to>
    <xdr:sp macro="" textlink="">
      <xdr:nvSpPr>
        <xdr:cNvPr id="568" name="楕円 567">
          <a:extLst>
            <a:ext uri="{FF2B5EF4-FFF2-40B4-BE49-F238E27FC236}">
              <a16:creationId xmlns:a16="http://schemas.microsoft.com/office/drawing/2014/main" id="{4FB4EDD5-DE10-4A38-A52D-3ABC3E05490E}"/>
            </a:ext>
          </a:extLst>
        </xdr:cNvPr>
        <xdr:cNvSpPr/>
      </xdr:nvSpPr>
      <xdr:spPr>
        <a:xfrm>
          <a:off x="14325600" y="13999718"/>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64025</xdr:rowOff>
    </xdr:from>
    <xdr:ext cx="405111" cy="259045"/>
    <xdr:sp macro="" textlink="">
      <xdr:nvSpPr>
        <xdr:cNvPr id="569" name="【児童館】&#10;有形固定資産減価償却率該当値テキスト">
          <a:extLst>
            <a:ext uri="{FF2B5EF4-FFF2-40B4-BE49-F238E27FC236}">
              <a16:creationId xmlns:a16="http://schemas.microsoft.com/office/drawing/2014/main" id="{27E28FBD-93FD-48F2-9D0F-B49784CB8539}"/>
            </a:ext>
          </a:extLst>
        </xdr:cNvPr>
        <xdr:cNvSpPr txBox="1"/>
      </xdr:nvSpPr>
      <xdr:spPr>
        <a:xfrm>
          <a:off x="14414500" y="13978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149606</xdr:rowOff>
    </xdr:from>
    <xdr:to>
      <xdr:col>81</xdr:col>
      <xdr:colOff>101600</xdr:colOff>
      <xdr:row>83</xdr:row>
      <xdr:rowOff>79756</xdr:rowOff>
    </xdr:to>
    <xdr:sp macro="" textlink="">
      <xdr:nvSpPr>
        <xdr:cNvPr id="570" name="楕円 569">
          <a:extLst>
            <a:ext uri="{FF2B5EF4-FFF2-40B4-BE49-F238E27FC236}">
              <a16:creationId xmlns:a16="http://schemas.microsoft.com/office/drawing/2014/main" id="{669A4C8E-3C57-41C7-AD00-B826A59A1181}"/>
            </a:ext>
          </a:extLst>
        </xdr:cNvPr>
        <xdr:cNvSpPr/>
      </xdr:nvSpPr>
      <xdr:spPr>
        <a:xfrm>
          <a:off x="13578840" y="138960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28956</xdr:rowOff>
    </xdr:from>
    <xdr:to>
      <xdr:col>85</xdr:col>
      <xdr:colOff>127000</xdr:colOff>
      <xdr:row>83</xdr:row>
      <xdr:rowOff>136398</xdr:rowOff>
    </xdr:to>
    <xdr:cxnSp macro="">
      <xdr:nvCxnSpPr>
        <xdr:cNvPr id="571" name="直線コネクタ 570">
          <a:extLst>
            <a:ext uri="{FF2B5EF4-FFF2-40B4-BE49-F238E27FC236}">
              <a16:creationId xmlns:a16="http://schemas.microsoft.com/office/drawing/2014/main" id="{AF8D124F-32FB-40B7-AE63-E6C7CFB26022}"/>
            </a:ext>
          </a:extLst>
        </xdr:cNvPr>
        <xdr:cNvCxnSpPr/>
      </xdr:nvCxnSpPr>
      <xdr:spPr>
        <a:xfrm>
          <a:off x="13629640" y="13943076"/>
          <a:ext cx="746760" cy="107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145035</xdr:rowOff>
    </xdr:from>
    <xdr:to>
      <xdr:col>76</xdr:col>
      <xdr:colOff>165100</xdr:colOff>
      <xdr:row>83</xdr:row>
      <xdr:rowOff>75185</xdr:rowOff>
    </xdr:to>
    <xdr:sp macro="" textlink="">
      <xdr:nvSpPr>
        <xdr:cNvPr id="572" name="楕円 571">
          <a:extLst>
            <a:ext uri="{FF2B5EF4-FFF2-40B4-BE49-F238E27FC236}">
              <a16:creationId xmlns:a16="http://schemas.microsoft.com/office/drawing/2014/main" id="{804329F0-F1CC-4E5D-A076-6744B7A0A549}"/>
            </a:ext>
          </a:extLst>
        </xdr:cNvPr>
        <xdr:cNvSpPr/>
      </xdr:nvSpPr>
      <xdr:spPr>
        <a:xfrm>
          <a:off x="12804140" y="138915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24385</xdr:rowOff>
    </xdr:from>
    <xdr:to>
      <xdr:col>81</xdr:col>
      <xdr:colOff>50800</xdr:colOff>
      <xdr:row>83</xdr:row>
      <xdr:rowOff>28956</xdr:rowOff>
    </xdr:to>
    <xdr:cxnSp macro="">
      <xdr:nvCxnSpPr>
        <xdr:cNvPr id="573" name="直線コネクタ 572">
          <a:extLst>
            <a:ext uri="{FF2B5EF4-FFF2-40B4-BE49-F238E27FC236}">
              <a16:creationId xmlns:a16="http://schemas.microsoft.com/office/drawing/2014/main" id="{223E808E-1961-4E49-A6BF-846D83329F81}"/>
            </a:ext>
          </a:extLst>
        </xdr:cNvPr>
        <xdr:cNvCxnSpPr/>
      </xdr:nvCxnSpPr>
      <xdr:spPr>
        <a:xfrm>
          <a:off x="12854940" y="13938505"/>
          <a:ext cx="7747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103887</xdr:rowOff>
    </xdr:from>
    <xdr:to>
      <xdr:col>72</xdr:col>
      <xdr:colOff>38100</xdr:colOff>
      <xdr:row>81</xdr:row>
      <xdr:rowOff>34037</xdr:rowOff>
    </xdr:to>
    <xdr:sp macro="" textlink="">
      <xdr:nvSpPr>
        <xdr:cNvPr id="574" name="楕円 573">
          <a:extLst>
            <a:ext uri="{FF2B5EF4-FFF2-40B4-BE49-F238E27FC236}">
              <a16:creationId xmlns:a16="http://schemas.microsoft.com/office/drawing/2014/main" id="{D17EBF5A-D8E6-4277-8BA8-D0FE3A0E9F83}"/>
            </a:ext>
          </a:extLst>
        </xdr:cNvPr>
        <xdr:cNvSpPr/>
      </xdr:nvSpPr>
      <xdr:spPr>
        <a:xfrm>
          <a:off x="12029440" y="1351508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154687</xdr:rowOff>
    </xdr:from>
    <xdr:to>
      <xdr:col>76</xdr:col>
      <xdr:colOff>114300</xdr:colOff>
      <xdr:row>83</xdr:row>
      <xdr:rowOff>24385</xdr:rowOff>
    </xdr:to>
    <xdr:cxnSp macro="">
      <xdr:nvCxnSpPr>
        <xdr:cNvPr id="575" name="直線コネクタ 574">
          <a:extLst>
            <a:ext uri="{FF2B5EF4-FFF2-40B4-BE49-F238E27FC236}">
              <a16:creationId xmlns:a16="http://schemas.microsoft.com/office/drawing/2014/main" id="{6CB55A78-6F09-4296-9EF2-47078023911B}"/>
            </a:ext>
          </a:extLst>
        </xdr:cNvPr>
        <xdr:cNvCxnSpPr/>
      </xdr:nvCxnSpPr>
      <xdr:spPr>
        <a:xfrm>
          <a:off x="12072620" y="13565887"/>
          <a:ext cx="782320" cy="372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3302</xdr:rowOff>
    </xdr:from>
    <xdr:to>
      <xdr:col>67</xdr:col>
      <xdr:colOff>101600</xdr:colOff>
      <xdr:row>81</xdr:row>
      <xdr:rowOff>104902</xdr:rowOff>
    </xdr:to>
    <xdr:sp macro="" textlink="">
      <xdr:nvSpPr>
        <xdr:cNvPr id="576" name="楕円 575">
          <a:extLst>
            <a:ext uri="{FF2B5EF4-FFF2-40B4-BE49-F238E27FC236}">
              <a16:creationId xmlns:a16="http://schemas.microsoft.com/office/drawing/2014/main" id="{069E7A0C-7B71-48DD-AE79-B5135DDE1C91}"/>
            </a:ext>
          </a:extLst>
        </xdr:cNvPr>
        <xdr:cNvSpPr/>
      </xdr:nvSpPr>
      <xdr:spPr>
        <a:xfrm>
          <a:off x="11231880" y="1358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154687</xdr:rowOff>
    </xdr:from>
    <xdr:to>
      <xdr:col>71</xdr:col>
      <xdr:colOff>177800</xdr:colOff>
      <xdr:row>81</xdr:row>
      <xdr:rowOff>54102</xdr:rowOff>
    </xdr:to>
    <xdr:cxnSp macro="">
      <xdr:nvCxnSpPr>
        <xdr:cNvPr id="577" name="直線コネクタ 576">
          <a:extLst>
            <a:ext uri="{FF2B5EF4-FFF2-40B4-BE49-F238E27FC236}">
              <a16:creationId xmlns:a16="http://schemas.microsoft.com/office/drawing/2014/main" id="{F59883B8-A7DD-4344-A971-4C17F780956E}"/>
            </a:ext>
          </a:extLst>
        </xdr:cNvPr>
        <xdr:cNvCxnSpPr/>
      </xdr:nvCxnSpPr>
      <xdr:spPr>
        <a:xfrm flipV="1">
          <a:off x="11282680" y="13565887"/>
          <a:ext cx="789940" cy="67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105173</xdr:rowOff>
    </xdr:from>
    <xdr:ext cx="405111" cy="259045"/>
    <xdr:sp macro="" textlink="">
      <xdr:nvSpPr>
        <xdr:cNvPr id="578" name="n_1aveValue【児童館】&#10;有形固定資産減価償却率">
          <a:extLst>
            <a:ext uri="{FF2B5EF4-FFF2-40B4-BE49-F238E27FC236}">
              <a16:creationId xmlns:a16="http://schemas.microsoft.com/office/drawing/2014/main" id="{457AE5C6-A780-4E26-A80D-00858704C66B}"/>
            </a:ext>
          </a:extLst>
        </xdr:cNvPr>
        <xdr:cNvSpPr txBox="1"/>
      </xdr:nvSpPr>
      <xdr:spPr>
        <a:xfrm>
          <a:off x="13437244" y="14019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68597</xdr:rowOff>
    </xdr:from>
    <xdr:ext cx="405111" cy="259045"/>
    <xdr:sp macro="" textlink="">
      <xdr:nvSpPr>
        <xdr:cNvPr id="579" name="n_2aveValue【児童館】&#10;有形固定資産減価償却率">
          <a:extLst>
            <a:ext uri="{FF2B5EF4-FFF2-40B4-BE49-F238E27FC236}">
              <a16:creationId xmlns:a16="http://schemas.microsoft.com/office/drawing/2014/main" id="{890A3A8E-2392-4D2B-828A-A658BF867E18}"/>
            </a:ext>
          </a:extLst>
        </xdr:cNvPr>
        <xdr:cNvSpPr txBox="1"/>
      </xdr:nvSpPr>
      <xdr:spPr>
        <a:xfrm>
          <a:off x="12675244" y="1398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9162</xdr:rowOff>
    </xdr:from>
    <xdr:ext cx="405111" cy="259045"/>
    <xdr:sp macro="" textlink="">
      <xdr:nvSpPr>
        <xdr:cNvPr id="580" name="n_3aveValue【児童館】&#10;有形固定資産減価償却率">
          <a:extLst>
            <a:ext uri="{FF2B5EF4-FFF2-40B4-BE49-F238E27FC236}">
              <a16:creationId xmlns:a16="http://schemas.microsoft.com/office/drawing/2014/main" id="{44E74B23-4CCC-4177-872C-7171A25AC3F0}"/>
            </a:ext>
          </a:extLst>
        </xdr:cNvPr>
        <xdr:cNvSpPr txBox="1"/>
      </xdr:nvSpPr>
      <xdr:spPr>
        <a:xfrm>
          <a:off x="11900544" y="1392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13733</xdr:rowOff>
    </xdr:from>
    <xdr:ext cx="405111" cy="259045"/>
    <xdr:sp macro="" textlink="">
      <xdr:nvSpPr>
        <xdr:cNvPr id="581" name="n_4aveValue【児童館】&#10;有形固定資産減価償却率">
          <a:extLst>
            <a:ext uri="{FF2B5EF4-FFF2-40B4-BE49-F238E27FC236}">
              <a16:creationId xmlns:a16="http://schemas.microsoft.com/office/drawing/2014/main" id="{EBBC2210-03F2-4FDA-9DB8-475DFC1E301A}"/>
            </a:ext>
          </a:extLst>
        </xdr:cNvPr>
        <xdr:cNvSpPr txBox="1"/>
      </xdr:nvSpPr>
      <xdr:spPr>
        <a:xfrm>
          <a:off x="11102984" y="13927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96283</xdr:rowOff>
    </xdr:from>
    <xdr:ext cx="405111" cy="259045"/>
    <xdr:sp macro="" textlink="">
      <xdr:nvSpPr>
        <xdr:cNvPr id="582" name="n_1mainValue【児童館】&#10;有形固定資産減価償却率">
          <a:extLst>
            <a:ext uri="{FF2B5EF4-FFF2-40B4-BE49-F238E27FC236}">
              <a16:creationId xmlns:a16="http://schemas.microsoft.com/office/drawing/2014/main" id="{DB25E8E7-3B17-4B6A-B1DD-3DDF71C3FDD9}"/>
            </a:ext>
          </a:extLst>
        </xdr:cNvPr>
        <xdr:cNvSpPr txBox="1"/>
      </xdr:nvSpPr>
      <xdr:spPr>
        <a:xfrm>
          <a:off x="13437244" y="1367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91712</xdr:rowOff>
    </xdr:from>
    <xdr:ext cx="405111" cy="259045"/>
    <xdr:sp macro="" textlink="">
      <xdr:nvSpPr>
        <xdr:cNvPr id="583" name="n_2mainValue【児童館】&#10;有形固定資産減価償却率">
          <a:extLst>
            <a:ext uri="{FF2B5EF4-FFF2-40B4-BE49-F238E27FC236}">
              <a16:creationId xmlns:a16="http://schemas.microsoft.com/office/drawing/2014/main" id="{92C8A24C-0C2B-420E-BEF2-8296D53BBF02}"/>
            </a:ext>
          </a:extLst>
        </xdr:cNvPr>
        <xdr:cNvSpPr txBox="1"/>
      </xdr:nvSpPr>
      <xdr:spPr>
        <a:xfrm>
          <a:off x="12675244" y="13670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50564</xdr:rowOff>
    </xdr:from>
    <xdr:ext cx="405111" cy="259045"/>
    <xdr:sp macro="" textlink="">
      <xdr:nvSpPr>
        <xdr:cNvPr id="584" name="n_3mainValue【児童館】&#10;有形固定資産減価償却率">
          <a:extLst>
            <a:ext uri="{FF2B5EF4-FFF2-40B4-BE49-F238E27FC236}">
              <a16:creationId xmlns:a16="http://schemas.microsoft.com/office/drawing/2014/main" id="{CC63A482-CBF9-44F7-A283-26095755A560}"/>
            </a:ext>
          </a:extLst>
        </xdr:cNvPr>
        <xdr:cNvSpPr txBox="1"/>
      </xdr:nvSpPr>
      <xdr:spPr>
        <a:xfrm>
          <a:off x="11900544" y="13294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121429</xdr:rowOff>
    </xdr:from>
    <xdr:ext cx="405111" cy="259045"/>
    <xdr:sp macro="" textlink="">
      <xdr:nvSpPr>
        <xdr:cNvPr id="585" name="n_4mainValue【児童館】&#10;有形固定資産減価償却率">
          <a:extLst>
            <a:ext uri="{FF2B5EF4-FFF2-40B4-BE49-F238E27FC236}">
              <a16:creationId xmlns:a16="http://schemas.microsoft.com/office/drawing/2014/main" id="{3A489C87-C158-42EB-8E69-000B8BBD1641}"/>
            </a:ext>
          </a:extLst>
        </xdr:cNvPr>
        <xdr:cNvSpPr txBox="1"/>
      </xdr:nvSpPr>
      <xdr:spPr>
        <a:xfrm>
          <a:off x="11102984" y="13364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6" name="正方形/長方形 585">
          <a:extLst>
            <a:ext uri="{FF2B5EF4-FFF2-40B4-BE49-F238E27FC236}">
              <a16:creationId xmlns:a16="http://schemas.microsoft.com/office/drawing/2014/main" id="{9893FB34-0BA6-4A06-8A59-B690D7DCA003}"/>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7" name="正方形/長方形 586">
          <a:extLst>
            <a:ext uri="{FF2B5EF4-FFF2-40B4-BE49-F238E27FC236}">
              <a16:creationId xmlns:a16="http://schemas.microsoft.com/office/drawing/2014/main" id="{6F9DF2A0-D7EA-4025-BA75-BB92426D1A50}"/>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8" name="正方形/長方形 587">
          <a:extLst>
            <a:ext uri="{FF2B5EF4-FFF2-40B4-BE49-F238E27FC236}">
              <a16:creationId xmlns:a16="http://schemas.microsoft.com/office/drawing/2014/main" id="{4B2A6948-2B97-40D1-8888-196911CCF53A}"/>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9" name="正方形/長方形 588">
          <a:extLst>
            <a:ext uri="{FF2B5EF4-FFF2-40B4-BE49-F238E27FC236}">
              <a16:creationId xmlns:a16="http://schemas.microsoft.com/office/drawing/2014/main" id="{193EA201-CEEC-476A-8C67-F4851A1C3979}"/>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0" name="正方形/長方形 589">
          <a:extLst>
            <a:ext uri="{FF2B5EF4-FFF2-40B4-BE49-F238E27FC236}">
              <a16:creationId xmlns:a16="http://schemas.microsoft.com/office/drawing/2014/main" id="{D423A4AD-56B1-43EE-BA2D-4AD5875AD78C}"/>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1" name="正方形/長方形 590">
          <a:extLst>
            <a:ext uri="{FF2B5EF4-FFF2-40B4-BE49-F238E27FC236}">
              <a16:creationId xmlns:a16="http://schemas.microsoft.com/office/drawing/2014/main" id="{E7277B4E-CEA0-4444-BFE0-15C92CBCE714}"/>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2" name="正方形/長方形 591">
          <a:extLst>
            <a:ext uri="{FF2B5EF4-FFF2-40B4-BE49-F238E27FC236}">
              <a16:creationId xmlns:a16="http://schemas.microsoft.com/office/drawing/2014/main" id="{82C1EB0C-EA69-41C0-8B34-B21023B704D1}"/>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3" name="正方形/長方形 592">
          <a:extLst>
            <a:ext uri="{FF2B5EF4-FFF2-40B4-BE49-F238E27FC236}">
              <a16:creationId xmlns:a16="http://schemas.microsoft.com/office/drawing/2014/main" id="{4B79F21C-E970-4FC8-BD71-0D507236FA85}"/>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4" name="テキスト ボックス 593">
          <a:extLst>
            <a:ext uri="{FF2B5EF4-FFF2-40B4-BE49-F238E27FC236}">
              <a16:creationId xmlns:a16="http://schemas.microsoft.com/office/drawing/2014/main" id="{223FDC1C-7270-4834-8CC8-EE707AAC4527}"/>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5" name="直線コネクタ 594">
          <a:extLst>
            <a:ext uri="{FF2B5EF4-FFF2-40B4-BE49-F238E27FC236}">
              <a16:creationId xmlns:a16="http://schemas.microsoft.com/office/drawing/2014/main" id="{8383C522-B718-4F6D-9953-A1745CCA9CFB}"/>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6" name="直線コネクタ 595">
          <a:extLst>
            <a:ext uri="{FF2B5EF4-FFF2-40B4-BE49-F238E27FC236}">
              <a16:creationId xmlns:a16="http://schemas.microsoft.com/office/drawing/2014/main" id="{2A27A0E0-FA39-4B10-9B3E-3B373BF487E5}"/>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7" name="テキスト ボックス 596">
          <a:extLst>
            <a:ext uri="{FF2B5EF4-FFF2-40B4-BE49-F238E27FC236}">
              <a16:creationId xmlns:a16="http://schemas.microsoft.com/office/drawing/2014/main" id="{505491E3-6E2F-49A3-9A88-DCE728EE04AB}"/>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8" name="直線コネクタ 597">
          <a:extLst>
            <a:ext uri="{FF2B5EF4-FFF2-40B4-BE49-F238E27FC236}">
              <a16:creationId xmlns:a16="http://schemas.microsoft.com/office/drawing/2014/main" id="{3F588A9E-B270-4C79-82A3-9CA53E65881E}"/>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9" name="テキスト ボックス 598">
          <a:extLst>
            <a:ext uri="{FF2B5EF4-FFF2-40B4-BE49-F238E27FC236}">
              <a16:creationId xmlns:a16="http://schemas.microsoft.com/office/drawing/2014/main" id="{E18E1BC5-310B-4748-BEDE-762C0B1910A4}"/>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00" name="直線コネクタ 599">
          <a:extLst>
            <a:ext uri="{FF2B5EF4-FFF2-40B4-BE49-F238E27FC236}">
              <a16:creationId xmlns:a16="http://schemas.microsoft.com/office/drawing/2014/main" id="{75CAD89C-85BD-4EC1-AEC0-19ECB087BBFD}"/>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01" name="テキスト ボックス 600">
          <a:extLst>
            <a:ext uri="{FF2B5EF4-FFF2-40B4-BE49-F238E27FC236}">
              <a16:creationId xmlns:a16="http://schemas.microsoft.com/office/drawing/2014/main" id="{01D96782-2051-4D66-9DC9-F6276A6E8EC9}"/>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02" name="直線コネクタ 601">
          <a:extLst>
            <a:ext uri="{FF2B5EF4-FFF2-40B4-BE49-F238E27FC236}">
              <a16:creationId xmlns:a16="http://schemas.microsoft.com/office/drawing/2014/main" id="{4E2689F9-5181-4A04-B3FC-DE51C66EBB2A}"/>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03" name="テキスト ボックス 602">
          <a:extLst>
            <a:ext uri="{FF2B5EF4-FFF2-40B4-BE49-F238E27FC236}">
              <a16:creationId xmlns:a16="http://schemas.microsoft.com/office/drawing/2014/main" id="{0DB43885-E66A-4A8D-9786-44067B5227AF}"/>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04" name="直線コネクタ 603">
          <a:extLst>
            <a:ext uri="{FF2B5EF4-FFF2-40B4-BE49-F238E27FC236}">
              <a16:creationId xmlns:a16="http://schemas.microsoft.com/office/drawing/2014/main" id="{E9457650-428B-4162-82D9-43BB054503D3}"/>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5" name="テキスト ボックス 604">
          <a:extLst>
            <a:ext uri="{FF2B5EF4-FFF2-40B4-BE49-F238E27FC236}">
              <a16:creationId xmlns:a16="http://schemas.microsoft.com/office/drawing/2014/main" id="{103B31C5-77D9-45E3-9453-62ACCFCAC618}"/>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6" name="直線コネクタ 605">
          <a:extLst>
            <a:ext uri="{FF2B5EF4-FFF2-40B4-BE49-F238E27FC236}">
              <a16:creationId xmlns:a16="http://schemas.microsoft.com/office/drawing/2014/main" id="{5F1E20BF-EE77-45CF-98F7-72BD9C356DFE}"/>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7" name="テキスト ボックス 606">
          <a:extLst>
            <a:ext uri="{FF2B5EF4-FFF2-40B4-BE49-F238E27FC236}">
              <a16:creationId xmlns:a16="http://schemas.microsoft.com/office/drawing/2014/main" id="{2328C6DF-BC56-4762-866B-5E3A0DAC53A2}"/>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8" name="【児童館】&#10;一人当たり面積グラフ枠">
          <a:extLst>
            <a:ext uri="{FF2B5EF4-FFF2-40B4-BE49-F238E27FC236}">
              <a16:creationId xmlns:a16="http://schemas.microsoft.com/office/drawing/2014/main" id="{73993680-660D-461F-B892-3E1F2433BBD6}"/>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72389</xdr:rowOff>
    </xdr:from>
    <xdr:to>
      <xdr:col>116</xdr:col>
      <xdr:colOff>62864</xdr:colOff>
      <xdr:row>86</xdr:row>
      <xdr:rowOff>57150</xdr:rowOff>
    </xdr:to>
    <xdr:cxnSp macro="">
      <xdr:nvCxnSpPr>
        <xdr:cNvPr id="609" name="直線コネクタ 608">
          <a:extLst>
            <a:ext uri="{FF2B5EF4-FFF2-40B4-BE49-F238E27FC236}">
              <a16:creationId xmlns:a16="http://schemas.microsoft.com/office/drawing/2014/main" id="{0327CDE8-6B3B-459F-80CC-851B27705F4F}"/>
            </a:ext>
          </a:extLst>
        </xdr:cNvPr>
        <xdr:cNvCxnSpPr/>
      </xdr:nvCxnSpPr>
      <xdr:spPr>
        <a:xfrm flipV="1">
          <a:off x="19509104" y="13148309"/>
          <a:ext cx="0" cy="1325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60977</xdr:rowOff>
    </xdr:from>
    <xdr:ext cx="469744" cy="259045"/>
    <xdr:sp macro="" textlink="">
      <xdr:nvSpPr>
        <xdr:cNvPr id="610" name="【児童館】&#10;一人当たり面積最小値テキスト">
          <a:extLst>
            <a:ext uri="{FF2B5EF4-FFF2-40B4-BE49-F238E27FC236}">
              <a16:creationId xmlns:a16="http://schemas.microsoft.com/office/drawing/2014/main" id="{89C41BD2-0EFD-4DAE-B9EF-5897CD5D16A6}"/>
            </a:ext>
          </a:extLst>
        </xdr:cNvPr>
        <xdr:cNvSpPr txBox="1"/>
      </xdr:nvSpPr>
      <xdr:spPr>
        <a:xfrm>
          <a:off x="19547840" y="14478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57150</xdr:rowOff>
    </xdr:from>
    <xdr:to>
      <xdr:col>116</xdr:col>
      <xdr:colOff>152400</xdr:colOff>
      <xdr:row>86</xdr:row>
      <xdr:rowOff>57150</xdr:rowOff>
    </xdr:to>
    <xdr:cxnSp macro="">
      <xdr:nvCxnSpPr>
        <xdr:cNvPr id="611" name="直線コネクタ 610">
          <a:extLst>
            <a:ext uri="{FF2B5EF4-FFF2-40B4-BE49-F238E27FC236}">
              <a16:creationId xmlns:a16="http://schemas.microsoft.com/office/drawing/2014/main" id="{512C4033-E3B1-4282-8E3F-265EB196F2A3}"/>
            </a:ext>
          </a:extLst>
        </xdr:cNvPr>
        <xdr:cNvCxnSpPr/>
      </xdr:nvCxnSpPr>
      <xdr:spPr>
        <a:xfrm>
          <a:off x="19443700" y="144741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19066</xdr:rowOff>
    </xdr:from>
    <xdr:ext cx="469744" cy="259045"/>
    <xdr:sp macro="" textlink="">
      <xdr:nvSpPr>
        <xdr:cNvPr id="612" name="【児童館】&#10;一人当たり面積最大値テキスト">
          <a:extLst>
            <a:ext uri="{FF2B5EF4-FFF2-40B4-BE49-F238E27FC236}">
              <a16:creationId xmlns:a16="http://schemas.microsoft.com/office/drawing/2014/main" id="{81EF9923-FE51-4516-8A54-B74556C10B18}"/>
            </a:ext>
          </a:extLst>
        </xdr:cNvPr>
        <xdr:cNvSpPr txBox="1"/>
      </xdr:nvSpPr>
      <xdr:spPr>
        <a:xfrm>
          <a:off x="19547840" y="12927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72389</xdr:rowOff>
    </xdr:from>
    <xdr:to>
      <xdr:col>116</xdr:col>
      <xdr:colOff>152400</xdr:colOff>
      <xdr:row>78</xdr:row>
      <xdr:rowOff>72389</xdr:rowOff>
    </xdr:to>
    <xdr:cxnSp macro="">
      <xdr:nvCxnSpPr>
        <xdr:cNvPr id="613" name="直線コネクタ 612">
          <a:extLst>
            <a:ext uri="{FF2B5EF4-FFF2-40B4-BE49-F238E27FC236}">
              <a16:creationId xmlns:a16="http://schemas.microsoft.com/office/drawing/2014/main" id="{3011516D-128D-46F6-B355-C8AC888E9143}"/>
            </a:ext>
          </a:extLst>
        </xdr:cNvPr>
        <xdr:cNvCxnSpPr/>
      </xdr:nvCxnSpPr>
      <xdr:spPr>
        <a:xfrm>
          <a:off x="19443700" y="131483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147338</xdr:rowOff>
    </xdr:from>
    <xdr:ext cx="469744" cy="259045"/>
    <xdr:sp macro="" textlink="">
      <xdr:nvSpPr>
        <xdr:cNvPr id="614" name="【児童館】&#10;一人当たり面積平均値テキスト">
          <a:extLst>
            <a:ext uri="{FF2B5EF4-FFF2-40B4-BE49-F238E27FC236}">
              <a16:creationId xmlns:a16="http://schemas.microsoft.com/office/drawing/2014/main" id="{8BA184A5-350B-4432-B0BF-97F5D33A1653}"/>
            </a:ext>
          </a:extLst>
        </xdr:cNvPr>
        <xdr:cNvSpPr txBox="1"/>
      </xdr:nvSpPr>
      <xdr:spPr>
        <a:xfrm>
          <a:off x="19547840" y="140614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124461</xdr:rowOff>
    </xdr:from>
    <xdr:to>
      <xdr:col>116</xdr:col>
      <xdr:colOff>114300</xdr:colOff>
      <xdr:row>85</xdr:row>
      <xdr:rowOff>54611</xdr:rowOff>
    </xdr:to>
    <xdr:sp macro="" textlink="">
      <xdr:nvSpPr>
        <xdr:cNvPr id="615" name="フローチャート: 判断 614">
          <a:extLst>
            <a:ext uri="{FF2B5EF4-FFF2-40B4-BE49-F238E27FC236}">
              <a16:creationId xmlns:a16="http://schemas.microsoft.com/office/drawing/2014/main" id="{0AFB825E-15F1-44F2-9499-EF8829AFA7C1}"/>
            </a:ext>
          </a:extLst>
        </xdr:cNvPr>
        <xdr:cNvSpPr/>
      </xdr:nvSpPr>
      <xdr:spPr>
        <a:xfrm>
          <a:off x="19458940" y="1420622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132080</xdr:rowOff>
    </xdr:from>
    <xdr:to>
      <xdr:col>112</xdr:col>
      <xdr:colOff>38100</xdr:colOff>
      <xdr:row>85</xdr:row>
      <xdr:rowOff>62230</xdr:rowOff>
    </xdr:to>
    <xdr:sp macro="" textlink="">
      <xdr:nvSpPr>
        <xdr:cNvPr id="616" name="フローチャート: 判断 615">
          <a:extLst>
            <a:ext uri="{FF2B5EF4-FFF2-40B4-BE49-F238E27FC236}">
              <a16:creationId xmlns:a16="http://schemas.microsoft.com/office/drawing/2014/main" id="{6E4823D2-7A6A-49FC-8F57-90E7369693B3}"/>
            </a:ext>
          </a:extLst>
        </xdr:cNvPr>
        <xdr:cNvSpPr/>
      </xdr:nvSpPr>
      <xdr:spPr>
        <a:xfrm>
          <a:off x="18735040" y="142138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135889</xdr:rowOff>
    </xdr:from>
    <xdr:to>
      <xdr:col>107</xdr:col>
      <xdr:colOff>101600</xdr:colOff>
      <xdr:row>85</xdr:row>
      <xdr:rowOff>66039</xdr:rowOff>
    </xdr:to>
    <xdr:sp macro="" textlink="">
      <xdr:nvSpPr>
        <xdr:cNvPr id="617" name="フローチャート: 判断 616">
          <a:extLst>
            <a:ext uri="{FF2B5EF4-FFF2-40B4-BE49-F238E27FC236}">
              <a16:creationId xmlns:a16="http://schemas.microsoft.com/office/drawing/2014/main" id="{A8EDDF20-8F26-49A1-A84F-81768A958BB9}"/>
            </a:ext>
          </a:extLst>
        </xdr:cNvPr>
        <xdr:cNvSpPr/>
      </xdr:nvSpPr>
      <xdr:spPr>
        <a:xfrm>
          <a:off x="17937480" y="1421764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158750</xdr:rowOff>
    </xdr:from>
    <xdr:to>
      <xdr:col>102</xdr:col>
      <xdr:colOff>165100</xdr:colOff>
      <xdr:row>85</xdr:row>
      <xdr:rowOff>88900</xdr:rowOff>
    </xdr:to>
    <xdr:sp macro="" textlink="">
      <xdr:nvSpPr>
        <xdr:cNvPr id="618" name="フローチャート: 判断 617">
          <a:extLst>
            <a:ext uri="{FF2B5EF4-FFF2-40B4-BE49-F238E27FC236}">
              <a16:creationId xmlns:a16="http://schemas.microsoft.com/office/drawing/2014/main" id="{76FC64B9-E2EF-4C8D-A159-A8EBB157E96C}"/>
            </a:ext>
          </a:extLst>
        </xdr:cNvPr>
        <xdr:cNvSpPr/>
      </xdr:nvSpPr>
      <xdr:spPr>
        <a:xfrm>
          <a:off x="17162780" y="142405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6350</xdr:rowOff>
    </xdr:from>
    <xdr:to>
      <xdr:col>98</xdr:col>
      <xdr:colOff>38100</xdr:colOff>
      <xdr:row>85</xdr:row>
      <xdr:rowOff>107950</xdr:rowOff>
    </xdr:to>
    <xdr:sp macro="" textlink="">
      <xdr:nvSpPr>
        <xdr:cNvPr id="619" name="フローチャート: 判断 618">
          <a:extLst>
            <a:ext uri="{FF2B5EF4-FFF2-40B4-BE49-F238E27FC236}">
              <a16:creationId xmlns:a16="http://schemas.microsoft.com/office/drawing/2014/main" id="{D9E76664-E1BC-4DEC-A399-5F08463BB177}"/>
            </a:ext>
          </a:extLst>
        </xdr:cNvPr>
        <xdr:cNvSpPr/>
      </xdr:nvSpPr>
      <xdr:spPr>
        <a:xfrm>
          <a:off x="16388080" y="142557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593D4491-7F1E-4BE8-B344-0ACD5E515F9F}"/>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EDA11A66-6309-41EF-99A9-B74441C354A9}"/>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id="{470120A1-DE0E-4078-8E8D-7BE2D7CAD904}"/>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3" name="テキスト ボックス 622">
          <a:extLst>
            <a:ext uri="{FF2B5EF4-FFF2-40B4-BE49-F238E27FC236}">
              <a16:creationId xmlns:a16="http://schemas.microsoft.com/office/drawing/2014/main" id="{9AFC629A-0890-4942-899B-28A02D2E84F4}"/>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4" name="テキスト ボックス 623">
          <a:extLst>
            <a:ext uri="{FF2B5EF4-FFF2-40B4-BE49-F238E27FC236}">
              <a16:creationId xmlns:a16="http://schemas.microsoft.com/office/drawing/2014/main" id="{DE61E3B1-F8D1-4310-B3CE-54E1E7B467C5}"/>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139700</xdr:rowOff>
    </xdr:from>
    <xdr:to>
      <xdr:col>116</xdr:col>
      <xdr:colOff>114300</xdr:colOff>
      <xdr:row>86</xdr:row>
      <xdr:rowOff>69850</xdr:rowOff>
    </xdr:to>
    <xdr:sp macro="" textlink="">
      <xdr:nvSpPr>
        <xdr:cNvPr id="625" name="楕円 624">
          <a:extLst>
            <a:ext uri="{FF2B5EF4-FFF2-40B4-BE49-F238E27FC236}">
              <a16:creationId xmlns:a16="http://schemas.microsoft.com/office/drawing/2014/main" id="{583E6F50-C20B-4529-8BB7-9AB0568CF990}"/>
            </a:ext>
          </a:extLst>
        </xdr:cNvPr>
        <xdr:cNvSpPr/>
      </xdr:nvSpPr>
      <xdr:spPr>
        <a:xfrm>
          <a:off x="19458940" y="143891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54627</xdr:rowOff>
    </xdr:from>
    <xdr:ext cx="469744" cy="259045"/>
    <xdr:sp macro="" textlink="">
      <xdr:nvSpPr>
        <xdr:cNvPr id="626" name="【児童館】&#10;一人当たり面積該当値テキスト">
          <a:extLst>
            <a:ext uri="{FF2B5EF4-FFF2-40B4-BE49-F238E27FC236}">
              <a16:creationId xmlns:a16="http://schemas.microsoft.com/office/drawing/2014/main" id="{9A144B00-A09A-4874-B9F2-661DF10764EF}"/>
            </a:ext>
          </a:extLst>
        </xdr:cNvPr>
        <xdr:cNvSpPr txBox="1"/>
      </xdr:nvSpPr>
      <xdr:spPr>
        <a:xfrm>
          <a:off x="19547840" y="1430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143511</xdr:rowOff>
    </xdr:from>
    <xdr:to>
      <xdr:col>112</xdr:col>
      <xdr:colOff>38100</xdr:colOff>
      <xdr:row>86</xdr:row>
      <xdr:rowOff>73661</xdr:rowOff>
    </xdr:to>
    <xdr:sp macro="" textlink="">
      <xdr:nvSpPr>
        <xdr:cNvPr id="627" name="楕円 626">
          <a:extLst>
            <a:ext uri="{FF2B5EF4-FFF2-40B4-BE49-F238E27FC236}">
              <a16:creationId xmlns:a16="http://schemas.microsoft.com/office/drawing/2014/main" id="{1986A153-6661-4645-A688-5457F99EFC9C}"/>
            </a:ext>
          </a:extLst>
        </xdr:cNvPr>
        <xdr:cNvSpPr/>
      </xdr:nvSpPr>
      <xdr:spPr>
        <a:xfrm>
          <a:off x="18735040" y="1439291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19050</xdr:rowOff>
    </xdr:from>
    <xdr:to>
      <xdr:col>116</xdr:col>
      <xdr:colOff>63500</xdr:colOff>
      <xdr:row>86</xdr:row>
      <xdr:rowOff>22861</xdr:rowOff>
    </xdr:to>
    <xdr:cxnSp macro="">
      <xdr:nvCxnSpPr>
        <xdr:cNvPr id="628" name="直線コネクタ 627">
          <a:extLst>
            <a:ext uri="{FF2B5EF4-FFF2-40B4-BE49-F238E27FC236}">
              <a16:creationId xmlns:a16="http://schemas.microsoft.com/office/drawing/2014/main" id="{F5DD1C7F-A6EC-42A1-BFFE-C3DC502E7F5E}"/>
            </a:ext>
          </a:extLst>
        </xdr:cNvPr>
        <xdr:cNvCxnSpPr/>
      </xdr:nvCxnSpPr>
      <xdr:spPr>
        <a:xfrm flipV="1">
          <a:off x="18778220" y="14436090"/>
          <a:ext cx="73152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143511</xdr:rowOff>
    </xdr:from>
    <xdr:to>
      <xdr:col>107</xdr:col>
      <xdr:colOff>101600</xdr:colOff>
      <xdr:row>86</xdr:row>
      <xdr:rowOff>73661</xdr:rowOff>
    </xdr:to>
    <xdr:sp macro="" textlink="">
      <xdr:nvSpPr>
        <xdr:cNvPr id="629" name="楕円 628">
          <a:extLst>
            <a:ext uri="{FF2B5EF4-FFF2-40B4-BE49-F238E27FC236}">
              <a16:creationId xmlns:a16="http://schemas.microsoft.com/office/drawing/2014/main" id="{577BA803-7E85-4806-BDF7-8C985CCCFFED}"/>
            </a:ext>
          </a:extLst>
        </xdr:cNvPr>
        <xdr:cNvSpPr/>
      </xdr:nvSpPr>
      <xdr:spPr>
        <a:xfrm>
          <a:off x="17937480" y="143929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22861</xdr:rowOff>
    </xdr:from>
    <xdr:to>
      <xdr:col>111</xdr:col>
      <xdr:colOff>177800</xdr:colOff>
      <xdr:row>86</xdr:row>
      <xdr:rowOff>22861</xdr:rowOff>
    </xdr:to>
    <xdr:cxnSp macro="">
      <xdr:nvCxnSpPr>
        <xdr:cNvPr id="630" name="直線コネクタ 629">
          <a:extLst>
            <a:ext uri="{FF2B5EF4-FFF2-40B4-BE49-F238E27FC236}">
              <a16:creationId xmlns:a16="http://schemas.microsoft.com/office/drawing/2014/main" id="{8554E070-300B-4533-B54F-479F535F4F35}"/>
            </a:ext>
          </a:extLst>
        </xdr:cNvPr>
        <xdr:cNvCxnSpPr/>
      </xdr:nvCxnSpPr>
      <xdr:spPr>
        <a:xfrm>
          <a:off x="17988280" y="14439901"/>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143511</xdr:rowOff>
    </xdr:from>
    <xdr:to>
      <xdr:col>102</xdr:col>
      <xdr:colOff>165100</xdr:colOff>
      <xdr:row>86</xdr:row>
      <xdr:rowOff>73661</xdr:rowOff>
    </xdr:to>
    <xdr:sp macro="" textlink="">
      <xdr:nvSpPr>
        <xdr:cNvPr id="631" name="楕円 630">
          <a:extLst>
            <a:ext uri="{FF2B5EF4-FFF2-40B4-BE49-F238E27FC236}">
              <a16:creationId xmlns:a16="http://schemas.microsoft.com/office/drawing/2014/main" id="{F0450DC9-256C-49D4-8F9B-B285FEED9B2A}"/>
            </a:ext>
          </a:extLst>
        </xdr:cNvPr>
        <xdr:cNvSpPr/>
      </xdr:nvSpPr>
      <xdr:spPr>
        <a:xfrm>
          <a:off x="17162780" y="143929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22861</xdr:rowOff>
    </xdr:from>
    <xdr:to>
      <xdr:col>107</xdr:col>
      <xdr:colOff>50800</xdr:colOff>
      <xdr:row>86</xdr:row>
      <xdr:rowOff>22861</xdr:rowOff>
    </xdr:to>
    <xdr:cxnSp macro="">
      <xdr:nvCxnSpPr>
        <xdr:cNvPr id="632" name="直線コネクタ 631">
          <a:extLst>
            <a:ext uri="{FF2B5EF4-FFF2-40B4-BE49-F238E27FC236}">
              <a16:creationId xmlns:a16="http://schemas.microsoft.com/office/drawing/2014/main" id="{A28D8265-0884-4F8E-A858-119BCDA36FFF}"/>
            </a:ext>
          </a:extLst>
        </xdr:cNvPr>
        <xdr:cNvCxnSpPr/>
      </xdr:nvCxnSpPr>
      <xdr:spPr>
        <a:xfrm>
          <a:off x="17213580" y="14439901"/>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147320</xdr:rowOff>
    </xdr:from>
    <xdr:to>
      <xdr:col>98</xdr:col>
      <xdr:colOff>38100</xdr:colOff>
      <xdr:row>86</xdr:row>
      <xdr:rowOff>77470</xdr:rowOff>
    </xdr:to>
    <xdr:sp macro="" textlink="">
      <xdr:nvSpPr>
        <xdr:cNvPr id="633" name="楕円 632">
          <a:extLst>
            <a:ext uri="{FF2B5EF4-FFF2-40B4-BE49-F238E27FC236}">
              <a16:creationId xmlns:a16="http://schemas.microsoft.com/office/drawing/2014/main" id="{48F4C788-DFB5-4867-9960-9F64047CF905}"/>
            </a:ext>
          </a:extLst>
        </xdr:cNvPr>
        <xdr:cNvSpPr/>
      </xdr:nvSpPr>
      <xdr:spPr>
        <a:xfrm>
          <a:off x="16388080" y="143967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22861</xdr:rowOff>
    </xdr:from>
    <xdr:to>
      <xdr:col>102</xdr:col>
      <xdr:colOff>114300</xdr:colOff>
      <xdr:row>86</xdr:row>
      <xdr:rowOff>26670</xdr:rowOff>
    </xdr:to>
    <xdr:cxnSp macro="">
      <xdr:nvCxnSpPr>
        <xdr:cNvPr id="634" name="直線コネクタ 633">
          <a:extLst>
            <a:ext uri="{FF2B5EF4-FFF2-40B4-BE49-F238E27FC236}">
              <a16:creationId xmlns:a16="http://schemas.microsoft.com/office/drawing/2014/main" id="{2207D0DB-0B79-4D7F-9EA4-1411CADEF0F6}"/>
            </a:ext>
          </a:extLst>
        </xdr:cNvPr>
        <xdr:cNvCxnSpPr/>
      </xdr:nvCxnSpPr>
      <xdr:spPr>
        <a:xfrm flipV="1">
          <a:off x="16431260" y="14439901"/>
          <a:ext cx="78232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78757</xdr:rowOff>
    </xdr:from>
    <xdr:ext cx="469744" cy="259045"/>
    <xdr:sp macro="" textlink="">
      <xdr:nvSpPr>
        <xdr:cNvPr id="635" name="n_1aveValue【児童館】&#10;一人当たり面積">
          <a:extLst>
            <a:ext uri="{FF2B5EF4-FFF2-40B4-BE49-F238E27FC236}">
              <a16:creationId xmlns:a16="http://schemas.microsoft.com/office/drawing/2014/main" id="{A9DC838D-AF46-44E9-9218-D5C7148A4790}"/>
            </a:ext>
          </a:extLst>
        </xdr:cNvPr>
        <xdr:cNvSpPr txBox="1"/>
      </xdr:nvSpPr>
      <xdr:spPr>
        <a:xfrm>
          <a:off x="18561127" y="1399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82566</xdr:rowOff>
    </xdr:from>
    <xdr:ext cx="469744" cy="259045"/>
    <xdr:sp macro="" textlink="">
      <xdr:nvSpPr>
        <xdr:cNvPr id="636" name="n_2aveValue【児童館】&#10;一人当たり面積">
          <a:extLst>
            <a:ext uri="{FF2B5EF4-FFF2-40B4-BE49-F238E27FC236}">
              <a16:creationId xmlns:a16="http://schemas.microsoft.com/office/drawing/2014/main" id="{1C6D9069-DBF4-407C-94D6-1ABCA92B1CE7}"/>
            </a:ext>
          </a:extLst>
        </xdr:cNvPr>
        <xdr:cNvSpPr txBox="1"/>
      </xdr:nvSpPr>
      <xdr:spPr>
        <a:xfrm>
          <a:off x="17776267" y="13996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105427</xdr:rowOff>
    </xdr:from>
    <xdr:ext cx="469744" cy="259045"/>
    <xdr:sp macro="" textlink="">
      <xdr:nvSpPr>
        <xdr:cNvPr id="637" name="n_3aveValue【児童館】&#10;一人当たり面積">
          <a:extLst>
            <a:ext uri="{FF2B5EF4-FFF2-40B4-BE49-F238E27FC236}">
              <a16:creationId xmlns:a16="http://schemas.microsoft.com/office/drawing/2014/main" id="{44772A7C-1AC6-4BF1-917E-2347C62ED0FC}"/>
            </a:ext>
          </a:extLst>
        </xdr:cNvPr>
        <xdr:cNvSpPr txBox="1"/>
      </xdr:nvSpPr>
      <xdr:spPr>
        <a:xfrm>
          <a:off x="17001567" y="1401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124477</xdr:rowOff>
    </xdr:from>
    <xdr:ext cx="469744" cy="259045"/>
    <xdr:sp macro="" textlink="">
      <xdr:nvSpPr>
        <xdr:cNvPr id="638" name="n_4aveValue【児童館】&#10;一人当たり面積">
          <a:extLst>
            <a:ext uri="{FF2B5EF4-FFF2-40B4-BE49-F238E27FC236}">
              <a16:creationId xmlns:a16="http://schemas.microsoft.com/office/drawing/2014/main" id="{7AA7B5EB-309B-494A-91D5-77D29774213C}"/>
            </a:ext>
          </a:extLst>
        </xdr:cNvPr>
        <xdr:cNvSpPr txBox="1"/>
      </xdr:nvSpPr>
      <xdr:spPr>
        <a:xfrm>
          <a:off x="16226867" y="1403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64788</xdr:rowOff>
    </xdr:from>
    <xdr:ext cx="469744" cy="259045"/>
    <xdr:sp macro="" textlink="">
      <xdr:nvSpPr>
        <xdr:cNvPr id="639" name="n_1mainValue【児童館】&#10;一人当たり面積">
          <a:extLst>
            <a:ext uri="{FF2B5EF4-FFF2-40B4-BE49-F238E27FC236}">
              <a16:creationId xmlns:a16="http://schemas.microsoft.com/office/drawing/2014/main" id="{7C3BFCE2-9028-4E57-A75C-FF3592A42124}"/>
            </a:ext>
          </a:extLst>
        </xdr:cNvPr>
        <xdr:cNvSpPr txBox="1"/>
      </xdr:nvSpPr>
      <xdr:spPr>
        <a:xfrm>
          <a:off x="18561127" y="14481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64788</xdr:rowOff>
    </xdr:from>
    <xdr:ext cx="469744" cy="259045"/>
    <xdr:sp macro="" textlink="">
      <xdr:nvSpPr>
        <xdr:cNvPr id="640" name="n_2mainValue【児童館】&#10;一人当たり面積">
          <a:extLst>
            <a:ext uri="{FF2B5EF4-FFF2-40B4-BE49-F238E27FC236}">
              <a16:creationId xmlns:a16="http://schemas.microsoft.com/office/drawing/2014/main" id="{0D619D9F-50DC-40B4-B510-513B0A59175A}"/>
            </a:ext>
          </a:extLst>
        </xdr:cNvPr>
        <xdr:cNvSpPr txBox="1"/>
      </xdr:nvSpPr>
      <xdr:spPr>
        <a:xfrm>
          <a:off x="17776267" y="14481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64788</xdr:rowOff>
    </xdr:from>
    <xdr:ext cx="469744" cy="259045"/>
    <xdr:sp macro="" textlink="">
      <xdr:nvSpPr>
        <xdr:cNvPr id="641" name="n_3mainValue【児童館】&#10;一人当たり面積">
          <a:extLst>
            <a:ext uri="{FF2B5EF4-FFF2-40B4-BE49-F238E27FC236}">
              <a16:creationId xmlns:a16="http://schemas.microsoft.com/office/drawing/2014/main" id="{78736C43-C946-4F1B-97B4-D19EB994D52D}"/>
            </a:ext>
          </a:extLst>
        </xdr:cNvPr>
        <xdr:cNvSpPr txBox="1"/>
      </xdr:nvSpPr>
      <xdr:spPr>
        <a:xfrm>
          <a:off x="17001567" y="14481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68597</xdr:rowOff>
    </xdr:from>
    <xdr:ext cx="469744" cy="259045"/>
    <xdr:sp macro="" textlink="">
      <xdr:nvSpPr>
        <xdr:cNvPr id="642" name="n_4mainValue【児童館】&#10;一人当たり面積">
          <a:extLst>
            <a:ext uri="{FF2B5EF4-FFF2-40B4-BE49-F238E27FC236}">
              <a16:creationId xmlns:a16="http://schemas.microsoft.com/office/drawing/2014/main" id="{05912D60-1919-4462-ACC6-E8237CC8098B}"/>
            </a:ext>
          </a:extLst>
        </xdr:cNvPr>
        <xdr:cNvSpPr txBox="1"/>
      </xdr:nvSpPr>
      <xdr:spPr>
        <a:xfrm>
          <a:off x="16226867" y="1448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3" name="正方形/長方形 642">
          <a:extLst>
            <a:ext uri="{FF2B5EF4-FFF2-40B4-BE49-F238E27FC236}">
              <a16:creationId xmlns:a16="http://schemas.microsoft.com/office/drawing/2014/main" id="{B319E033-0C2D-4F6D-81A5-8712E46FAE2B}"/>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4" name="正方形/長方形 643">
          <a:extLst>
            <a:ext uri="{FF2B5EF4-FFF2-40B4-BE49-F238E27FC236}">
              <a16:creationId xmlns:a16="http://schemas.microsoft.com/office/drawing/2014/main" id="{E8FBF5C3-D1E9-435B-825B-82B00FA9693A}"/>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5" name="正方形/長方形 644">
          <a:extLst>
            <a:ext uri="{FF2B5EF4-FFF2-40B4-BE49-F238E27FC236}">
              <a16:creationId xmlns:a16="http://schemas.microsoft.com/office/drawing/2014/main" id="{0C9762BE-39B1-47B4-AC1B-80E899764C7F}"/>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6" name="正方形/長方形 645">
          <a:extLst>
            <a:ext uri="{FF2B5EF4-FFF2-40B4-BE49-F238E27FC236}">
              <a16:creationId xmlns:a16="http://schemas.microsoft.com/office/drawing/2014/main" id="{32C3DAB1-EFB2-4C4F-B06A-EAD87CC10E13}"/>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7" name="正方形/長方形 646">
          <a:extLst>
            <a:ext uri="{FF2B5EF4-FFF2-40B4-BE49-F238E27FC236}">
              <a16:creationId xmlns:a16="http://schemas.microsoft.com/office/drawing/2014/main" id="{D10EE531-2D66-4957-8B7C-AED00143FDB9}"/>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8" name="正方形/長方形 647">
          <a:extLst>
            <a:ext uri="{FF2B5EF4-FFF2-40B4-BE49-F238E27FC236}">
              <a16:creationId xmlns:a16="http://schemas.microsoft.com/office/drawing/2014/main" id="{4D58C9D3-EFBF-4C61-9B09-C704F234C108}"/>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9" name="正方形/長方形 648">
          <a:extLst>
            <a:ext uri="{FF2B5EF4-FFF2-40B4-BE49-F238E27FC236}">
              <a16:creationId xmlns:a16="http://schemas.microsoft.com/office/drawing/2014/main" id="{53019AE4-2B5B-4D2C-83C6-D2745917EF35}"/>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0" name="正方形/長方形 649">
          <a:extLst>
            <a:ext uri="{FF2B5EF4-FFF2-40B4-BE49-F238E27FC236}">
              <a16:creationId xmlns:a16="http://schemas.microsoft.com/office/drawing/2014/main" id="{63968F0E-5E8B-4B76-8979-4418DB58C871}"/>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1" name="テキスト ボックス 650">
          <a:extLst>
            <a:ext uri="{FF2B5EF4-FFF2-40B4-BE49-F238E27FC236}">
              <a16:creationId xmlns:a16="http://schemas.microsoft.com/office/drawing/2014/main" id="{3955FD34-FAF0-4C49-A8E3-D081DBA3297F}"/>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2" name="直線コネクタ 651">
          <a:extLst>
            <a:ext uri="{FF2B5EF4-FFF2-40B4-BE49-F238E27FC236}">
              <a16:creationId xmlns:a16="http://schemas.microsoft.com/office/drawing/2014/main" id="{E3B51FBE-4251-4CF7-95AE-A13301674C01}"/>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3" name="テキスト ボックス 652">
          <a:extLst>
            <a:ext uri="{FF2B5EF4-FFF2-40B4-BE49-F238E27FC236}">
              <a16:creationId xmlns:a16="http://schemas.microsoft.com/office/drawing/2014/main" id="{FEE1DE61-F93F-443E-A70A-2A12511BE369}"/>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4" name="直線コネクタ 653">
          <a:extLst>
            <a:ext uri="{FF2B5EF4-FFF2-40B4-BE49-F238E27FC236}">
              <a16:creationId xmlns:a16="http://schemas.microsoft.com/office/drawing/2014/main" id="{C4195CDB-9766-40A0-AA83-5BC3B1BF2C5B}"/>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5" name="テキスト ボックス 654">
          <a:extLst>
            <a:ext uri="{FF2B5EF4-FFF2-40B4-BE49-F238E27FC236}">
              <a16:creationId xmlns:a16="http://schemas.microsoft.com/office/drawing/2014/main" id="{92F6DA9A-CE5F-42AC-A88E-36F102A02D82}"/>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6" name="直線コネクタ 655">
          <a:extLst>
            <a:ext uri="{FF2B5EF4-FFF2-40B4-BE49-F238E27FC236}">
              <a16:creationId xmlns:a16="http://schemas.microsoft.com/office/drawing/2014/main" id="{8501B01D-20D5-4B6D-B01E-E879EB31CFCC}"/>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7" name="テキスト ボックス 656">
          <a:extLst>
            <a:ext uri="{FF2B5EF4-FFF2-40B4-BE49-F238E27FC236}">
              <a16:creationId xmlns:a16="http://schemas.microsoft.com/office/drawing/2014/main" id="{7D42087B-7FA0-40BB-A36A-1F6C30E04333}"/>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8" name="直線コネクタ 657">
          <a:extLst>
            <a:ext uri="{FF2B5EF4-FFF2-40B4-BE49-F238E27FC236}">
              <a16:creationId xmlns:a16="http://schemas.microsoft.com/office/drawing/2014/main" id="{D2821FF3-8764-40F9-87AC-F238BFC12855}"/>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9" name="テキスト ボックス 658">
          <a:extLst>
            <a:ext uri="{FF2B5EF4-FFF2-40B4-BE49-F238E27FC236}">
              <a16:creationId xmlns:a16="http://schemas.microsoft.com/office/drawing/2014/main" id="{A43202E1-8FB3-4BFB-AE61-58A00AA0E6F4}"/>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60" name="直線コネクタ 659">
          <a:extLst>
            <a:ext uri="{FF2B5EF4-FFF2-40B4-BE49-F238E27FC236}">
              <a16:creationId xmlns:a16="http://schemas.microsoft.com/office/drawing/2014/main" id="{0C9B40D2-A6BD-4E8C-99EA-F2981A58C2E2}"/>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1" name="テキスト ボックス 660">
          <a:extLst>
            <a:ext uri="{FF2B5EF4-FFF2-40B4-BE49-F238E27FC236}">
              <a16:creationId xmlns:a16="http://schemas.microsoft.com/office/drawing/2014/main" id="{1002D2DB-459D-4E0F-9B86-762CF42485AB}"/>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2" name="直線コネクタ 661">
          <a:extLst>
            <a:ext uri="{FF2B5EF4-FFF2-40B4-BE49-F238E27FC236}">
              <a16:creationId xmlns:a16="http://schemas.microsoft.com/office/drawing/2014/main" id="{ECAEED4B-973C-48D5-8CD0-2AD8F51ABDC9}"/>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3" name="テキスト ボックス 662">
          <a:extLst>
            <a:ext uri="{FF2B5EF4-FFF2-40B4-BE49-F238E27FC236}">
              <a16:creationId xmlns:a16="http://schemas.microsoft.com/office/drawing/2014/main" id="{29AC0490-1285-419C-AEC8-E0EA1144D5AC}"/>
            </a:ext>
          </a:extLst>
        </xdr:cNvPr>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4" name="直線コネクタ 663">
          <a:extLst>
            <a:ext uri="{FF2B5EF4-FFF2-40B4-BE49-F238E27FC236}">
              <a16:creationId xmlns:a16="http://schemas.microsoft.com/office/drawing/2014/main" id="{D6F73FCD-5844-4098-8957-D6A1AE20D54D}"/>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5" name="テキスト ボックス 664">
          <a:extLst>
            <a:ext uri="{FF2B5EF4-FFF2-40B4-BE49-F238E27FC236}">
              <a16:creationId xmlns:a16="http://schemas.microsoft.com/office/drawing/2014/main" id="{186A5CD6-4B02-49C7-83CA-5311060D5BCB}"/>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6" name="【公民館】&#10;有形固定資産減価償却率グラフ枠">
          <a:extLst>
            <a:ext uri="{FF2B5EF4-FFF2-40B4-BE49-F238E27FC236}">
              <a16:creationId xmlns:a16="http://schemas.microsoft.com/office/drawing/2014/main" id="{CCBAF060-B669-4714-A826-5C4F18C5A5B6}"/>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106680</xdr:rowOff>
    </xdr:from>
    <xdr:to>
      <xdr:col>85</xdr:col>
      <xdr:colOff>126364</xdr:colOff>
      <xdr:row>108</xdr:row>
      <xdr:rowOff>152400</xdr:rowOff>
    </xdr:to>
    <xdr:cxnSp macro="">
      <xdr:nvCxnSpPr>
        <xdr:cNvPr id="667" name="直線コネクタ 666">
          <a:extLst>
            <a:ext uri="{FF2B5EF4-FFF2-40B4-BE49-F238E27FC236}">
              <a16:creationId xmlns:a16="http://schemas.microsoft.com/office/drawing/2014/main" id="{A5FA49C5-7052-4446-8C50-ADDFAC89CFB5}"/>
            </a:ext>
          </a:extLst>
        </xdr:cNvPr>
        <xdr:cNvCxnSpPr/>
      </xdr:nvCxnSpPr>
      <xdr:spPr>
        <a:xfrm flipV="1">
          <a:off x="14375764" y="16703040"/>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8" name="【公民館】&#10;有形固定資産減価償却率最小値テキスト">
          <a:extLst>
            <a:ext uri="{FF2B5EF4-FFF2-40B4-BE49-F238E27FC236}">
              <a16:creationId xmlns:a16="http://schemas.microsoft.com/office/drawing/2014/main" id="{E93EFA0E-22EF-41D8-A1D5-7B36B84BA24F}"/>
            </a:ext>
          </a:extLst>
        </xdr:cNvPr>
        <xdr:cNvSpPr txBox="1"/>
      </xdr:nvSpPr>
      <xdr:spPr>
        <a:xfrm>
          <a:off x="1441450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9" name="直線コネクタ 668">
          <a:extLst>
            <a:ext uri="{FF2B5EF4-FFF2-40B4-BE49-F238E27FC236}">
              <a16:creationId xmlns:a16="http://schemas.microsoft.com/office/drawing/2014/main" id="{7211D77E-6637-4D09-8964-6E42533D9607}"/>
            </a:ext>
          </a:extLst>
        </xdr:cNvPr>
        <xdr:cNvCxnSpPr/>
      </xdr:nvCxnSpPr>
      <xdr:spPr>
        <a:xfrm>
          <a:off x="14287500" y="18257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53357</xdr:rowOff>
    </xdr:from>
    <xdr:ext cx="405111" cy="259045"/>
    <xdr:sp macro="" textlink="">
      <xdr:nvSpPr>
        <xdr:cNvPr id="670" name="【公民館】&#10;有形固定資産減価償却率最大値テキスト">
          <a:extLst>
            <a:ext uri="{FF2B5EF4-FFF2-40B4-BE49-F238E27FC236}">
              <a16:creationId xmlns:a16="http://schemas.microsoft.com/office/drawing/2014/main" id="{45D61825-6989-4F8A-A110-025B264F8B85}"/>
            </a:ext>
          </a:extLst>
        </xdr:cNvPr>
        <xdr:cNvSpPr txBox="1"/>
      </xdr:nvSpPr>
      <xdr:spPr>
        <a:xfrm>
          <a:off x="14414500" y="16482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106680</xdr:rowOff>
    </xdr:from>
    <xdr:to>
      <xdr:col>86</xdr:col>
      <xdr:colOff>25400</xdr:colOff>
      <xdr:row>99</xdr:row>
      <xdr:rowOff>106680</xdr:rowOff>
    </xdr:to>
    <xdr:cxnSp macro="">
      <xdr:nvCxnSpPr>
        <xdr:cNvPr id="671" name="直線コネクタ 670">
          <a:extLst>
            <a:ext uri="{FF2B5EF4-FFF2-40B4-BE49-F238E27FC236}">
              <a16:creationId xmlns:a16="http://schemas.microsoft.com/office/drawing/2014/main" id="{579AEDDD-5C61-4141-BEFA-5AFD785B2A45}"/>
            </a:ext>
          </a:extLst>
        </xdr:cNvPr>
        <xdr:cNvCxnSpPr/>
      </xdr:nvCxnSpPr>
      <xdr:spPr>
        <a:xfrm>
          <a:off x="14287500" y="167030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80027</xdr:rowOff>
    </xdr:from>
    <xdr:ext cx="405111" cy="259045"/>
    <xdr:sp macro="" textlink="">
      <xdr:nvSpPr>
        <xdr:cNvPr id="672" name="【公民館】&#10;有形固定資産減価償却率平均値テキスト">
          <a:extLst>
            <a:ext uri="{FF2B5EF4-FFF2-40B4-BE49-F238E27FC236}">
              <a16:creationId xmlns:a16="http://schemas.microsoft.com/office/drawing/2014/main" id="{5DA14B01-A1B0-403F-AA6B-E8DB130C4EA1}"/>
            </a:ext>
          </a:extLst>
        </xdr:cNvPr>
        <xdr:cNvSpPr txBox="1"/>
      </xdr:nvSpPr>
      <xdr:spPr>
        <a:xfrm>
          <a:off x="14414500" y="17682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101600</xdr:rowOff>
    </xdr:from>
    <xdr:to>
      <xdr:col>85</xdr:col>
      <xdr:colOff>177800</xdr:colOff>
      <xdr:row>106</xdr:row>
      <xdr:rowOff>31750</xdr:rowOff>
    </xdr:to>
    <xdr:sp macro="" textlink="">
      <xdr:nvSpPr>
        <xdr:cNvPr id="673" name="フローチャート: 判断 672">
          <a:extLst>
            <a:ext uri="{FF2B5EF4-FFF2-40B4-BE49-F238E27FC236}">
              <a16:creationId xmlns:a16="http://schemas.microsoft.com/office/drawing/2014/main" id="{F1C9DBED-6955-4BC0-BCFA-D7203C4832DE}"/>
            </a:ext>
          </a:extLst>
        </xdr:cNvPr>
        <xdr:cNvSpPr/>
      </xdr:nvSpPr>
      <xdr:spPr>
        <a:xfrm>
          <a:off x="14325600" y="1770380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114936</xdr:rowOff>
    </xdr:from>
    <xdr:to>
      <xdr:col>81</xdr:col>
      <xdr:colOff>101600</xdr:colOff>
      <xdr:row>105</xdr:row>
      <xdr:rowOff>45086</xdr:rowOff>
    </xdr:to>
    <xdr:sp macro="" textlink="">
      <xdr:nvSpPr>
        <xdr:cNvPr id="674" name="フローチャート: 判断 673">
          <a:extLst>
            <a:ext uri="{FF2B5EF4-FFF2-40B4-BE49-F238E27FC236}">
              <a16:creationId xmlns:a16="http://schemas.microsoft.com/office/drawing/2014/main" id="{C28AC74A-1818-44BA-8CB7-F54A4BD13B25}"/>
            </a:ext>
          </a:extLst>
        </xdr:cNvPr>
        <xdr:cNvSpPr/>
      </xdr:nvSpPr>
      <xdr:spPr>
        <a:xfrm>
          <a:off x="13578840" y="1754949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29211</xdr:rowOff>
    </xdr:from>
    <xdr:to>
      <xdr:col>76</xdr:col>
      <xdr:colOff>165100</xdr:colOff>
      <xdr:row>105</xdr:row>
      <xdr:rowOff>130811</xdr:rowOff>
    </xdr:to>
    <xdr:sp macro="" textlink="">
      <xdr:nvSpPr>
        <xdr:cNvPr id="675" name="フローチャート: 判断 674">
          <a:extLst>
            <a:ext uri="{FF2B5EF4-FFF2-40B4-BE49-F238E27FC236}">
              <a16:creationId xmlns:a16="http://schemas.microsoft.com/office/drawing/2014/main" id="{59F97654-2D3C-450C-A184-512908542E44}"/>
            </a:ext>
          </a:extLst>
        </xdr:cNvPr>
        <xdr:cNvSpPr/>
      </xdr:nvSpPr>
      <xdr:spPr>
        <a:xfrm>
          <a:off x="12804140" y="17631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139700</xdr:rowOff>
    </xdr:from>
    <xdr:to>
      <xdr:col>72</xdr:col>
      <xdr:colOff>38100</xdr:colOff>
      <xdr:row>105</xdr:row>
      <xdr:rowOff>69850</xdr:rowOff>
    </xdr:to>
    <xdr:sp macro="" textlink="">
      <xdr:nvSpPr>
        <xdr:cNvPr id="676" name="フローチャート: 判断 675">
          <a:extLst>
            <a:ext uri="{FF2B5EF4-FFF2-40B4-BE49-F238E27FC236}">
              <a16:creationId xmlns:a16="http://schemas.microsoft.com/office/drawing/2014/main" id="{B6C2784D-99CC-4FA8-A858-4A36F4638AEA}"/>
            </a:ext>
          </a:extLst>
        </xdr:cNvPr>
        <xdr:cNvSpPr/>
      </xdr:nvSpPr>
      <xdr:spPr>
        <a:xfrm>
          <a:off x="12029440" y="175742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153036</xdr:rowOff>
    </xdr:from>
    <xdr:to>
      <xdr:col>67</xdr:col>
      <xdr:colOff>101600</xdr:colOff>
      <xdr:row>105</xdr:row>
      <xdr:rowOff>83186</xdr:rowOff>
    </xdr:to>
    <xdr:sp macro="" textlink="">
      <xdr:nvSpPr>
        <xdr:cNvPr id="677" name="フローチャート: 判断 676">
          <a:extLst>
            <a:ext uri="{FF2B5EF4-FFF2-40B4-BE49-F238E27FC236}">
              <a16:creationId xmlns:a16="http://schemas.microsoft.com/office/drawing/2014/main" id="{ECB305B5-E40B-4F02-AD92-1BA39458B692}"/>
            </a:ext>
          </a:extLst>
        </xdr:cNvPr>
        <xdr:cNvSpPr/>
      </xdr:nvSpPr>
      <xdr:spPr>
        <a:xfrm>
          <a:off x="11231880" y="1758759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DF83D84F-1D58-4FE3-BD8E-CDEE227D630C}"/>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A877876F-4358-439C-B98F-B69E2C976981}"/>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2A863F1D-7F6B-46C5-88B7-3BE6B76B6912}"/>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D3F4F9EC-FD58-4926-8A76-FC5D69AEE338}"/>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41A09269-CE56-4B42-8BF3-7FA5A6662B00}"/>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76836</xdr:rowOff>
    </xdr:from>
    <xdr:to>
      <xdr:col>85</xdr:col>
      <xdr:colOff>177800</xdr:colOff>
      <xdr:row>105</xdr:row>
      <xdr:rowOff>6986</xdr:rowOff>
    </xdr:to>
    <xdr:sp macro="" textlink="">
      <xdr:nvSpPr>
        <xdr:cNvPr id="683" name="楕円 682">
          <a:extLst>
            <a:ext uri="{FF2B5EF4-FFF2-40B4-BE49-F238E27FC236}">
              <a16:creationId xmlns:a16="http://schemas.microsoft.com/office/drawing/2014/main" id="{1219ECE9-B24E-4337-AC7F-FCA9F5BB2004}"/>
            </a:ext>
          </a:extLst>
        </xdr:cNvPr>
        <xdr:cNvSpPr/>
      </xdr:nvSpPr>
      <xdr:spPr>
        <a:xfrm>
          <a:off x="14325600" y="17511396"/>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99713</xdr:rowOff>
    </xdr:from>
    <xdr:ext cx="405111" cy="259045"/>
    <xdr:sp macro="" textlink="">
      <xdr:nvSpPr>
        <xdr:cNvPr id="684" name="【公民館】&#10;有形固定資産減価償却率該当値テキスト">
          <a:extLst>
            <a:ext uri="{FF2B5EF4-FFF2-40B4-BE49-F238E27FC236}">
              <a16:creationId xmlns:a16="http://schemas.microsoft.com/office/drawing/2014/main" id="{81796DB5-D95D-494F-AEB6-98106B8C0ACF}"/>
            </a:ext>
          </a:extLst>
        </xdr:cNvPr>
        <xdr:cNvSpPr txBox="1"/>
      </xdr:nvSpPr>
      <xdr:spPr>
        <a:xfrm>
          <a:off x="14414500" y="17366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42545</xdr:rowOff>
    </xdr:from>
    <xdr:to>
      <xdr:col>81</xdr:col>
      <xdr:colOff>101600</xdr:colOff>
      <xdr:row>104</xdr:row>
      <xdr:rowOff>144145</xdr:rowOff>
    </xdr:to>
    <xdr:sp macro="" textlink="">
      <xdr:nvSpPr>
        <xdr:cNvPr id="685" name="楕円 684">
          <a:extLst>
            <a:ext uri="{FF2B5EF4-FFF2-40B4-BE49-F238E27FC236}">
              <a16:creationId xmlns:a16="http://schemas.microsoft.com/office/drawing/2014/main" id="{12D20A53-8E99-40A5-BBE7-58BC5878E440}"/>
            </a:ext>
          </a:extLst>
        </xdr:cNvPr>
        <xdr:cNvSpPr/>
      </xdr:nvSpPr>
      <xdr:spPr>
        <a:xfrm>
          <a:off x="13578840" y="1747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93345</xdr:rowOff>
    </xdr:from>
    <xdr:to>
      <xdr:col>85</xdr:col>
      <xdr:colOff>127000</xdr:colOff>
      <xdr:row>104</xdr:row>
      <xdr:rowOff>127636</xdr:rowOff>
    </xdr:to>
    <xdr:cxnSp macro="">
      <xdr:nvCxnSpPr>
        <xdr:cNvPr id="686" name="直線コネクタ 685">
          <a:extLst>
            <a:ext uri="{FF2B5EF4-FFF2-40B4-BE49-F238E27FC236}">
              <a16:creationId xmlns:a16="http://schemas.microsoft.com/office/drawing/2014/main" id="{684809CE-ECE0-4526-A99D-9E3A5B8CEACA}"/>
            </a:ext>
          </a:extLst>
        </xdr:cNvPr>
        <xdr:cNvCxnSpPr/>
      </xdr:nvCxnSpPr>
      <xdr:spPr>
        <a:xfrm>
          <a:off x="13629640" y="17527905"/>
          <a:ext cx="74676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67311</xdr:rowOff>
    </xdr:from>
    <xdr:to>
      <xdr:col>76</xdr:col>
      <xdr:colOff>165100</xdr:colOff>
      <xdr:row>104</xdr:row>
      <xdr:rowOff>168911</xdr:rowOff>
    </xdr:to>
    <xdr:sp macro="" textlink="">
      <xdr:nvSpPr>
        <xdr:cNvPr id="687" name="楕円 686">
          <a:extLst>
            <a:ext uri="{FF2B5EF4-FFF2-40B4-BE49-F238E27FC236}">
              <a16:creationId xmlns:a16="http://schemas.microsoft.com/office/drawing/2014/main" id="{2F831350-0C20-40E4-8731-EB0BF24F44B2}"/>
            </a:ext>
          </a:extLst>
        </xdr:cNvPr>
        <xdr:cNvSpPr/>
      </xdr:nvSpPr>
      <xdr:spPr>
        <a:xfrm>
          <a:off x="12804140" y="17501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93345</xdr:rowOff>
    </xdr:from>
    <xdr:to>
      <xdr:col>81</xdr:col>
      <xdr:colOff>50800</xdr:colOff>
      <xdr:row>104</xdr:row>
      <xdr:rowOff>118111</xdr:rowOff>
    </xdr:to>
    <xdr:cxnSp macro="">
      <xdr:nvCxnSpPr>
        <xdr:cNvPr id="688" name="直線コネクタ 687">
          <a:extLst>
            <a:ext uri="{FF2B5EF4-FFF2-40B4-BE49-F238E27FC236}">
              <a16:creationId xmlns:a16="http://schemas.microsoft.com/office/drawing/2014/main" id="{4C810FEB-B6D5-4C30-84A8-AEB6A78D2968}"/>
            </a:ext>
          </a:extLst>
        </xdr:cNvPr>
        <xdr:cNvCxnSpPr/>
      </xdr:nvCxnSpPr>
      <xdr:spPr>
        <a:xfrm flipV="1">
          <a:off x="12854940" y="17527905"/>
          <a:ext cx="7747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143511</xdr:rowOff>
    </xdr:from>
    <xdr:to>
      <xdr:col>72</xdr:col>
      <xdr:colOff>38100</xdr:colOff>
      <xdr:row>104</xdr:row>
      <xdr:rowOff>73661</xdr:rowOff>
    </xdr:to>
    <xdr:sp macro="" textlink="">
      <xdr:nvSpPr>
        <xdr:cNvPr id="689" name="楕円 688">
          <a:extLst>
            <a:ext uri="{FF2B5EF4-FFF2-40B4-BE49-F238E27FC236}">
              <a16:creationId xmlns:a16="http://schemas.microsoft.com/office/drawing/2014/main" id="{DDC02320-550C-4310-99D7-9E49825C298D}"/>
            </a:ext>
          </a:extLst>
        </xdr:cNvPr>
        <xdr:cNvSpPr/>
      </xdr:nvSpPr>
      <xdr:spPr>
        <a:xfrm>
          <a:off x="12029440" y="1741043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22861</xdr:rowOff>
    </xdr:from>
    <xdr:to>
      <xdr:col>76</xdr:col>
      <xdr:colOff>114300</xdr:colOff>
      <xdr:row>104</xdr:row>
      <xdr:rowOff>118111</xdr:rowOff>
    </xdr:to>
    <xdr:cxnSp macro="">
      <xdr:nvCxnSpPr>
        <xdr:cNvPr id="690" name="直線コネクタ 689">
          <a:extLst>
            <a:ext uri="{FF2B5EF4-FFF2-40B4-BE49-F238E27FC236}">
              <a16:creationId xmlns:a16="http://schemas.microsoft.com/office/drawing/2014/main" id="{EFEB59BB-2B24-4E15-B8F2-AB38FFECFF93}"/>
            </a:ext>
          </a:extLst>
        </xdr:cNvPr>
        <xdr:cNvCxnSpPr/>
      </xdr:nvCxnSpPr>
      <xdr:spPr>
        <a:xfrm>
          <a:off x="12072620" y="17457421"/>
          <a:ext cx="78232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135889</xdr:rowOff>
    </xdr:from>
    <xdr:to>
      <xdr:col>67</xdr:col>
      <xdr:colOff>101600</xdr:colOff>
      <xdr:row>104</xdr:row>
      <xdr:rowOff>66039</xdr:rowOff>
    </xdr:to>
    <xdr:sp macro="" textlink="">
      <xdr:nvSpPr>
        <xdr:cNvPr id="691" name="楕円 690">
          <a:extLst>
            <a:ext uri="{FF2B5EF4-FFF2-40B4-BE49-F238E27FC236}">
              <a16:creationId xmlns:a16="http://schemas.microsoft.com/office/drawing/2014/main" id="{00457731-9A0F-47BA-8DF3-2B24A8AA9DD9}"/>
            </a:ext>
          </a:extLst>
        </xdr:cNvPr>
        <xdr:cNvSpPr/>
      </xdr:nvSpPr>
      <xdr:spPr>
        <a:xfrm>
          <a:off x="11231880" y="174028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15239</xdr:rowOff>
    </xdr:from>
    <xdr:to>
      <xdr:col>71</xdr:col>
      <xdr:colOff>177800</xdr:colOff>
      <xdr:row>104</xdr:row>
      <xdr:rowOff>22861</xdr:rowOff>
    </xdr:to>
    <xdr:cxnSp macro="">
      <xdr:nvCxnSpPr>
        <xdr:cNvPr id="692" name="直線コネクタ 691">
          <a:extLst>
            <a:ext uri="{FF2B5EF4-FFF2-40B4-BE49-F238E27FC236}">
              <a16:creationId xmlns:a16="http://schemas.microsoft.com/office/drawing/2014/main" id="{E9669949-F94E-4484-BEAD-FCC852882102}"/>
            </a:ext>
          </a:extLst>
        </xdr:cNvPr>
        <xdr:cNvCxnSpPr/>
      </xdr:nvCxnSpPr>
      <xdr:spPr>
        <a:xfrm>
          <a:off x="11282680" y="17449799"/>
          <a:ext cx="78994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36213</xdr:rowOff>
    </xdr:from>
    <xdr:ext cx="405111" cy="259045"/>
    <xdr:sp macro="" textlink="">
      <xdr:nvSpPr>
        <xdr:cNvPr id="693" name="n_1aveValue【公民館】&#10;有形固定資産減価償却率">
          <a:extLst>
            <a:ext uri="{FF2B5EF4-FFF2-40B4-BE49-F238E27FC236}">
              <a16:creationId xmlns:a16="http://schemas.microsoft.com/office/drawing/2014/main" id="{BE4A90B0-B07B-4240-B6B3-E6AAD5969375}"/>
            </a:ext>
          </a:extLst>
        </xdr:cNvPr>
        <xdr:cNvSpPr txBox="1"/>
      </xdr:nvSpPr>
      <xdr:spPr>
        <a:xfrm>
          <a:off x="13437244" y="17638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121938</xdr:rowOff>
    </xdr:from>
    <xdr:ext cx="405111" cy="259045"/>
    <xdr:sp macro="" textlink="">
      <xdr:nvSpPr>
        <xdr:cNvPr id="694" name="n_2aveValue【公民館】&#10;有形固定資産減価償却率">
          <a:extLst>
            <a:ext uri="{FF2B5EF4-FFF2-40B4-BE49-F238E27FC236}">
              <a16:creationId xmlns:a16="http://schemas.microsoft.com/office/drawing/2014/main" id="{9F39CD25-F0A3-4CC0-A34A-9E440C7C426F}"/>
            </a:ext>
          </a:extLst>
        </xdr:cNvPr>
        <xdr:cNvSpPr txBox="1"/>
      </xdr:nvSpPr>
      <xdr:spPr>
        <a:xfrm>
          <a:off x="12675244" y="17724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60977</xdr:rowOff>
    </xdr:from>
    <xdr:ext cx="405111" cy="259045"/>
    <xdr:sp macro="" textlink="">
      <xdr:nvSpPr>
        <xdr:cNvPr id="695" name="n_3aveValue【公民館】&#10;有形固定資産減価償却率">
          <a:extLst>
            <a:ext uri="{FF2B5EF4-FFF2-40B4-BE49-F238E27FC236}">
              <a16:creationId xmlns:a16="http://schemas.microsoft.com/office/drawing/2014/main" id="{525660D4-88DE-4D88-AACD-C60189E0DE44}"/>
            </a:ext>
          </a:extLst>
        </xdr:cNvPr>
        <xdr:cNvSpPr txBox="1"/>
      </xdr:nvSpPr>
      <xdr:spPr>
        <a:xfrm>
          <a:off x="11900544" y="17663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74313</xdr:rowOff>
    </xdr:from>
    <xdr:ext cx="405111" cy="259045"/>
    <xdr:sp macro="" textlink="">
      <xdr:nvSpPr>
        <xdr:cNvPr id="696" name="n_4aveValue【公民館】&#10;有形固定資産減価償却率">
          <a:extLst>
            <a:ext uri="{FF2B5EF4-FFF2-40B4-BE49-F238E27FC236}">
              <a16:creationId xmlns:a16="http://schemas.microsoft.com/office/drawing/2014/main" id="{2A56FB0F-7ED5-4269-BF83-4F25F7787D1F}"/>
            </a:ext>
          </a:extLst>
        </xdr:cNvPr>
        <xdr:cNvSpPr txBox="1"/>
      </xdr:nvSpPr>
      <xdr:spPr>
        <a:xfrm>
          <a:off x="11102984" y="17676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160672</xdr:rowOff>
    </xdr:from>
    <xdr:ext cx="405111" cy="259045"/>
    <xdr:sp macro="" textlink="">
      <xdr:nvSpPr>
        <xdr:cNvPr id="697" name="n_1mainValue【公民館】&#10;有形固定資産減価償却率">
          <a:extLst>
            <a:ext uri="{FF2B5EF4-FFF2-40B4-BE49-F238E27FC236}">
              <a16:creationId xmlns:a16="http://schemas.microsoft.com/office/drawing/2014/main" id="{4F5052CC-B526-460F-8EFE-0FDF8D5D1CE1}"/>
            </a:ext>
          </a:extLst>
        </xdr:cNvPr>
        <xdr:cNvSpPr txBox="1"/>
      </xdr:nvSpPr>
      <xdr:spPr>
        <a:xfrm>
          <a:off x="13437244" y="1725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13988</xdr:rowOff>
    </xdr:from>
    <xdr:ext cx="405111" cy="259045"/>
    <xdr:sp macro="" textlink="">
      <xdr:nvSpPr>
        <xdr:cNvPr id="698" name="n_2mainValue【公民館】&#10;有形固定資産減価償却率">
          <a:extLst>
            <a:ext uri="{FF2B5EF4-FFF2-40B4-BE49-F238E27FC236}">
              <a16:creationId xmlns:a16="http://schemas.microsoft.com/office/drawing/2014/main" id="{33B0A9FD-4054-4F3A-8B90-7C5F2574E37C}"/>
            </a:ext>
          </a:extLst>
        </xdr:cNvPr>
        <xdr:cNvSpPr txBox="1"/>
      </xdr:nvSpPr>
      <xdr:spPr>
        <a:xfrm>
          <a:off x="12675244" y="17280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90188</xdr:rowOff>
    </xdr:from>
    <xdr:ext cx="405111" cy="259045"/>
    <xdr:sp macro="" textlink="">
      <xdr:nvSpPr>
        <xdr:cNvPr id="699" name="n_3mainValue【公民館】&#10;有形固定資産減価償却率">
          <a:extLst>
            <a:ext uri="{FF2B5EF4-FFF2-40B4-BE49-F238E27FC236}">
              <a16:creationId xmlns:a16="http://schemas.microsoft.com/office/drawing/2014/main" id="{0467D598-3322-4DA7-BCD1-B42848C3E3DB}"/>
            </a:ext>
          </a:extLst>
        </xdr:cNvPr>
        <xdr:cNvSpPr txBox="1"/>
      </xdr:nvSpPr>
      <xdr:spPr>
        <a:xfrm>
          <a:off x="11900544" y="17189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82566</xdr:rowOff>
    </xdr:from>
    <xdr:ext cx="405111" cy="259045"/>
    <xdr:sp macro="" textlink="">
      <xdr:nvSpPr>
        <xdr:cNvPr id="700" name="n_4mainValue【公民館】&#10;有形固定資産減価償却率">
          <a:extLst>
            <a:ext uri="{FF2B5EF4-FFF2-40B4-BE49-F238E27FC236}">
              <a16:creationId xmlns:a16="http://schemas.microsoft.com/office/drawing/2014/main" id="{C76C8D99-0713-498C-845E-D95B7BFBFE58}"/>
            </a:ext>
          </a:extLst>
        </xdr:cNvPr>
        <xdr:cNvSpPr txBox="1"/>
      </xdr:nvSpPr>
      <xdr:spPr>
        <a:xfrm>
          <a:off x="11102984" y="17181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1" name="正方形/長方形 700">
          <a:extLst>
            <a:ext uri="{FF2B5EF4-FFF2-40B4-BE49-F238E27FC236}">
              <a16:creationId xmlns:a16="http://schemas.microsoft.com/office/drawing/2014/main" id="{D2CDE3D9-3EAE-4121-9616-C39A068D1DB3}"/>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2" name="正方形/長方形 701">
          <a:extLst>
            <a:ext uri="{FF2B5EF4-FFF2-40B4-BE49-F238E27FC236}">
              <a16:creationId xmlns:a16="http://schemas.microsoft.com/office/drawing/2014/main" id="{58D1F101-0219-46EC-AC2B-E04E504AD7D4}"/>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3" name="正方形/長方形 702">
          <a:extLst>
            <a:ext uri="{FF2B5EF4-FFF2-40B4-BE49-F238E27FC236}">
              <a16:creationId xmlns:a16="http://schemas.microsoft.com/office/drawing/2014/main" id="{2BA96485-54F7-417F-8913-A41D14BE726C}"/>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4" name="正方形/長方形 703">
          <a:extLst>
            <a:ext uri="{FF2B5EF4-FFF2-40B4-BE49-F238E27FC236}">
              <a16:creationId xmlns:a16="http://schemas.microsoft.com/office/drawing/2014/main" id="{DFDD8165-95E6-4436-98A2-3A45F93A4521}"/>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5" name="正方形/長方形 704">
          <a:extLst>
            <a:ext uri="{FF2B5EF4-FFF2-40B4-BE49-F238E27FC236}">
              <a16:creationId xmlns:a16="http://schemas.microsoft.com/office/drawing/2014/main" id="{F95CC07F-9145-4D9E-A37D-761B09802B7E}"/>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6" name="正方形/長方形 705">
          <a:extLst>
            <a:ext uri="{FF2B5EF4-FFF2-40B4-BE49-F238E27FC236}">
              <a16:creationId xmlns:a16="http://schemas.microsoft.com/office/drawing/2014/main" id="{574ECD5B-38E0-4BB6-99FB-A1DFB29B785B}"/>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7" name="正方形/長方形 706">
          <a:extLst>
            <a:ext uri="{FF2B5EF4-FFF2-40B4-BE49-F238E27FC236}">
              <a16:creationId xmlns:a16="http://schemas.microsoft.com/office/drawing/2014/main" id="{E3F21F1A-4F4B-43D8-9735-0CECA365DF59}"/>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8" name="正方形/長方形 707">
          <a:extLst>
            <a:ext uri="{FF2B5EF4-FFF2-40B4-BE49-F238E27FC236}">
              <a16:creationId xmlns:a16="http://schemas.microsoft.com/office/drawing/2014/main" id="{0CF408F1-A4CB-4BB2-8772-4F102EBDF5B3}"/>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9" name="テキスト ボックス 708">
          <a:extLst>
            <a:ext uri="{FF2B5EF4-FFF2-40B4-BE49-F238E27FC236}">
              <a16:creationId xmlns:a16="http://schemas.microsoft.com/office/drawing/2014/main" id="{D73F2291-1E48-418E-9D87-D8880F37902E}"/>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0" name="直線コネクタ 709">
          <a:extLst>
            <a:ext uri="{FF2B5EF4-FFF2-40B4-BE49-F238E27FC236}">
              <a16:creationId xmlns:a16="http://schemas.microsoft.com/office/drawing/2014/main" id="{DCB61F35-0739-4D45-A8E6-9AD4A2122310}"/>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1" name="直線コネクタ 710">
          <a:extLst>
            <a:ext uri="{FF2B5EF4-FFF2-40B4-BE49-F238E27FC236}">
              <a16:creationId xmlns:a16="http://schemas.microsoft.com/office/drawing/2014/main" id="{3C52AFD1-FA68-41EC-B921-4090AD76DD64}"/>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2" name="テキスト ボックス 711">
          <a:extLst>
            <a:ext uri="{FF2B5EF4-FFF2-40B4-BE49-F238E27FC236}">
              <a16:creationId xmlns:a16="http://schemas.microsoft.com/office/drawing/2014/main" id="{8D1EADEF-1A96-4750-8AC6-D67877442D58}"/>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3" name="直線コネクタ 712">
          <a:extLst>
            <a:ext uri="{FF2B5EF4-FFF2-40B4-BE49-F238E27FC236}">
              <a16:creationId xmlns:a16="http://schemas.microsoft.com/office/drawing/2014/main" id="{F8C9EB90-327C-42E6-A9BF-4CB73EAF677F}"/>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4" name="テキスト ボックス 713">
          <a:extLst>
            <a:ext uri="{FF2B5EF4-FFF2-40B4-BE49-F238E27FC236}">
              <a16:creationId xmlns:a16="http://schemas.microsoft.com/office/drawing/2014/main" id="{7A950CCF-5686-478D-A052-158320706F31}"/>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5" name="直線コネクタ 714">
          <a:extLst>
            <a:ext uri="{FF2B5EF4-FFF2-40B4-BE49-F238E27FC236}">
              <a16:creationId xmlns:a16="http://schemas.microsoft.com/office/drawing/2014/main" id="{E0BBDF47-2781-4F79-935D-4F48A3D8713B}"/>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6" name="テキスト ボックス 715">
          <a:extLst>
            <a:ext uri="{FF2B5EF4-FFF2-40B4-BE49-F238E27FC236}">
              <a16:creationId xmlns:a16="http://schemas.microsoft.com/office/drawing/2014/main" id="{47D43248-94E1-4121-BC41-228892A0666D}"/>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7" name="直線コネクタ 716">
          <a:extLst>
            <a:ext uri="{FF2B5EF4-FFF2-40B4-BE49-F238E27FC236}">
              <a16:creationId xmlns:a16="http://schemas.microsoft.com/office/drawing/2014/main" id="{E980C505-4EA9-4AA9-A1F6-A00F32992EEE}"/>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8" name="テキスト ボックス 717">
          <a:extLst>
            <a:ext uri="{FF2B5EF4-FFF2-40B4-BE49-F238E27FC236}">
              <a16:creationId xmlns:a16="http://schemas.microsoft.com/office/drawing/2014/main" id="{D9B1EAA4-9998-49DD-8ADC-3CAE79AD35FF}"/>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9" name="直線コネクタ 718">
          <a:extLst>
            <a:ext uri="{FF2B5EF4-FFF2-40B4-BE49-F238E27FC236}">
              <a16:creationId xmlns:a16="http://schemas.microsoft.com/office/drawing/2014/main" id="{56361AC3-45E0-4E0F-9FF3-9AA7E667175E}"/>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0" name="テキスト ボックス 719">
          <a:extLst>
            <a:ext uri="{FF2B5EF4-FFF2-40B4-BE49-F238E27FC236}">
              <a16:creationId xmlns:a16="http://schemas.microsoft.com/office/drawing/2014/main" id="{79EDA6A5-D55C-449C-A7F1-2F4025009630}"/>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1" name="直線コネクタ 720">
          <a:extLst>
            <a:ext uri="{FF2B5EF4-FFF2-40B4-BE49-F238E27FC236}">
              <a16:creationId xmlns:a16="http://schemas.microsoft.com/office/drawing/2014/main" id="{55F30E15-1E9E-435C-9887-70928CE5FC7F}"/>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2" name="テキスト ボックス 721">
          <a:extLst>
            <a:ext uri="{FF2B5EF4-FFF2-40B4-BE49-F238E27FC236}">
              <a16:creationId xmlns:a16="http://schemas.microsoft.com/office/drawing/2014/main" id="{C3C83650-F512-426C-8ACC-A638640B7930}"/>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3" name="直線コネクタ 722">
          <a:extLst>
            <a:ext uri="{FF2B5EF4-FFF2-40B4-BE49-F238E27FC236}">
              <a16:creationId xmlns:a16="http://schemas.microsoft.com/office/drawing/2014/main" id="{BC612CA2-2344-454B-B276-0F51CA99D58C}"/>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4" name="テキスト ボックス 723">
          <a:extLst>
            <a:ext uri="{FF2B5EF4-FFF2-40B4-BE49-F238E27FC236}">
              <a16:creationId xmlns:a16="http://schemas.microsoft.com/office/drawing/2014/main" id="{955353A1-953E-4F21-A73F-D4D352FFA49C}"/>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5" name="【公民館】&#10;一人当たり面積グラフ枠">
          <a:extLst>
            <a:ext uri="{FF2B5EF4-FFF2-40B4-BE49-F238E27FC236}">
              <a16:creationId xmlns:a16="http://schemas.microsoft.com/office/drawing/2014/main" id="{58560968-801F-4753-B211-576B9132772E}"/>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135527</xdr:rowOff>
    </xdr:from>
    <xdr:to>
      <xdr:col>116</xdr:col>
      <xdr:colOff>62864</xdr:colOff>
      <xdr:row>109</xdr:row>
      <xdr:rowOff>24493</xdr:rowOff>
    </xdr:to>
    <xdr:cxnSp macro="">
      <xdr:nvCxnSpPr>
        <xdr:cNvPr id="726" name="直線コネクタ 725">
          <a:extLst>
            <a:ext uri="{FF2B5EF4-FFF2-40B4-BE49-F238E27FC236}">
              <a16:creationId xmlns:a16="http://schemas.microsoft.com/office/drawing/2014/main" id="{339A8322-5BF8-44BE-A9E8-AEC64CFA430D}"/>
            </a:ext>
          </a:extLst>
        </xdr:cNvPr>
        <xdr:cNvCxnSpPr/>
      </xdr:nvCxnSpPr>
      <xdr:spPr>
        <a:xfrm flipV="1">
          <a:off x="19509104" y="16731887"/>
          <a:ext cx="0" cy="1565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28320</xdr:rowOff>
    </xdr:from>
    <xdr:ext cx="469744" cy="259045"/>
    <xdr:sp macro="" textlink="">
      <xdr:nvSpPr>
        <xdr:cNvPr id="727" name="【公民館】&#10;一人当たり面積最小値テキスト">
          <a:extLst>
            <a:ext uri="{FF2B5EF4-FFF2-40B4-BE49-F238E27FC236}">
              <a16:creationId xmlns:a16="http://schemas.microsoft.com/office/drawing/2014/main" id="{BE2173C8-53B4-4F09-B9DC-365D2868077E}"/>
            </a:ext>
          </a:extLst>
        </xdr:cNvPr>
        <xdr:cNvSpPr txBox="1"/>
      </xdr:nvSpPr>
      <xdr:spPr>
        <a:xfrm>
          <a:off x="19547840" y="18301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24493</xdr:rowOff>
    </xdr:from>
    <xdr:to>
      <xdr:col>116</xdr:col>
      <xdr:colOff>152400</xdr:colOff>
      <xdr:row>109</xdr:row>
      <xdr:rowOff>24493</xdr:rowOff>
    </xdr:to>
    <xdr:cxnSp macro="">
      <xdr:nvCxnSpPr>
        <xdr:cNvPr id="728" name="直線コネクタ 727">
          <a:extLst>
            <a:ext uri="{FF2B5EF4-FFF2-40B4-BE49-F238E27FC236}">
              <a16:creationId xmlns:a16="http://schemas.microsoft.com/office/drawing/2014/main" id="{F4EFC734-C036-4FF2-846C-00F0F69AA9FA}"/>
            </a:ext>
          </a:extLst>
        </xdr:cNvPr>
        <xdr:cNvCxnSpPr/>
      </xdr:nvCxnSpPr>
      <xdr:spPr>
        <a:xfrm>
          <a:off x="19443700" y="1829725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82204</xdr:rowOff>
    </xdr:from>
    <xdr:ext cx="469744" cy="259045"/>
    <xdr:sp macro="" textlink="">
      <xdr:nvSpPr>
        <xdr:cNvPr id="729" name="【公民館】&#10;一人当たり面積最大値テキスト">
          <a:extLst>
            <a:ext uri="{FF2B5EF4-FFF2-40B4-BE49-F238E27FC236}">
              <a16:creationId xmlns:a16="http://schemas.microsoft.com/office/drawing/2014/main" id="{4401A960-3489-4D80-BBA3-8AED11DC8AB9}"/>
            </a:ext>
          </a:extLst>
        </xdr:cNvPr>
        <xdr:cNvSpPr txBox="1"/>
      </xdr:nvSpPr>
      <xdr:spPr>
        <a:xfrm>
          <a:off x="19547840" y="16510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135527</xdr:rowOff>
    </xdr:from>
    <xdr:to>
      <xdr:col>116</xdr:col>
      <xdr:colOff>152400</xdr:colOff>
      <xdr:row>99</xdr:row>
      <xdr:rowOff>135527</xdr:rowOff>
    </xdr:to>
    <xdr:cxnSp macro="">
      <xdr:nvCxnSpPr>
        <xdr:cNvPr id="730" name="直線コネクタ 729">
          <a:extLst>
            <a:ext uri="{FF2B5EF4-FFF2-40B4-BE49-F238E27FC236}">
              <a16:creationId xmlns:a16="http://schemas.microsoft.com/office/drawing/2014/main" id="{C45044AF-1E62-4581-8715-D84EC58925A5}"/>
            </a:ext>
          </a:extLst>
        </xdr:cNvPr>
        <xdr:cNvCxnSpPr/>
      </xdr:nvCxnSpPr>
      <xdr:spPr>
        <a:xfrm>
          <a:off x="19443700" y="167318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113772</xdr:rowOff>
    </xdr:from>
    <xdr:ext cx="469744" cy="259045"/>
    <xdr:sp macro="" textlink="">
      <xdr:nvSpPr>
        <xdr:cNvPr id="731" name="【公民館】&#10;一人当たり面積平均値テキスト">
          <a:extLst>
            <a:ext uri="{FF2B5EF4-FFF2-40B4-BE49-F238E27FC236}">
              <a16:creationId xmlns:a16="http://schemas.microsoft.com/office/drawing/2014/main" id="{9030B258-371F-41AC-807A-C38E962B3A50}"/>
            </a:ext>
          </a:extLst>
        </xdr:cNvPr>
        <xdr:cNvSpPr txBox="1"/>
      </xdr:nvSpPr>
      <xdr:spPr>
        <a:xfrm>
          <a:off x="19547840" y="178836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135345</xdr:rowOff>
    </xdr:from>
    <xdr:to>
      <xdr:col>116</xdr:col>
      <xdr:colOff>114300</xdr:colOff>
      <xdr:row>107</xdr:row>
      <xdr:rowOff>65495</xdr:rowOff>
    </xdr:to>
    <xdr:sp macro="" textlink="">
      <xdr:nvSpPr>
        <xdr:cNvPr id="732" name="フローチャート: 判断 731">
          <a:extLst>
            <a:ext uri="{FF2B5EF4-FFF2-40B4-BE49-F238E27FC236}">
              <a16:creationId xmlns:a16="http://schemas.microsoft.com/office/drawing/2014/main" id="{A0155757-6B2A-443E-8CF2-D66933CDC011}"/>
            </a:ext>
          </a:extLst>
        </xdr:cNvPr>
        <xdr:cNvSpPr/>
      </xdr:nvSpPr>
      <xdr:spPr>
        <a:xfrm>
          <a:off x="19458940" y="179051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152763</xdr:rowOff>
    </xdr:from>
    <xdr:to>
      <xdr:col>112</xdr:col>
      <xdr:colOff>38100</xdr:colOff>
      <xdr:row>107</xdr:row>
      <xdr:rowOff>82913</xdr:rowOff>
    </xdr:to>
    <xdr:sp macro="" textlink="">
      <xdr:nvSpPr>
        <xdr:cNvPr id="733" name="フローチャート: 判断 732">
          <a:extLst>
            <a:ext uri="{FF2B5EF4-FFF2-40B4-BE49-F238E27FC236}">
              <a16:creationId xmlns:a16="http://schemas.microsoft.com/office/drawing/2014/main" id="{C4E414F8-9C7D-4266-846D-2BEEFC45D0C4}"/>
            </a:ext>
          </a:extLst>
        </xdr:cNvPr>
        <xdr:cNvSpPr/>
      </xdr:nvSpPr>
      <xdr:spPr>
        <a:xfrm>
          <a:off x="18735040" y="1792260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1995</xdr:rowOff>
    </xdr:from>
    <xdr:to>
      <xdr:col>107</xdr:col>
      <xdr:colOff>101600</xdr:colOff>
      <xdr:row>107</xdr:row>
      <xdr:rowOff>103595</xdr:rowOff>
    </xdr:to>
    <xdr:sp macro="" textlink="">
      <xdr:nvSpPr>
        <xdr:cNvPr id="734" name="フローチャート: 判断 733">
          <a:extLst>
            <a:ext uri="{FF2B5EF4-FFF2-40B4-BE49-F238E27FC236}">
              <a16:creationId xmlns:a16="http://schemas.microsoft.com/office/drawing/2014/main" id="{1246865A-0EE5-4051-9A5F-2461A6A228EC}"/>
            </a:ext>
          </a:extLst>
        </xdr:cNvPr>
        <xdr:cNvSpPr/>
      </xdr:nvSpPr>
      <xdr:spPr>
        <a:xfrm>
          <a:off x="17937480" y="1793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23768</xdr:rowOff>
    </xdr:from>
    <xdr:to>
      <xdr:col>102</xdr:col>
      <xdr:colOff>165100</xdr:colOff>
      <xdr:row>107</xdr:row>
      <xdr:rowOff>125368</xdr:rowOff>
    </xdr:to>
    <xdr:sp macro="" textlink="">
      <xdr:nvSpPr>
        <xdr:cNvPr id="735" name="フローチャート: 判断 734">
          <a:extLst>
            <a:ext uri="{FF2B5EF4-FFF2-40B4-BE49-F238E27FC236}">
              <a16:creationId xmlns:a16="http://schemas.microsoft.com/office/drawing/2014/main" id="{72D256BB-1CC5-47C8-B0FB-7D1CF9D8FBF1}"/>
            </a:ext>
          </a:extLst>
        </xdr:cNvPr>
        <xdr:cNvSpPr/>
      </xdr:nvSpPr>
      <xdr:spPr>
        <a:xfrm>
          <a:off x="17162780" y="17961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169092</xdr:rowOff>
    </xdr:from>
    <xdr:to>
      <xdr:col>98</xdr:col>
      <xdr:colOff>38100</xdr:colOff>
      <xdr:row>107</xdr:row>
      <xdr:rowOff>99242</xdr:rowOff>
    </xdr:to>
    <xdr:sp macro="" textlink="">
      <xdr:nvSpPr>
        <xdr:cNvPr id="736" name="フローチャート: 判断 735">
          <a:extLst>
            <a:ext uri="{FF2B5EF4-FFF2-40B4-BE49-F238E27FC236}">
              <a16:creationId xmlns:a16="http://schemas.microsoft.com/office/drawing/2014/main" id="{8B922ACF-3304-4FE5-9F09-C68D49BD7D11}"/>
            </a:ext>
          </a:extLst>
        </xdr:cNvPr>
        <xdr:cNvSpPr/>
      </xdr:nvSpPr>
      <xdr:spPr>
        <a:xfrm>
          <a:off x="16388080" y="1793893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F87FACF5-BB86-4B33-BD83-BD00680D2294}"/>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293BD770-FC50-48C3-82A5-BAB12520AE30}"/>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135BFB80-96BF-41B6-94A3-FF8590E3E8A9}"/>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F2937E46-AA17-4733-8A15-410DC76CA8EF}"/>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F7CF251C-6C98-498F-B368-DC9F0E3CED1C}"/>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103777</xdr:rowOff>
    </xdr:from>
    <xdr:to>
      <xdr:col>116</xdr:col>
      <xdr:colOff>114300</xdr:colOff>
      <xdr:row>107</xdr:row>
      <xdr:rowOff>33927</xdr:rowOff>
    </xdr:to>
    <xdr:sp macro="" textlink="">
      <xdr:nvSpPr>
        <xdr:cNvPr id="742" name="楕円 741">
          <a:extLst>
            <a:ext uri="{FF2B5EF4-FFF2-40B4-BE49-F238E27FC236}">
              <a16:creationId xmlns:a16="http://schemas.microsoft.com/office/drawing/2014/main" id="{6CF69C40-BE12-435E-9494-FF127071E40B}"/>
            </a:ext>
          </a:extLst>
        </xdr:cNvPr>
        <xdr:cNvSpPr/>
      </xdr:nvSpPr>
      <xdr:spPr>
        <a:xfrm>
          <a:off x="19458940" y="178736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126654</xdr:rowOff>
    </xdr:from>
    <xdr:ext cx="469744" cy="259045"/>
    <xdr:sp macro="" textlink="">
      <xdr:nvSpPr>
        <xdr:cNvPr id="743" name="【公民館】&#10;一人当たり面積該当値テキスト">
          <a:extLst>
            <a:ext uri="{FF2B5EF4-FFF2-40B4-BE49-F238E27FC236}">
              <a16:creationId xmlns:a16="http://schemas.microsoft.com/office/drawing/2014/main" id="{CD57A0C5-19DF-4510-9CA3-88414C4C53CD}"/>
            </a:ext>
          </a:extLst>
        </xdr:cNvPr>
        <xdr:cNvSpPr txBox="1"/>
      </xdr:nvSpPr>
      <xdr:spPr>
        <a:xfrm>
          <a:off x="19547840" y="17728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110308</xdr:rowOff>
    </xdr:from>
    <xdr:to>
      <xdr:col>112</xdr:col>
      <xdr:colOff>38100</xdr:colOff>
      <xdr:row>107</xdr:row>
      <xdr:rowOff>40458</xdr:rowOff>
    </xdr:to>
    <xdr:sp macro="" textlink="">
      <xdr:nvSpPr>
        <xdr:cNvPr id="744" name="楕円 743">
          <a:extLst>
            <a:ext uri="{FF2B5EF4-FFF2-40B4-BE49-F238E27FC236}">
              <a16:creationId xmlns:a16="http://schemas.microsoft.com/office/drawing/2014/main" id="{6186AE5C-64AF-4F4B-936C-B458BA34D4A3}"/>
            </a:ext>
          </a:extLst>
        </xdr:cNvPr>
        <xdr:cNvSpPr/>
      </xdr:nvSpPr>
      <xdr:spPr>
        <a:xfrm>
          <a:off x="18735040" y="1788014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154577</xdr:rowOff>
    </xdr:from>
    <xdr:to>
      <xdr:col>116</xdr:col>
      <xdr:colOff>63500</xdr:colOff>
      <xdr:row>106</xdr:row>
      <xdr:rowOff>161108</xdr:rowOff>
    </xdr:to>
    <xdr:cxnSp macro="">
      <xdr:nvCxnSpPr>
        <xdr:cNvPr id="745" name="直線コネクタ 744">
          <a:extLst>
            <a:ext uri="{FF2B5EF4-FFF2-40B4-BE49-F238E27FC236}">
              <a16:creationId xmlns:a16="http://schemas.microsoft.com/office/drawing/2014/main" id="{43C7F6B7-33C3-44DD-BB78-61425F82BA94}"/>
            </a:ext>
          </a:extLst>
        </xdr:cNvPr>
        <xdr:cNvCxnSpPr/>
      </xdr:nvCxnSpPr>
      <xdr:spPr>
        <a:xfrm flipV="1">
          <a:off x="18778220" y="17924417"/>
          <a:ext cx="73152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116839</xdr:rowOff>
    </xdr:from>
    <xdr:to>
      <xdr:col>107</xdr:col>
      <xdr:colOff>101600</xdr:colOff>
      <xdr:row>107</xdr:row>
      <xdr:rowOff>46989</xdr:rowOff>
    </xdr:to>
    <xdr:sp macro="" textlink="">
      <xdr:nvSpPr>
        <xdr:cNvPr id="746" name="楕円 745">
          <a:extLst>
            <a:ext uri="{FF2B5EF4-FFF2-40B4-BE49-F238E27FC236}">
              <a16:creationId xmlns:a16="http://schemas.microsoft.com/office/drawing/2014/main" id="{8216305C-E086-41A6-B740-298551EBD725}"/>
            </a:ext>
          </a:extLst>
        </xdr:cNvPr>
        <xdr:cNvSpPr/>
      </xdr:nvSpPr>
      <xdr:spPr>
        <a:xfrm>
          <a:off x="17937480" y="1788667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161108</xdr:rowOff>
    </xdr:from>
    <xdr:to>
      <xdr:col>111</xdr:col>
      <xdr:colOff>177800</xdr:colOff>
      <xdr:row>106</xdr:row>
      <xdr:rowOff>167639</xdr:rowOff>
    </xdr:to>
    <xdr:cxnSp macro="">
      <xdr:nvCxnSpPr>
        <xdr:cNvPr id="747" name="直線コネクタ 746">
          <a:extLst>
            <a:ext uri="{FF2B5EF4-FFF2-40B4-BE49-F238E27FC236}">
              <a16:creationId xmlns:a16="http://schemas.microsoft.com/office/drawing/2014/main" id="{D2BB457B-7E62-4F33-9EAF-D3BF7FCAE3BD}"/>
            </a:ext>
          </a:extLst>
        </xdr:cNvPr>
        <xdr:cNvCxnSpPr/>
      </xdr:nvCxnSpPr>
      <xdr:spPr>
        <a:xfrm flipV="1">
          <a:off x="17988280" y="17930948"/>
          <a:ext cx="78994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147320</xdr:rowOff>
    </xdr:from>
    <xdr:to>
      <xdr:col>102</xdr:col>
      <xdr:colOff>165100</xdr:colOff>
      <xdr:row>107</xdr:row>
      <xdr:rowOff>77470</xdr:rowOff>
    </xdr:to>
    <xdr:sp macro="" textlink="">
      <xdr:nvSpPr>
        <xdr:cNvPr id="748" name="楕円 747">
          <a:extLst>
            <a:ext uri="{FF2B5EF4-FFF2-40B4-BE49-F238E27FC236}">
              <a16:creationId xmlns:a16="http://schemas.microsoft.com/office/drawing/2014/main" id="{26A22DE5-F095-4766-A962-7D72542ABF8A}"/>
            </a:ext>
          </a:extLst>
        </xdr:cNvPr>
        <xdr:cNvSpPr/>
      </xdr:nvSpPr>
      <xdr:spPr>
        <a:xfrm>
          <a:off x="17162780" y="179171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167639</xdr:rowOff>
    </xdr:from>
    <xdr:to>
      <xdr:col>107</xdr:col>
      <xdr:colOff>50800</xdr:colOff>
      <xdr:row>107</xdr:row>
      <xdr:rowOff>26670</xdr:rowOff>
    </xdr:to>
    <xdr:cxnSp macro="">
      <xdr:nvCxnSpPr>
        <xdr:cNvPr id="749" name="直線コネクタ 748">
          <a:extLst>
            <a:ext uri="{FF2B5EF4-FFF2-40B4-BE49-F238E27FC236}">
              <a16:creationId xmlns:a16="http://schemas.microsoft.com/office/drawing/2014/main" id="{DDBEBA10-AE3A-419A-9992-90C78A2C87FA}"/>
            </a:ext>
          </a:extLst>
        </xdr:cNvPr>
        <xdr:cNvCxnSpPr/>
      </xdr:nvCxnSpPr>
      <xdr:spPr>
        <a:xfrm flipV="1">
          <a:off x="17213580" y="17937479"/>
          <a:ext cx="774700" cy="26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151674</xdr:rowOff>
    </xdr:from>
    <xdr:to>
      <xdr:col>98</xdr:col>
      <xdr:colOff>38100</xdr:colOff>
      <xdr:row>107</xdr:row>
      <xdr:rowOff>81824</xdr:rowOff>
    </xdr:to>
    <xdr:sp macro="" textlink="">
      <xdr:nvSpPr>
        <xdr:cNvPr id="750" name="楕円 749">
          <a:extLst>
            <a:ext uri="{FF2B5EF4-FFF2-40B4-BE49-F238E27FC236}">
              <a16:creationId xmlns:a16="http://schemas.microsoft.com/office/drawing/2014/main" id="{059B94AF-1F3B-47B4-8666-A00CDA4EF1C4}"/>
            </a:ext>
          </a:extLst>
        </xdr:cNvPr>
        <xdr:cNvSpPr/>
      </xdr:nvSpPr>
      <xdr:spPr>
        <a:xfrm>
          <a:off x="16388080" y="1792151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26670</xdr:rowOff>
    </xdr:from>
    <xdr:to>
      <xdr:col>102</xdr:col>
      <xdr:colOff>114300</xdr:colOff>
      <xdr:row>107</xdr:row>
      <xdr:rowOff>31024</xdr:rowOff>
    </xdr:to>
    <xdr:cxnSp macro="">
      <xdr:nvCxnSpPr>
        <xdr:cNvPr id="751" name="直線コネクタ 750">
          <a:extLst>
            <a:ext uri="{FF2B5EF4-FFF2-40B4-BE49-F238E27FC236}">
              <a16:creationId xmlns:a16="http://schemas.microsoft.com/office/drawing/2014/main" id="{24BCBA24-BE53-4D00-8B29-05C9F74CCE77}"/>
            </a:ext>
          </a:extLst>
        </xdr:cNvPr>
        <xdr:cNvCxnSpPr/>
      </xdr:nvCxnSpPr>
      <xdr:spPr>
        <a:xfrm flipV="1">
          <a:off x="16431260" y="17964150"/>
          <a:ext cx="78232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74040</xdr:rowOff>
    </xdr:from>
    <xdr:ext cx="469744" cy="259045"/>
    <xdr:sp macro="" textlink="">
      <xdr:nvSpPr>
        <xdr:cNvPr id="752" name="n_1aveValue【公民館】&#10;一人当たり面積">
          <a:extLst>
            <a:ext uri="{FF2B5EF4-FFF2-40B4-BE49-F238E27FC236}">
              <a16:creationId xmlns:a16="http://schemas.microsoft.com/office/drawing/2014/main" id="{895A0BCF-2ED2-48F0-B65C-04A5987B2780}"/>
            </a:ext>
          </a:extLst>
        </xdr:cNvPr>
        <xdr:cNvSpPr txBox="1"/>
      </xdr:nvSpPr>
      <xdr:spPr>
        <a:xfrm>
          <a:off x="18561127" y="18011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94722</xdr:rowOff>
    </xdr:from>
    <xdr:ext cx="469744" cy="259045"/>
    <xdr:sp macro="" textlink="">
      <xdr:nvSpPr>
        <xdr:cNvPr id="753" name="n_2aveValue【公民館】&#10;一人当たり面積">
          <a:extLst>
            <a:ext uri="{FF2B5EF4-FFF2-40B4-BE49-F238E27FC236}">
              <a16:creationId xmlns:a16="http://schemas.microsoft.com/office/drawing/2014/main" id="{1633463C-6968-4BF9-83F0-8E3248457D49}"/>
            </a:ext>
          </a:extLst>
        </xdr:cNvPr>
        <xdr:cNvSpPr txBox="1"/>
      </xdr:nvSpPr>
      <xdr:spPr>
        <a:xfrm>
          <a:off x="17776267" y="18032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116495</xdr:rowOff>
    </xdr:from>
    <xdr:ext cx="469744" cy="259045"/>
    <xdr:sp macro="" textlink="">
      <xdr:nvSpPr>
        <xdr:cNvPr id="754" name="n_3aveValue【公民館】&#10;一人当たり面積">
          <a:extLst>
            <a:ext uri="{FF2B5EF4-FFF2-40B4-BE49-F238E27FC236}">
              <a16:creationId xmlns:a16="http://schemas.microsoft.com/office/drawing/2014/main" id="{AC6B6F96-E428-482B-8F01-69DFFE77D488}"/>
            </a:ext>
          </a:extLst>
        </xdr:cNvPr>
        <xdr:cNvSpPr txBox="1"/>
      </xdr:nvSpPr>
      <xdr:spPr>
        <a:xfrm>
          <a:off x="17001567" y="1805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90369</xdr:rowOff>
    </xdr:from>
    <xdr:ext cx="469744" cy="259045"/>
    <xdr:sp macro="" textlink="">
      <xdr:nvSpPr>
        <xdr:cNvPr id="755" name="n_4aveValue【公民館】&#10;一人当たり面積">
          <a:extLst>
            <a:ext uri="{FF2B5EF4-FFF2-40B4-BE49-F238E27FC236}">
              <a16:creationId xmlns:a16="http://schemas.microsoft.com/office/drawing/2014/main" id="{127A40DB-4A0D-4F8F-8380-E32C03FBFC0C}"/>
            </a:ext>
          </a:extLst>
        </xdr:cNvPr>
        <xdr:cNvSpPr txBox="1"/>
      </xdr:nvSpPr>
      <xdr:spPr>
        <a:xfrm>
          <a:off x="16226867" y="18027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56985</xdr:rowOff>
    </xdr:from>
    <xdr:ext cx="469744" cy="259045"/>
    <xdr:sp macro="" textlink="">
      <xdr:nvSpPr>
        <xdr:cNvPr id="756" name="n_1mainValue【公民館】&#10;一人当たり面積">
          <a:extLst>
            <a:ext uri="{FF2B5EF4-FFF2-40B4-BE49-F238E27FC236}">
              <a16:creationId xmlns:a16="http://schemas.microsoft.com/office/drawing/2014/main" id="{12475E7E-1BBF-48D9-809B-47E69879055E}"/>
            </a:ext>
          </a:extLst>
        </xdr:cNvPr>
        <xdr:cNvSpPr txBox="1"/>
      </xdr:nvSpPr>
      <xdr:spPr>
        <a:xfrm>
          <a:off x="18561127" y="17659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63516</xdr:rowOff>
    </xdr:from>
    <xdr:ext cx="469744" cy="259045"/>
    <xdr:sp macro="" textlink="">
      <xdr:nvSpPr>
        <xdr:cNvPr id="757" name="n_2mainValue【公民館】&#10;一人当たり面積">
          <a:extLst>
            <a:ext uri="{FF2B5EF4-FFF2-40B4-BE49-F238E27FC236}">
              <a16:creationId xmlns:a16="http://schemas.microsoft.com/office/drawing/2014/main" id="{9DF4018F-0D9C-4F27-A884-AFB3DC30DD5B}"/>
            </a:ext>
          </a:extLst>
        </xdr:cNvPr>
        <xdr:cNvSpPr txBox="1"/>
      </xdr:nvSpPr>
      <xdr:spPr>
        <a:xfrm>
          <a:off x="17776267" y="17665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93997</xdr:rowOff>
    </xdr:from>
    <xdr:ext cx="469744" cy="259045"/>
    <xdr:sp macro="" textlink="">
      <xdr:nvSpPr>
        <xdr:cNvPr id="758" name="n_3mainValue【公民館】&#10;一人当たり面積">
          <a:extLst>
            <a:ext uri="{FF2B5EF4-FFF2-40B4-BE49-F238E27FC236}">
              <a16:creationId xmlns:a16="http://schemas.microsoft.com/office/drawing/2014/main" id="{1CB15172-0C63-4FFE-96EE-2EBE02406F9C}"/>
            </a:ext>
          </a:extLst>
        </xdr:cNvPr>
        <xdr:cNvSpPr txBox="1"/>
      </xdr:nvSpPr>
      <xdr:spPr>
        <a:xfrm>
          <a:off x="17001567" y="1769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98351</xdr:rowOff>
    </xdr:from>
    <xdr:ext cx="469744" cy="259045"/>
    <xdr:sp macro="" textlink="">
      <xdr:nvSpPr>
        <xdr:cNvPr id="759" name="n_4mainValue【公民館】&#10;一人当たり面積">
          <a:extLst>
            <a:ext uri="{FF2B5EF4-FFF2-40B4-BE49-F238E27FC236}">
              <a16:creationId xmlns:a16="http://schemas.microsoft.com/office/drawing/2014/main" id="{1B2DF248-1BAD-4077-88B5-88CEC9A356E0}"/>
            </a:ext>
          </a:extLst>
        </xdr:cNvPr>
        <xdr:cNvSpPr txBox="1"/>
      </xdr:nvSpPr>
      <xdr:spPr>
        <a:xfrm>
          <a:off x="16226867" y="17700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0" name="正方形/長方形 759">
          <a:extLst>
            <a:ext uri="{FF2B5EF4-FFF2-40B4-BE49-F238E27FC236}">
              <a16:creationId xmlns:a16="http://schemas.microsoft.com/office/drawing/2014/main" id="{CAC9B5CF-2DA7-4B0B-A086-94F0C4019DDD}"/>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1" name="正方形/長方形 760">
          <a:extLst>
            <a:ext uri="{FF2B5EF4-FFF2-40B4-BE49-F238E27FC236}">
              <a16:creationId xmlns:a16="http://schemas.microsoft.com/office/drawing/2014/main" id="{FD2FF20B-21FE-4C64-B6CD-6D835063D14B}"/>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2" name="テキスト ボックス 761">
          <a:extLst>
            <a:ext uri="{FF2B5EF4-FFF2-40B4-BE49-F238E27FC236}">
              <a16:creationId xmlns:a16="http://schemas.microsoft.com/office/drawing/2014/main" id="{F48955CF-2B21-42BC-A0AA-692D11EAD718}"/>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類似団体と比較して有形固定資産減価償却率が高くなっている施設は、</a:t>
          </a:r>
          <a:r>
            <a:rPr kumimoji="1" lang="ja-JP" altLang="en-US" sz="1100">
              <a:solidFill>
                <a:schemeClr val="dk1"/>
              </a:solidFill>
              <a:effectLst/>
              <a:latin typeface="+mn-lt"/>
              <a:ea typeface="+mn-ea"/>
              <a:cs typeface="+mn-cs"/>
            </a:rPr>
            <a:t>認定こども園・幼稚園・保育所、児童館</a:t>
          </a:r>
          <a:r>
            <a:rPr kumimoji="1" lang="ja-JP" altLang="ja-JP" sz="1100">
              <a:solidFill>
                <a:schemeClr val="dk1"/>
              </a:solidFill>
              <a:effectLst/>
              <a:latin typeface="+mn-lt"/>
              <a:ea typeface="+mn-ea"/>
              <a:cs typeface="+mn-cs"/>
            </a:rPr>
            <a:t>であり、特に低くなっている施設は、</a:t>
          </a:r>
          <a:r>
            <a:rPr kumimoji="1" lang="ja-JP" altLang="en-US" sz="1100">
              <a:solidFill>
                <a:schemeClr val="dk1"/>
              </a:solidFill>
              <a:effectLst/>
              <a:latin typeface="+mn-lt"/>
              <a:ea typeface="+mn-ea"/>
              <a:cs typeface="+mn-cs"/>
            </a:rPr>
            <a:t>学校施設、公民館</a:t>
          </a:r>
          <a:r>
            <a:rPr kumimoji="1" lang="ja-JP" altLang="ja-JP" sz="1100">
              <a:solidFill>
                <a:schemeClr val="dk1"/>
              </a:solidFill>
              <a:effectLst/>
              <a:latin typeface="+mn-lt"/>
              <a:ea typeface="+mn-ea"/>
              <a:cs typeface="+mn-cs"/>
            </a:rPr>
            <a:t>である。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学校施設が特に低くなっている要因については、令和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年度に実施した中学校大規模改修が影響している。</a:t>
          </a:r>
          <a:endParaRPr lang="ja-JP" altLang="ja-JP">
            <a:effectLst/>
          </a:endParaRPr>
        </a:p>
        <a:p>
          <a:r>
            <a:rPr kumimoji="1" lang="ja-JP" altLang="en-US" sz="1100">
              <a:solidFill>
                <a:schemeClr val="dk1"/>
              </a:solidFill>
              <a:effectLst/>
              <a:latin typeface="+mn-lt"/>
              <a:ea typeface="+mn-ea"/>
              <a:cs typeface="+mn-cs"/>
            </a:rPr>
            <a:t>公民館</a:t>
          </a:r>
          <a:r>
            <a:rPr kumimoji="1" lang="ja-JP" altLang="ja-JP" sz="1100">
              <a:solidFill>
                <a:schemeClr val="dk1"/>
              </a:solidFill>
              <a:effectLst/>
              <a:latin typeface="+mn-lt"/>
              <a:ea typeface="+mn-ea"/>
              <a:cs typeface="+mn-cs"/>
            </a:rPr>
            <a:t>が特に低くなっている要因としては、</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年度に行った関連施設の維持補修工事</a:t>
          </a:r>
          <a:r>
            <a:rPr kumimoji="1" lang="ja-JP" altLang="ja-JP" sz="1100">
              <a:solidFill>
                <a:schemeClr val="dk1"/>
              </a:solidFill>
              <a:effectLst/>
              <a:latin typeface="+mn-lt"/>
              <a:ea typeface="+mn-ea"/>
              <a:cs typeface="+mn-cs"/>
            </a:rPr>
            <a:t>が影響している。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今後も必要な個所においては改修・補修を行うとともに、継続して経費節減に努める。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EC9B58D-B7D1-4C52-8937-600FEDED5F04}"/>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4949481-299A-4FEC-8867-89B739A0EEED}"/>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4E9A082-E7FE-45E4-8CBA-F39B3FF87470}"/>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53DF7C2-B4BA-4530-972A-DE9412441356}"/>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千葉県東庄町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4932329-A94D-4637-9C2C-17712AFC826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795198F-304C-44C7-A1BC-A30C557F1F43}"/>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30A449E-E420-4B89-A3A4-7045F39A82E1}"/>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3B64397-6549-4861-9540-D4F70E49D548}"/>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7CC7F55-3085-40D8-8B4F-92FAAB14E08F}"/>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ED71680-D4A5-4D5C-8324-C8D7C29AF5F3}"/>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12,906
12,525
46.25
7,522,853
6,928,337
493,183
4,049,795
5,166,296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B278A36-BCCD-4216-866E-8BA965D85940}"/>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74F05C7-A7AC-4645-8FB8-27502DC6665D}"/>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2DF76CE-815D-4A40-A726-C80F0FF87F29}"/>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F063702-8730-49DD-8212-03D2DC3ECE66}"/>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A2719F0-122D-4F0D-834C-12B7BA34B33D}"/>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B71C48FE-2F16-4ADC-9F57-2A6713236514}"/>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CAE33F2-9F5E-4F01-A6EA-BED9EF224D4A}"/>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92C2BCD-D682-4D4A-9BD8-E109ABCD9478}"/>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603F360-F1D5-4E82-857F-75AAB7A4360C}"/>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6EDE1D8-589F-47D0-96B3-EDF897A15E7A}"/>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93B9D0C-B702-4610-BAAF-1AA13D3FEFEA}"/>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8E164B5-B248-48FA-B544-82BBA4F8A253}"/>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25E8721-A4FF-4269-8937-9197023A4BD3}"/>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815D050-684D-431A-BB8A-2B5C97AB65B9}"/>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75B9F4B-3DA2-40E8-9998-EA8D25874E64}"/>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1DE5ECF-263D-47BE-867A-11352E178165}"/>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505C15E-9535-4553-9892-C280DB3D727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548A3DB-FD2B-4085-9CA2-23B13816C5FC}"/>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A6D6B81-5B23-4903-BEC7-B5A4054E5286}"/>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8E62D60-D083-4B8A-A3E8-40C8E8A7EB74}"/>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637FFD1-D675-4342-B05C-B27C98C145AB}"/>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40460F2-7C26-45D4-AB8E-A98FCB811914}"/>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EAF298C-1C89-4555-B34D-163958C89ADA}"/>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1AFEBC0-B9A5-479B-AAFA-7EE1F3740487}"/>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B34B75A-F634-41C0-B90D-166F4D451A6A}"/>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A80DC92-D4C2-4501-85F9-C77C425DBA22}"/>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9951A11-CF81-4739-9949-D1BD6B62AAD5}"/>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EDCF581-E8CB-4246-BE03-4CC8DB543C7D}"/>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FD9E5C8-E016-4FEA-A74B-B80714EAD646}"/>
            </a:ext>
          </a:extLst>
        </xdr:cNvPr>
        <xdr:cNvSpPr/>
      </xdr:nvSpPr>
      <xdr:spPr>
        <a:xfrm>
          <a:off x="67056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2A26118C-276E-4039-A175-51C2D9EEE521}"/>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D01B2445-736B-44F6-A34C-A0B8478EEAC6}"/>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B2894C58-5442-4FE0-BABD-5D7731ABF5DC}"/>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F3043C16-5462-47BB-A967-18912A846EBE}"/>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36082CF1-B02D-4487-91ED-4D52974E3D81}"/>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054CB970-DBA1-4F8B-A0AE-95768CB5DBF4}"/>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EBAA92CD-BF96-4508-ABC8-B85F8B3145AF}"/>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072AF61C-11DC-4E35-97DD-EFB82939EA66}"/>
            </a:ext>
          </a:extLst>
        </xdr:cNvPr>
        <xdr:cNvSpPr/>
      </xdr:nvSpPr>
      <xdr:spPr>
        <a:xfrm>
          <a:off x="582676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3CF73A4C-9DDD-4093-9CBA-0FC40C7D2C35}"/>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BD6DDA36-91B3-4785-8C0D-E640529C2885}"/>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90327EC8-5093-42B3-BDB5-100431A35223}"/>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790DECB5-938C-4A21-8332-DB0F87AA948D}"/>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C5048DCF-99F1-49F6-ACF5-A42A66E53EC3}"/>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FFCA7ED2-5E1D-4050-AF69-D0118C66EA0A}"/>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EF3F6646-00DF-40F0-B655-7B5E8B48B47D}"/>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58577C4F-0237-4DB8-B21F-A51F5233A625}"/>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680FF317-4187-4FF2-9F49-6269B2855720}"/>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705DF9A8-E584-4B51-8732-7B4076B6E189}"/>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4F2DC385-60EB-498A-8C20-7E7357B0E5CC}"/>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3F0FF06C-7FB4-4353-A157-00CEA57E7966}"/>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B53B8D6A-9EA1-4C5C-8A7A-B6D485336886}"/>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0E461868-959E-43C1-AC33-0F4B33FF0CD4}"/>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E1FD349E-7FCF-417F-898C-474560A204A6}"/>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DDF05E2C-A951-47E1-B008-CEC13C9E7266}"/>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26F32AD2-40FF-41EA-ACA0-0F7091AB3B7F}"/>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7FE9F1A2-1D0E-4561-928B-3387E65FE860}"/>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DC3ED959-D5BE-4351-855E-E01ACDFFF93A}"/>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9624BFB4-E8A3-46E5-BD47-1E92AA736E0C}"/>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60294797-B75D-415A-9FCC-6828BF7147CE}"/>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DF39EACE-7C36-4E71-AE7C-ED8352AE6041}"/>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7283939C-FF74-4093-BA14-E7B28700C334}"/>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62313322-C262-4CAD-8E24-BFD137C03029}"/>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137160</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68A50EC8-AB9C-4684-9B30-15CD8B9E3381}"/>
            </a:ext>
          </a:extLst>
        </xdr:cNvPr>
        <xdr:cNvCxnSpPr/>
      </xdr:nvCxnSpPr>
      <xdr:spPr>
        <a:xfrm flipV="1">
          <a:off x="4086225" y="95250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4F27A0AC-4700-410C-9870-03B0015E0D2F}"/>
            </a:ext>
          </a:extLst>
        </xdr:cNvPr>
        <xdr:cNvSpPr txBox="1"/>
      </xdr:nvSpPr>
      <xdr:spPr>
        <a:xfrm>
          <a:off x="412496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4425C63F-E46F-429D-8291-67DF1B69ADAC}"/>
            </a:ext>
          </a:extLst>
        </xdr:cNvPr>
        <xdr:cNvCxnSpPr/>
      </xdr:nvCxnSpPr>
      <xdr:spPr>
        <a:xfrm>
          <a:off x="402082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83837</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E43CD5D9-EC07-4188-AAC0-422916737D3E}"/>
            </a:ext>
          </a:extLst>
        </xdr:cNvPr>
        <xdr:cNvSpPr txBox="1"/>
      </xdr:nvSpPr>
      <xdr:spPr>
        <a:xfrm>
          <a:off x="4124960" y="9304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137160</xdr:rowOff>
    </xdr:from>
    <xdr:to>
      <xdr:col>24</xdr:col>
      <xdr:colOff>152400</xdr:colOff>
      <xdr:row>56</xdr:row>
      <xdr:rowOff>137160</xdr:rowOff>
    </xdr:to>
    <xdr:cxnSp macro="">
      <xdr:nvCxnSpPr>
        <xdr:cNvPr id="77" name="直線コネクタ 76">
          <a:extLst>
            <a:ext uri="{FF2B5EF4-FFF2-40B4-BE49-F238E27FC236}">
              <a16:creationId xmlns:a16="http://schemas.microsoft.com/office/drawing/2014/main" id="{C73695E1-381B-4EFF-BD48-EFFDD5C48AA3}"/>
            </a:ext>
          </a:extLst>
        </xdr:cNvPr>
        <xdr:cNvCxnSpPr/>
      </xdr:nvCxnSpPr>
      <xdr:spPr>
        <a:xfrm>
          <a:off x="4020820" y="9525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142892</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712F7048-1ADB-4666-ABC0-DE3AEBF797D6}"/>
            </a:ext>
          </a:extLst>
        </xdr:cNvPr>
        <xdr:cNvSpPr txBox="1"/>
      </xdr:nvSpPr>
      <xdr:spPr>
        <a:xfrm>
          <a:off x="4124960" y="102012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164465</xdr:rowOff>
    </xdr:from>
    <xdr:to>
      <xdr:col>24</xdr:col>
      <xdr:colOff>114300</xdr:colOff>
      <xdr:row>61</xdr:row>
      <xdr:rowOff>94615</xdr:rowOff>
    </xdr:to>
    <xdr:sp macro="" textlink="">
      <xdr:nvSpPr>
        <xdr:cNvPr id="79" name="フローチャート: 判断 78">
          <a:extLst>
            <a:ext uri="{FF2B5EF4-FFF2-40B4-BE49-F238E27FC236}">
              <a16:creationId xmlns:a16="http://schemas.microsoft.com/office/drawing/2014/main" id="{6C332BBC-3AF9-444A-A41A-414BDBF6BD95}"/>
            </a:ext>
          </a:extLst>
        </xdr:cNvPr>
        <xdr:cNvSpPr/>
      </xdr:nvSpPr>
      <xdr:spPr>
        <a:xfrm>
          <a:off x="4036060" y="102228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2540</xdr:rowOff>
    </xdr:from>
    <xdr:to>
      <xdr:col>20</xdr:col>
      <xdr:colOff>38100</xdr:colOff>
      <xdr:row>61</xdr:row>
      <xdr:rowOff>104140</xdr:rowOff>
    </xdr:to>
    <xdr:sp macro="" textlink="">
      <xdr:nvSpPr>
        <xdr:cNvPr id="80" name="フローチャート: 判断 79">
          <a:extLst>
            <a:ext uri="{FF2B5EF4-FFF2-40B4-BE49-F238E27FC236}">
              <a16:creationId xmlns:a16="http://schemas.microsoft.com/office/drawing/2014/main" id="{4DAF5F57-764F-48E0-9C6C-98AEF3037D15}"/>
            </a:ext>
          </a:extLst>
        </xdr:cNvPr>
        <xdr:cNvSpPr/>
      </xdr:nvSpPr>
      <xdr:spPr>
        <a:xfrm>
          <a:off x="3312160" y="102285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143510</xdr:rowOff>
    </xdr:from>
    <xdr:to>
      <xdr:col>15</xdr:col>
      <xdr:colOff>101600</xdr:colOff>
      <xdr:row>61</xdr:row>
      <xdr:rowOff>73660</xdr:rowOff>
    </xdr:to>
    <xdr:sp macro="" textlink="">
      <xdr:nvSpPr>
        <xdr:cNvPr id="81" name="フローチャート: 判断 80">
          <a:extLst>
            <a:ext uri="{FF2B5EF4-FFF2-40B4-BE49-F238E27FC236}">
              <a16:creationId xmlns:a16="http://schemas.microsoft.com/office/drawing/2014/main" id="{F3B01C8F-06D4-42CA-925D-C9B51985690B}"/>
            </a:ext>
          </a:extLst>
        </xdr:cNvPr>
        <xdr:cNvSpPr/>
      </xdr:nvSpPr>
      <xdr:spPr>
        <a:xfrm>
          <a:off x="2514600" y="102019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114935</xdr:rowOff>
    </xdr:from>
    <xdr:to>
      <xdr:col>10</xdr:col>
      <xdr:colOff>165100</xdr:colOff>
      <xdr:row>61</xdr:row>
      <xdr:rowOff>45085</xdr:rowOff>
    </xdr:to>
    <xdr:sp macro="" textlink="">
      <xdr:nvSpPr>
        <xdr:cNvPr id="82" name="フローチャート: 判断 81">
          <a:extLst>
            <a:ext uri="{FF2B5EF4-FFF2-40B4-BE49-F238E27FC236}">
              <a16:creationId xmlns:a16="http://schemas.microsoft.com/office/drawing/2014/main" id="{E31173D0-F794-4816-A791-87BABD495B35}"/>
            </a:ext>
          </a:extLst>
        </xdr:cNvPr>
        <xdr:cNvSpPr/>
      </xdr:nvSpPr>
      <xdr:spPr>
        <a:xfrm>
          <a:off x="1739900" y="101733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21590</xdr:rowOff>
    </xdr:from>
    <xdr:to>
      <xdr:col>6</xdr:col>
      <xdr:colOff>38100</xdr:colOff>
      <xdr:row>60</xdr:row>
      <xdr:rowOff>123190</xdr:rowOff>
    </xdr:to>
    <xdr:sp macro="" textlink="">
      <xdr:nvSpPr>
        <xdr:cNvPr id="83" name="フローチャート: 判断 82">
          <a:extLst>
            <a:ext uri="{FF2B5EF4-FFF2-40B4-BE49-F238E27FC236}">
              <a16:creationId xmlns:a16="http://schemas.microsoft.com/office/drawing/2014/main" id="{E19F5417-A648-44E2-AA0A-CB4EBCBF10BC}"/>
            </a:ext>
          </a:extLst>
        </xdr:cNvPr>
        <xdr:cNvSpPr/>
      </xdr:nvSpPr>
      <xdr:spPr>
        <a:xfrm>
          <a:off x="965200" y="100799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7DB84976-DE11-4AE9-A26C-2EF27F989655}"/>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CBA64A7A-D5D0-4D79-849F-2917102088AF}"/>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A277F652-301E-46DC-A6FC-CB091EEF3451}"/>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F9F2F75D-10BC-41B8-8712-3176713AC5BB}"/>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BE9B950D-4740-43D7-A1AC-C60D2E5AB7F1}"/>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139700</xdr:rowOff>
    </xdr:from>
    <xdr:to>
      <xdr:col>24</xdr:col>
      <xdr:colOff>114300</xdr:colOff>
      <xdr:row>61</xdr:row>
      <xdr:rowOff>69850</xdr:rowOff>
    </xdr:to>
    <xdr:sp macro="" textlink="">
      <xdr:nvSpPr>
        <xdr:cNvPr id="89" name="楕円 88">
          <a:extLst>
            <a:ext uri="{FF2B5EF4-FFF2-40B4-BE49-F238E27FC236}">
              <a16:creationId xmlns:a16="http://schemas.microsoft.com/office/drawing/2014/main" id="{E1885A8D-35F6-4C6A-8534-F86DEDF42904}"/>
            </a:ext>
          </a:extLst>
        </xdr:cNvPr>
        <xdr:cNvSpPr/>
      </xdr:nvSpPr>
      <xdr:spPr>
        <a:xfrm>
          <a:off x="4036060" y="101981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162577</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22084336-C248-49A8-8656-FDA31C80E1C1}"/>
            </a:ext>
          </a:extLst>
        </xdr:cNvPr>
        <xdr:cNvSpPr txBox="1"/>
      </xdr:nvSpPr>
      <xdr:spPr>
        <a:xfrm>
          <a:off x="4124960" y="1005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97790</xdr:rowOff>
    </xdr:from>
    <xdr:to>
      <xdr:col>20</xdr:col>
      <xdr:colOff>38100</xdr:colOff>
      <xdr:row>62</xdr:row>
      <xdr:rowOff>27940</xdr:rowOff>
    </xdr:to>
    <xdr:sp macro="" textlink="">
      <xdr:nvSpPr>
        <xdr:cNvPr id="91" name="楕円 90">
          <a:extLst>
            <a:ext uri="{FF2B5EF4-FFF2-40B4-BE49-F238E27FC236}">
              <a16:creationId xmlns:a16="http://schemas.microsoft.com/office/drawing/2014/main" id="{40A30268-E3E6-448E-AF38-A4857B8CF375}"/>
            </a:ext>
          </a:extLst>
        </xdr:cNvPr>
        <xdr:cNvSpPr/>
      </xdr:nvSpPr>
      <xdr:spPr>
        <a:xfrm>
          <a:off x="3312160" y="103238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19050</xdr:rowOff>
    </xdr:from>
    <xdr:to>
      <xdr:col>24</xdr:col>
      <xdr:colOff>63500</xdr:colOff>
      <xdr:row>61</xdr:row>
      <xdr:rowOff>148590</xdr:rowOff>
    </xdr:to>
    <xdr:cxnSp macro="">
      <xdr:nvCxnSpPr>
        <xdr:cNvPr id="92" name="直線コネクタ 91">
          <a:extLst>
            <a:ext uri="{FF2B5EF4-FFF2-40B4-BE49-F238E27FC236}">
              <a16:creationId xmlns:a16="http://schemas.microsoft.com/office/drawing/2014/main" id="{E326C472-017F-4E34-A1C7-E5258E896948}"/>
            </a:ext>
          </a:extLst>
        </xdr:cNvPr>
        <xdr:cNvCxnSpPr/>
      </xdr:nvCxnSpPr>
      <xdr:spPr>
        <a:xfrm flipV="1">
          <a:off x="3355340" y="10245090"/>
          <a:ext cx="73152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40640</xdr:rowOff>
    </xdr:from>
    <xdr:to>
      <xdr:col>15</xdr:col>
      <xdr:colOff>101600</xdr:colOff>
      <xdr:row>61</xdr:row>
      <xdr:rowOff>142240</xdr:rowOff>
    </xdr:to>
    <xdr:sp macro="" textlink="">
      <xdr:nvSpPr>
        <xdr:cNvPr id="93" name="楕円 92">
          <a:extLst>
            <a:ext uri="{FF2B5EF4-FFF2-40B4-BE49-F238E27FC236}">
              <a16:creationId xmlns:a16="http://schemas.microsoft.com/office/drawing/2014/main" id="{0D29A6C7-F73D-4DC2-8650-3F10C6EC0C64}"/>
            </a:ext>
          </a:extLst>
        </xdr:cNvPr>
        <xdr:cNvSpPr/>
      </xdr:nvSpPr>
      <xdr:spPr>
        <a:xfrm>
          <a:off x="2514600" y="1026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91440</xdr:rowOff>
    </xdr:from>
    <xdr:to>
      <xdr:col>19</xdr:col>
      <xdr:colOff>177800</xdr:colOff>
      <xdr:row>61</xdr:row>
      <xdr:rowOff>148590</xdr:rowOff>
    </xdr:to>
    <xdr:cxnSp macro="">
      <xdr:nvCxnSpPr>
        <xdr:cNvPr id="94" name="直線コネクタ 93">
          <a:extLst>
            <a:ext uri="{FF2B5EF4-FFF2-40B4-BE49-F238E27FC236}">
              <a16:creationId xmlns:a16="http://schemas.microsoft.com/office/drawing/2014/main" id="{BB0ED76E-C7D7-470C-9E32-A80FCD3DBC68}"/>
            </a:ext>
          </a:extLst>
        </xdr:cNvPr>
        <xdr:cNvCxnSpPr/>
      </xdr:nvCxnSpPr>
      <xdr:spPr>
        <a:xfrm>
          <a:off x="2565400" y="10317480"/>
          <a:ext cx="78994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67310</xdr:rowOff>
    </xdr:from>
    <xdr:to>
      <xdr:col>10</xdr:col>
      <xdr:colOff>165100</xdr:colOff>
      <xdr:row>60</xdr:row>
      <xdr:rowOff>168910</xdr:rowOff>
    </xdr:to>
    <xdr:sp macro="" textlink="">
      <xdr:nvSpPr>
        <xdr:cNvPr id="95" name="楕円 94">
          <a:extLst>
            <a:ext uri="{FF2B5EF4-FFF2-40B4-BE49-F238E27FC236}">
              <a16:creationId xmlns:a16="http://schemas.microsoft.com/office/drawing/2014/main" id="{23C9307E-9447-46A5-BE9D-2CF395FB55B8}"/>
            </a:ext>
          </a:extLst>
        </xdr:cNvPr>
        <xdr:cNvSpPr/>
      </xdr:nvSpPr>
      <xdr:spPr>
        <a:xfrm>
          <a:off x="1739900" y="1012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118110</xdr:rowOff>
    </xdr:from>
    <xdr:to>
      <xdr:col>15</xdr:col>
      <xdr:colOff>50800</xdr:colOff>
      <xdr:row>61</xdr:row>
      <xdr:rowOff>91440</xdr:rowOff>
    </xdr:to>
    <xdr:cxnSp macro="">
      <xdr:nvCxnSpPr>
        <xdr:cNvPr id="96" name="直線コネクタ 95">
          <a:extLst>
            <a:ext uri="{FF2B5EF4-FFF2-40B4-BE49-F238E27FC236}">
              <a16:creationId xmlns:a16="http://schemas.microsoft.com/office/drawing/2014/main" id="{7E2D3D15-F31C-406A-AEE4-97D7549778F0}"/>
            </a:ext>
          </a:extLst>
        </xdr:cNvPr>
        <xdr:cNvCxnSpPr/>
      </xdr:nvCxnSpPr>
      <xdr:spPr>
        <a:xfrm>
          <a:off x="1790700" y="10176510"/>
          <a:ext cx="7747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120650</xdr:rowOff>
    </xdr:from>
    <xdr:to>
      <xdr:col>6</xdr:col>
      <xdr:colOff>38100</xdr:colOff>
      <xdr:row>61</xdr:row>
      <xdr:rowOff>50800</xdr:rowOff>
    </xdr:to>
    <xdr:sp macro="" textlink="">
      <xdr:nvSpPr>
        <xdr:cNvPr id="97" name="楕円 96">
          <a:extLst>
            <a:ext uri="{FF2B5EF4-FFF2-40B4-BE49-F238E27FC236}">
              <a16:creationId xmlns:a16="http://schemas.microsoft.com/office/drawing/2014/main" id="{C6A7B7D5-E396-40BF-8CCA-B7EB2B65595D}"/>
            </a:ext>
          </a:extLst>
        </xdr:cNvPr>
        <xdr:cNvSpPr/>
      </xdr:nvSpPr>
      <xdr:spPr>
        <a:xfrm>
          <a:off x="965200" y="101790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118110</xdr:rowOff>
    </xdr:from>
    <xdr:to>
      <xdr:col>10</xdr:col>
      <xdr:colOff>114300</xdr:colOff>
      <xdr:row>61</xdr:row>
      <xdr:rowOff>0</xdr:rowOff>
    </xdr:to>
    <xdr:cxnSp macro="">
      <xdr:nvCxnSpPr>
        <xdr:cNvPr id="98" name="直線コネクタ 97">
          <a:extLst>
            <a:ext uri="{FF2B5EF4-FFF2-40B4-BE49-F238E27FC236}">
              <a16:creationId xmlns:a16="http://schemas.microsoft.com/office/drawing/2014/main" id="{90DDCDB4-BFEC-40C8-9695-FC66A931A7E1}"/>
            </a:ext>
          </a:extLst>
        </xdr:cNvPr>
        <xdr:cNvCxnSpPr/>
      </xdr:nvCxnSpPr>
      <xdr:spPr>
        <a:xfrm flipV="1">
          <a:off x="1008380" y="10176510"/>
          <a:ext cx="78232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120667</xdr:rowOff>
    </xdr:from>
    <xdr:ext cx="405111" cy="259045"/>
    <xdr:sp macro="" textlink="">
      <xdr:nvSpPr>
        <xdr:cNvPr id="99" name="n_1aveValue【体育館・プール】&#10;有形固定資産減価償却率">
          <a:extLst>
            <a:ext uri="{FF2B5EF4-FFF2-40B4-BE49-F238E27FC236}">
              <a16:creationId xmlns:a16="http://schemas.microsoft.com/office/drawing/2014/main" id="{75D02CF2-E634-4CE2-ADCD-E97358A69CA6}"/>
            </a:ext>
          </a:extLst>
        </xdr:cNvPr>
        <xdr:cNvSpPr txBox="1"/>
      </xdr:nvSpPr>
      <xdr:spPr>
        <a:xfrm>
          <a:off x="317056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90187</xdr:rowOff>
    </xdr:from>
    <xdr:ext cx="405111" cy="259045"/>
    <xdr:sp macro="" textlink="">
      <xdr:nvSpPr>
        <xdr:cNvPr id="100" name="n_2aveValue【体育館・プール】&#10;有形固定資産減価償却率">
          <a:extLst>
            <a:ext uri="{FF2B5EF4-FFF2-40B4-BE49-F238E27FC236}">
              <a16:creationId xmlns:a16="http://schemas.microsoft.com/office/drawing/2014/main" id="{F4CE417D-D2DA-4CCB-A497-8243B3DB630F}"/>
            </a:ext>
          </a:extLst>
        </xdr:cNvPr>
        <xdr:cNvSpPr txBox="1"/>
      </xdr:nvSpPr>
      <xdr:spPr>
        <a:xfrm>
          <a:off x="2385704" y="998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36212</xdr:rowOff>
    </xdr:from>
    <xdr:ext cx="405111" cy="259045"/>
    <xdr:sp macro="" textlink="">
      <xdr:nvSpPr>
        <xdr:cNvPr id="101" name="n_3aveValue【体育館・プール】&#10;有形固定資産減価償却率">
          <a:extLst>
            <a:ext uri="{FF2B5EF4-FFF2-40B4-BE49-F238E27FC236}">
              <a16:creationId xmlns:a16="http://schemas.microsoft.com/office/drawing/2014/main" id="{523E1810-EF22-4BFB-8BE9-6D81D1316509}"/>
            </a:ext>
          </a:extLst>
        </xdr:cNvPr>
        <xdr:cNvSpPr txBox="1"/>
      </xdr:nvSpPr>
      <xdr:spPr>
        <a:xfrm>
          <a:off x="1611004" y="1026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139717</xdr:rowOff>
    </xdr:from>
    <xdr:ext cx="405111" cy="259045"/>
    <xdr:sp macro="" textlink="">
      <xdr:nvSpPr>
        <xdr:cNvPr id="102" name="n_4aveValue【体育館・プール】&#10;有形固定資産減価償却率">
          <a:extLst>
            <a:ext uri="{FF2B5EF4-FFF2-40B4-BE49-F238E27FC236}">
              <a16:creationId xmlns:a16="http://schemas.microsoft.com/office/drawing/2014/main" id="{D2CEEF73-653B-46B6-B569-4CB138640C5A}"/>
            </a:ext>
          </a:extLst>
        </xdr:cNvPr>
        <xdr:cNvSpPr txBox="1"/>
      </xdr:nvSpPr>
      <xdr:spPr>
        <a:xfrm>
          <a:off x="836304" y="986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19067</xdr:rowOff>
    </xdr:from>
    <xdr:ext cx="405111" cy="259045"/>
    <xdr:sp macro="" textlink="">
      <xdr:nvSpPr>
        <xdr:cNvPr id="103" name="n_1mainValue【体育館・プール】&#10;有形固定資産減価償却率">
          <a:extLst>
            <a:ext uri="{FF2B5EF4-FFF2-40B4-BE49-F238E27FC236}">
              <a16:creationId xmlns:a16="http://schemas.microsoft.com/office/drawing/2014/main" id="{C1B727E9-8B48-4FFE-AEB9-99AFD29B2053}"/>
            </a:ext>
          </a:extLst>
        </xdr:cNvPr>
        <xdr:cNvSpPr txBox="1"/>
      </xdr:nvSpPr>
      <xdr:spPr>
        <a:xfrm>
          <a:off x="3170564"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133367</xdr:rowOff>
    </xdr:from>
    <xdr:ext cx="405111" cy="259045"/>
    <xdr:sp macro="" textlink="">
      <xdr:nvSpPr>
        <xdr:cNvPr id="104" name="n_2mainValue【体育館・プール】&#10;有形固定資産減価償却率">
          <a:extLst>
            <a:ext uri="{FF2B5EF4-FFF2-40B4-BE49-F238E27FC236}">
              <a16:creationId xmlns:a16="http://schemas.microsoft.com/office/drawing/2014/main" id="{15A93B0B-A3CF-4BA9-AA17-73916EC7B79E}"/>
            </a:ext>
          </a:extLst>
        </xdr:cNvPr>
        <xdr:cNvSpPr txBox="1"/>
      </xdr:nvSpPr>
      <xdr:spPr>
        <a:xfrm>
          <a:off x="2385704" y="1035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13987</xdr:rowOff>
    </xdr:from>
    <xdr:ext cx="405111" cy="259045"/>
    <xdr:sp macro="" textlink="">
      <xdr:nvSpPr>
        <xdr:cNvPr id="105" name="n_3mainValue【体育館・プール】&#10;有形固定資産減価償却率">
          <a:extLst>
            <a:ext uri="{FF2B5EF4-FFF2-40B4-BE49-F238E27FC236}">
              <a16:creationId xmlns:a16="http://schemas.microsoft.com/office/drawing/2014/main" id="{894227B8-4CCE-4195-A031-3AF84BB7C761}"/>
            </a:ext>
          </a:extLst>
        </xdr:cNvPr>
        <xdr:cNvSpPr txBox="1"/>
      </xdr:nvSpPr>
      <xdr:spPr>
        <a:xfrm>
          <a:off x="1611004" y="990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41927</xdr:rowOff>
    </xdr:from>
    <xdr:ext cx="405111" cy="259045"/>
    <xdr:sp macro="" textlink="">
      <xdr:nvSpPr>
        <xdr:cNvPr id="106" name="n_4mainValue【体育館・プール】&#10;有形固定資産減価償却率">
          <a:extLst>
            <a:ext uri="{FF2B5EF4-FFF2-40B4-BE49-F238E27FC236}">
              <a16:creationId xmlns:a16="http://schemas.microsoft.com/office/drawing/2014/main" id="{2A4F9D1D-1070-40E3-8166-667DA24562C0}"/>
            </a:ext>
          </a:extLst>
        </xdr:cNvPr>
        <xdr:cNvSpPr txBox="1"/>
      </xdr:nvSpPr>
      <xdr:spPr>
        <a:xfrm>
          <a:off x="836304" y="10267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id="{DAEA4753-DDA5-4F3B-B745-4B102E5B6A52}"/>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id="{75E227C6-E062-4DC9-86F4-B9E2A01623A7}"/>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id="{E638E897-F2E1-45E2-AC66-2C7CA711C2A4}"/>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id="{834BB3AF-0B31-43EE-9B75-6913970DCB5B}"/>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id="{11B34F58-14BC-4CE1-A5F2-87C5E33814C7}"/>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id="{F5A98AA0-4AE5-4A94-BE2B-46D79AE47CF4}"/>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id="{C98C2D7C-A98F-40AC-8A20-03429BB9ECCB}"/>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id="{33E18EBB-65F2-4A4D-8BED-4D5497EEF6F1}"/>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a16="http://schemas.microsoft.com/office/drawing/2014/main" id="{0C046A99-2073-43D4-BBD0-4C1B43933EA8}"/>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id="{D167554F-8CD3-4AA8-87C2-690A707F7C35}"/>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7" name="直線コネクタ 116">
          <a:extLst>
            <a:ext uri="{FF2B5EF4-FFF2-40B4-BE49-F238E27FC236}">
              <a16:creationId xmlns:a16="http://schemas.microsoft.com/office/drawing/2014/main" id="{489DE515-1359-4D6C-B394-76848BA67D11}"/>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8" name="テキスト ボックス 117">
          <a:extLst>
            <a:ext uri="{FF2B5EF4-FFF2-40B4-BE49-F238E27FC236}">
              <a16:creationId xmlns:a16="http://schemas.microsoft.com/office/drawing/2014/main" id="{FBDD91F2-B094-4D3C-B18D-ACC9F3BFF369}"/>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9" name="直線コネクタ 118">
          <a:extLst>
            <a:ext uri="{FF2B5EF4-FFF2-40B4-BE49-F238E27FC236}">
              <a16:creationId xmlns:a16="http://schemas.microsoft.com/office/drawing/2014/main" id="{7469758D-9203-4128-8B36-C5F309994592}"/>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0" name="テキスト ボックス 119">
          <a:extLst>
            <a:ext uri="{FF2B5EF4-FFF2-40B4-BE49-F238E27FC236}">
              <a16:creationId xmlns:a16="http://schemas.microsoft.com/office/drawing/2014/main" id="{3B09ACFA-4D45-4E47-8169-BD44E4A72EDE}"/>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1" name="直線コネクタ 120">
          <a:extLst>
            <a:ext uri="{FF2B5EF4-FFF2-40B4-BE49-F238E27FC236}">
              <a16:creationId xmlns:a16="http://schemas.microsoft.com/office/drawing/2014/main" id="{E0564590-2CDC-463A-A40F-CF420C1A1DDA}"/>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2" name="テキスト ボックス 121">
          <a:extLst>
            <a:ext uri="{FF2B5EF4-FFF2-40B4-BE49-F238E27FC236}">
              <a16:creationId xmlns:a16="http://schemas.microsoft.com/office/drawing/2014/main" id="{66994933-1C00-4A20-83B0-E09EF5C73957}"/>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3" name="直線コネクタ 122">
          <a:extLst>
            <a:ext uri="{FF2B5EF4-FFF2-40B4-BE49-F238E27FC236}">
              <a16:creationId xmlns:a16="http://schemas.microsoft.com/office/drawing/2014/main" id="{C603CB82-BD33-44C1-AF3D-08CEFEA630B6}"/>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4" name="テキスト ボックス 123">
          <a:extLst>
            <a:ext uri="{FF2B5EF4-FFF2-40B4-BE49-F238E27FC236}">
              <a16:creationId xmlns:a16="http://schemas.microsoft.com/office/drawing/2014/main" id="{864C3A33-A510-4757-82B4-5FE819597198}"/>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5" name="直線コネクタ 124">
          <a:extLst>
            <a:ext uri="{FF2B5EF4-FFF2-40B4-BE49-F238E27FC236}">
              <a16:creationId xmlns:a16="http://schemas.microsoft.com/office/drawing/2014/main" id="{DA703561-8722-426C-9E34-C68507631A80}"/>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6" name="テキスト ボックス 125">
          <a:extLst>
            <a:ext uri="{FF2B5EF4-FFF2-40B4-BE49-F238E27FC236}">
              <a16:creationId xmlns:a16="http://schemas.microsoft.com/office/drawing/2014/main" id="{22889AA3-339A-48BE-85BA-55B0F64F85CF}"/>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7" name="直線コネクタ 126">
          <a:extLst>
            <a:ext uri="{FF2B5EF4-FFF2-40B4-BE49-F238E27FC236}">
              <a16:creationId xmlns:a16="http://schemas.microsoft.com/office/drawing/2014/main" id="{0966430F-8423-4BEA-93B0-EFE07FF241FD}"/>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8" name="テキスト ボックス 127">
          <a:extLst>
            <a:ext uri="{FF2B5EF4-FFF2-40B4-BE49-F238E27FC236}">
              <a16:creationId xmlns:a16="http://schemas.microsoft.com/office/drawing/2014/main" id="{34DF3001-553A-4ED7-9C1C-11A263184EC0}"/>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9" name="【体育館・プール】&#10;一人当たり面積グラフ枠">
          <a:extLst>
            <a:ext uri="{FF2B5EF4-FFF2-40B4-BE49-F238E27FC236}">
              <a16:creationId xmlns:a16="http://schemas.microsoft.com/office/drawing/2014/main" id="{4027D92E-2890-4BFD-9C01-5A41E915BACB}"/>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156972</xdr:rowOff>
    </xdr:from>
    <xdr:to>
      <xdr:col>54</xdr:col>
      <xdr:colOff>189865</xdr:colOff>
      <xdr:row>64</xdr:row>
      <xdr:rowOff>24384</xdr:rowOff>
    </xdr:to>
    <xdr:cxnSp macro="">
      <xdr:nvCxnSpPr>
        <xdr:cNvPr id="130" name="直線コネクタ 129">
          <a:extLst>
            <a:ext uri="{FF2B5EF4-FFF2-40B4-BE49-F238E27FC236}">
              <a16:creationId xmlns:a16="http://schemas.microsoft.com/office/drawing/2014/main" id="{66A54F51-4289-444C-938B-C4BB62F62FDC}"/>
            </a:ext>
          </a:extLst>
        </xdr:cNvPr>
        <xdr:cNvCxnSpPr/>
      </xdr:nvCxnSpPr>
      <xdr:spPr>
        <a:xfrm flipV="1">
          <a:off x="9219565" y="9544812"/>
          <a:ext cx="0" cy="1208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28211</xdr:rowOff>
    </xdr:from>
    <xdr:ext cx="469744" cy="259045"/>
    <xdr:sp macro="" textlink="">
      <xdr:nvSpPr>
        <xdr:cNvPr id="131" name="【体育館・プール】&#10;一人当たり面積最小値テキスト">
          <a:extLst>
            <a:ext uri="{FF2B5EF4-FFF2-40B4-BE49-F238E27FC236}">
              <a16:creationId xmlns:a16="http://schemas.microsoft.com/office/drawing/2014/main" id="{9205F11C-93C8-4E5C-AFAB-46B186E87BF0}"/>
            </a:ext>
          </a:extLst>
        </xdr:cNvPr>
        <xdr:cNvSpPr txBox="1"/>
      </xdr:nvSpPr>
      <xdr:spPr>
        <a:xfrm>
          <a:off x="9258300" y="10757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24384</xdr:rowOff>
    </xdr:from>
    <xdr:to>
      <xdr:col>55</xdr:col>
      <xdr:colOff>88900</xdr:colOff>
      <xdr:row>64</xdr:row>
      <xdr:rowOff>24384</xdr:rowOff>
    </xdr:to>
    <xdr:cxnSp macro="">
      <xdr:nvCxnSpPr>
        <xdr:cNvPr id="132" name="直線コネクタ 131">
          <a:extLst>
            <a:ext uri="{FF2B5EF4-FFF2-40B4-BE49-F238E27FC236}">
              <a16:creationId xmlns:a16="http://schemas.microsoft.com/office/drawing/2014/main" id="{CF6C5D83-DDB5-4076-81EB-21B105DDC9DA}"/>
            </a:ext>
          </a:extLst>
        </xdr:cNvPr>
        <xdr:cNvCxnSpPr/>
      </xdr:nvCxnSpPr>
      <xdr:spPr>
        <a:xfrm>
          <a:off x="9154160" y="107533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103649</xdr:rowOff>
    </xdr:from>
    <xdr:ext cx="469744" cy="259045"/>
    <xdr:sp macro="" textlink="">
      <xdr:nvSpPr>
        <xdr:cNvPr id="133" name="【体育館・プール】&#10;一人当たり面積最大値テキスト">
          <a:extLst>
            <a:ext uri="{FF2B5EF4-FFF2-40B4-BE49-F238E27FC236}">
              <a16:creationId xmlns:a16="http://schemas.microsoft.com/office/drawing/2014/main" id="{DD4489EF-FDC3-43D4-AA31-954140CE4CF3}"/>
            </a:ext>
          </a:extLst>
        </xdr:cNvPr>
        <xdr:cNvSpPr txBox="1"/>
      </xdr:nvSpPr>
      <xdr:spPr>
        <a:xfrm>
          <a:off x="9258300" y="9323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156972</xdr:rowOff>
    </xdr:from>
    <xdr:to>
      <xdr:col>55</xdr:col>
      <xdr:colOff>88900</xdr:colOff>
      <xdr:row>56</xdr:row>
      <xdr:rowOff>156972</xdr:rowOff>
    </xdr:to>
    <xdr:cxnSp macro="">
      <xdr:nvCxnSpPr>
        <xdr:cNvPr id="134" name="直線コネクタ 133">
          <a:extLst>
            <a:ext uri="{FF2B5EF4-FFF2-40B4-BE49-F238E27FC236}">
              <a16:creationId xmlns:a16="http://schemas.microsoft.com/office/drawing/2014/main" id="{D778397A-1837-45EC-B9EB-8C9B85DD68B2}"/>
            </a:ext>
          </a:extLst>
        </xdr:cNvPr>
        <xdr:cNvCxnSpPr/>
      </xdr:nvCxnSpPr>
      <xdr:spPr>
        <a:xfrm>
          <a:off x="9154160" y="954481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101617</xdr:rowOff>
    </xdr:from>
    <xdr:ext cx="469744" cy="259045"/>
    <xdr:sp macro="" textlink="">
      <xdr:nvSpPr>
        <xdr:cNvPr id="135" name="【体育館・プール】&#10;一人当たり面積平均値テキスト">
          <a:extLst>
            <a:ext uri="{FF2B5EF4-FFF2-40B4-BE49-F238E27FC236}">
              <a16:creationId xmlns:a16="http://schemas.microsoft.com/office/drawing/2014/main" id="{2BD78D87-81ED-4B95-9F5E-D3328257941A}"/>
            </a:ext>
          </a:extLst>
        </xdr:cNvPr>
        <xdr:cNvSpPr txBox="1"/>
      </xdr:nvSpPr>
      <xdr:spPr>
        <a:xfrm>
          <a:off x="9258300" y="10327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78740</xdr:rowOff>
    </xdr:from>
    <xdr:to>
      <xdr:col>55</xdr:col>
      <xdr:colOff>50800</xdr:colOff>
      <xdr:row>63</xdr:row>
      <xdr:rowOff>8890</xdr:rowOff>
    </xdr:to>
    <xdr:sp macro="" textlink="">
      <xdr:nvSpPr>
        <xdr:cNvPr id="136" name="フローチャート: 判断 135">
          <a:extLst>
            <a:ext uri="{FF2B5EF4-FFF2-40B4-BE49-F238E27FC236}">
              <a16:creationId xmlns:a16="http://schemas.microsoft.com/office/drawing/2014/main" id="{440E91D7-02BA-4BB0-9F83-C46916162CF2}"/>
            </a:ext>
          </a:extLst>
        </xdr:cNvPr>
        <xdr:cNvSpPr/>
      </xdr:nvSpPr>
      <xdr:spPr>
        <a:xfrm>
          <a:off x="9192260" y="104724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61214</xdr:rowOff>
    </xdr:from>
    <xdr:to>
      <xdr:col>50</xdr:col>
      <xdr:colOff>165100</xdr:colOff>
      <xdr:row>62</xdr:row>
      <xdr:rowOff>162814</xdr:rowOff>
    </xdr:to>
    <xdr:sp macro="" textlink="">
      <xdr:nvSpPr>
        <xdr:cNvPr id="137" name="フローチャート: 判断 136">
          <a:extLst>
            <a:ext uri="{FF2B5EF4-FFF2-40B4-BE49-F238E27FC236}">
              <a16:creationId xmlns:a16="http://schemas.microsoft.com/office/drawing/2014/main" id="{68C2D6A5-8003-4FB3-A5D5-59BCCDB5459C}"/>
            </a:ext>
          </a:extLst>
        </xdr:cNvPr>
        <xdr:cNvSpPr/>
      </xdr:nvSpPr>
      <xdr:spPr>
        <a:xfrm>
          <a:off x="8445500" y="10454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69596</xdr:rowOff>
    </xdr:from>
    <xdr:to>
      <xdr:col>46</xdr:col>
      <xdr:colOff>38100</xdr:colOff>
      <xdr:row>62</xdr:row>
      <xdr:rowOff>171196</xdr:rowOff>
    </xdr:to>
    <xdr:sp macro="" textlink="">
      <xdr:nvSpPr>
        <xdr:cNvPr id="138" name="フローチャート: 判断 137">
          <a:extLst>
            <a:ext uri="{FF2B5EF4-FFF2-40B4-BE49-F238E27FC236}">
              <a16:creationId xmlns:a16="http://schemas.microsoft.com/office/drawing/2014/main" id="{2EC7ADCC-32CC-45A8-B71E-41D5E4709F69}"/>
            </a:ext>
          </a:extLst>
        </xdr:cNvPr>
        <xdr:cNvSpPr/>
      </xdr:nvSpPr>
      <xdr:spPr>
        <a:xfrm>
          <a:off x="7670800" y="1046327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58166</xdr:rowOff>
    </xdr:from>
    <xdr:to>
      <xdr:col>41</xdr:col>
      <xdr:colOff>101600</xdr:colOff>
      <xdr:row>62</xdr:row>
      <xdr:rowOff>159766</xdr:rowOff>
    </xdr:to>
    <xdr:sp macro="" textlink="">
      <xdr:nvSpPr>
        <xdr:cNvPr id="139" name="フローチャート: 判断 138">
          <a:extLst>
            <a:ext uri="{FF2B5EF4-FFF2-40B4-BE49-F238E27FC236}">
              <a16:creationId xmlns:a16="http://schemas.microsoft.com/office/drawing/2014/main" id="{C9A2C579-36B7-4AD3-9A9E-DD0397B8B88A}"/>
            </a:ext>
          </a:extLst>
        </xdr:cNvPr>
        <xdr:cNvSpPr/>
      </xdr:nvSpPr>
      <xdr:spPr>
        <a:xfrm>
          <a:off x="6873240" y="10451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37592</xdr:rowOff>
    </xdr:from>
    <xdr:to>
      <xdr:col>36</xdr:col>
      <xdr:colOff>165100</xdr:colOff>
      <xdr:row>62</xdr:row>
      <xdr:rowOff>139192</xdr:rowOff>
    </xdr:to>
    <xdr:sp macro="" textlink="">
      <xdr:nvSpPr>
        <xdr:cNvPr id="140" name="フローチャート: 判断 139">
          <a:extLst>
            <a:ext uri="{FF2B5EF4-FFF2-40B4-BE49-F238E27FC236}">
              <a16:creationId xmlns:a16="http://schemas.microsoft.com/office/drawing/2014/main" id="{FC80D62D-647F-4328-A354-5DD4F683C32D}"/>
            </a:ext>
          </a:extLst>
        </xdr:cNvPr>
        <xdr:cNvSpPr/>
      </xdr:nvSpPr>
      <xdr:spPr>
        <a:xfrm>
          <a:off x="6098540" y="10431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9D32F60D-E376-4F3C-930C-C4812873E90B}"/>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0ADC2CD6-9553-4849-872B-B5A330722747}"/>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42213E7F-C9E5-419D-A9CB-A5B0F02FA750}"/>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D31FC903-BA42-4478-848E-3919E8D4C980}"/>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5A4ADCB0-C7DE-456F-A59F-407A71160238}"/>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138938</xdr:rowOff>
    </xdr:from>
    <xdr:to>
      <xdr:col>55</xdr:col>
      <xdr:colOff>50800</xdr:colOff>
      <xdr:row>64</xdr:row>
      <xdr:rowOff>69088</xdr:rowOff>
    </xdr:to>
    <xdr:sp macro="" textlink="">
      <xdr:nvSpPr>
        <xdr:cNvPr id="146" name="楕円 145">
          <a:extLst>
            <a:ext uri="{FF2B5EF4-FFF2-40B4-BE49-F238E27FC236}">
              <a16:creationId xmlns:a16="http://schemas.microsoft.com/office/drawing/2014/main" id="{106DEE6C-4440-4E0C-AE05-D908540380BF}"/>
            </a:ext>
          </a:extLst>
        </xdr:cNvPr>
        <xdr:cNvSpPr/>
      </xdr:nvSpPr>
      <xdr:spPr>
        <a:xfrm>
          <a:off x="9192260" y="1070025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53865</xdr:rowOff>
    </xdr:from>
    <xdr:ext cx="469744" cy="259045"/>
    <xdr:sp macro="" textlink="">
      <xdr:nvSpPr>
        <xdr:cNvPr id="147" name="【体育館・プール】&#10;一人当たり面積該当値テキスト">
          <a:extLst>
            <a:ext uri="{FF2B5EF4-FFF2-40B4-BE49-F238E27FC236}">
              <a16:creationId xmlns:a16="http://schemas.microsoft.com/office/drawing/2014/main" id="{C3899709-EE21-4D72-81BE-B0A8FCE0AB7E}"/>
            </a:ext>
          </a:extLst>
        </xdr:cNvPr>
        <xdr:cNvSpPr txBox="1"/>
      </xdr:nvSpPr>
      <xdr:spPr>
        <a:xfrm>
          <a:off x="9258300" y="10615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140462</xdr:rowOff>
    </xdr:from>
    <xdr:to>
      <xdr:col>50</xdr:col>
      <xdr:colOff>165100</xdr:colOff>
      <xdr:row>64</xdr:row>
      <xdr:rowOff>70612</xdr:rowOff>
    </xdr:to>
    <xdr:sp macro="" textlink="">
      <xdr:nvSpPr>
        <xdr:cNvPr id="148" name="楕円 147">
          <a:extLst>
            <a:ext uri="{FF2B5EF4-FFF2-40B4-BE49-F238E27FC236}">
              <a16:creationId xmlns:a16="http://schemas.microsoft.com/office/drawing/2014/main" id="{4CA527B0-91A5-4DB1-A3BC-6C4C456D9DE9}"/>
            </a:ext>
          </a:extLst>
        </xdr:cNvPr>
        <xdr:cNvSpPr/>
      </xdr:nvSpPr>
      <xdr:spPr>
        <a:xfrm>
          <a:off x="8445500" y="107017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18288</xdr:rowOff>
    </xdr:from>
    <xdr:to>
      <xdr:col>55</xdr:col>
      <xdr:colOff>0</xdr:colOff>
      <xdr:row>64</xdr:row>
      <xdr:rowOff>19812</xdr:rowOff>
    </xdr:to>
    <xdr:cxnSp macro="">
      <xdr:nvCxnSpPr>
        <xdr:cNvPr id="149" name="直線コネクタ 148">
          <a:extLst>
            <a:ext uri="{FF2B5EF4-FFF2-40B4-BE49-F238E27FC236}">
              <a16:creationId xmlns:a16="http://schemas.microsoft.com/office/drawing/2014/main" id="{A737D59F-2A5A-49F9-90E5-C7031EA3BD84}"/>
            </a:ext>
          </a:extLst>
        </xdr:cNvPr>
        <xdr:cNvCxnSpPr/>
      </xdr:nvCxnSpPr>
      <xdr:spPr>
        <a:xfrm flipV="1">
          <a:off x="8496300" y="10747248"/>
          <a:ext cx="7239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141224</xdr:rowOff>
    </xdr:from>
    <xdr:to>
      <xdr:col>46</xdr:col>
      <xdr:colOff>38100</xdr:colOff>
      <xdr:row>64</xdr:row>
      <xdr:rowOff>71374</xdr:rowOff>
    </xdr:to>
    <xdr:sp macro="" textlink="">
      <xdr:nvSpPr>
        <xdr:cNvPr id="150" name="楕円 149">
          <a:extLst>
            <a:ext uri="{FF2B5EF4-FFF2-40B4-BE49-F238E27FC236}">
              <a16:creationId xmlns:a16="http://schemas.microsoft.com/office/drawing/2014/main" id="{8AAA48DA-9381-46EC-9FC4-F22DE2953729}"/>
            </a:ext>
          </a:extLst>
        </xdr:cNvPr>
        <xdr:cNvSpPr/>
      </xdr:nvSpPr>
      <xdr:spPr>
        <a:xfrm>
          <a:off x="7670800" y="1070254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19812</xdr:rowOff>
    </xdr:from>
    <xdr:to>
      <xdr:col>50</xdr:col>
      <xdr:colOff>114300</xdr:colOff>
      <xdr:row>64</xdr:row>
      <xdr:rowOff>20574</xdr:rowOff>
    </xdr:to>
    <xdr:cxnSp macro="">
      <xdr:nvCxnSpPr>
        <xdr:cNvPr id="151" name="直線コネクタ 150">
          <a:extLst>
            <a:ext uri="{FF2B5EF4-FFF2-40B4-BE49-F238E27FC236}">
              <a16:creationId xmlns:a16="http://schemas.microsoft.com/office/drawing/2014/main" id="{DB8D2C9F-C383-4195-BB54-0F2885AE2606}"/>
            </a:ext>
          </a:extLst>
        </xdr:cNvPr>
        <xdr:cNvCxnSpPr/>
      </xdr:nvCxnSpPr>
      <xdr:spPr>
        <a:xfrm flipV="1">
          <a:off x="7713980" y="10748772"/>
          <a:ext cx="78232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141986</xdr:rowOff>
    </xdr:from>
    <xdr:to>
      <xdr:col>41</xdr:col>
      <xdr:colOff>101600</xdr:colOff>
      <xdr:row>64</xdr:row>
      <xdr:rowOff>72136</xdr:rowOff>
    </xdr:to>
    <xdr:sp macro="" textlink="">
      <xdr:nvSpPr>
        <xdr:cNvPr id="152" name="楕円 151">
          <a:extLst>
            <a:ext uri="{FF2B5EF4-FFF2-40B4-BE49-F238E27FC236}">
              <a16:creationId xmlns:a16="http://schemas.microsoft.com/office/drawing/2014/main" id="{704D59A6-C859-4F32-9934-B2BDF6D1559F}"/>
            </a:ext>
          </a:extLst>
        </xdr:cNvPr>
        <xdr:cNvSpPr/>
      </xdr:nvSpPr>
      <xdr:spPr>
        <a:xfrm>
          <a:off x="6873240" y="107033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20574</xdr:rowOff>
    </xdr:from>
    <xdr:to>
      <xdr:col>45</xdr:col>
      <xdr:colOff>177800</xdr:colOff>
      <xdr:row>64</xdr:row>
      <xdr:rowOff>21336</xdr:rowOff>
    </xdr:to>
    <xdr:cxnSp macro="">
      <xdr:nvCxnSpPr>
        <xdr:cNvPr id="153" name="直線コネクタ 152">
          <a:extLst>
            <a:ext uri="{FF2B5EF4-FFF2-40B4-BE49-F238E27FC236}">
              <a16:creationId xmlns:a16="http://schemas.microsoft.com/office/drawing/2014/main" id="{FF4DA191-05EC-4F85-B45A-A53D30F1A57D}"/>
            </a:ext>
          </a:extLst>
        </xdr:cNvPr>
        <xdr:cNvCxnSpPr/>
      </xdr:nvCxnSpPr>
      <xdr:spPr>
        <a:xfrm flipV="1">
          <a:off x="6924040" y="10749534"/>
          <a:ext cx="78994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142748</xdr:rowOff>
    </xdr:from>
    <xdr:to>
      <xdr:col>36</xdr:col>
      <xdr:colOff>165100</xdr:colOff>
      <xdr:row>64</xdr:row>
      <xdr:rowOff>72898</xdr:rowOff>
    </xdr:to>
    <xdr:sp macro="" textlink="">
      <xdr:nvSpPr>
        <xdr:cNvPr id="154" name="楕円 153">
          <a:extLst>
            <a:ext uri="{FF2B5EF4-FFF2-40B4-BE49-F238E27FC236}">
              <a16:creationId xmlns:a16="http://schemas.microsoft.com/office/drawing/2014/main" id="{369B04DA-4B50-4B3A-86E8-1AAA3C60582D}"/>
            </a:ext>
          </a:extLst>
        </xdr:cNvPr>
        <xdr:cNvSpPr/>
      </xdr:nvSpPr>
      <xdr:spPr>
        <a:xfrm>
          <a:off x="6098540" y="1070406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21336</xdr:rowOff>
    </xdr:from>
    <xdr:to>
      <xdr:col>41</xdr:col>
      <xdr:colOff>50800</xdr:colOff>
      <xdr:row>64</xdr:row>
      <xdr:rowOff>22098</xdr:rowOff>
    </xdr:to>
    <xdr:cxnSp macro="">
      <xdr:nvCxnSpPr>
        <xdr:cNvPr id="155" name="直線コネクタ 154">
          <a:extLst>
            <a:ext uri="{FF2B5EF4-FFF2-40B4-BE49-F238E27FC236}">
              <a16:creationId xmlns:a16="http://schemas.microsoft.com/office/drawing/2014/main" id="{2704A9BF-1EE4-408A-9C77-50B950958BF3}"/>
            </a:ext>
          </a:extLst>
        </xdr:cNvPr>
        <xdr:cNvCxnSpPr/>
      </xdr:nvCxnSpPr>
      <xdr:spPr>
        <a:xfrm flipV="1">
          <a:off x="6149340" y="10750296"/>
          <a:ext cx="7747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7891</xdr:rowOff>
    </xdr:from>
    <xdr:ext cx="469744" cy="259045"/>
    <xdr:sp macro="" textlink="">
      <xdr:nvSpPr>
        <xdr:cNvPr id="156" name="n_1aveValue【体育館・プール】&#10;一人当たり面積">
          <a:extLst>
            <a:ext uri="{FF2B5EF4-FFF2-40B4-BE49-F238E27FC236}">
              <a16:creationId xmlns:a16="http://schemas.microsoft.com/office/drawing/2014/main" id="{A8F625BF-0864-46B0-87C7-8BB4BE46C562}"/>
            </a:ext>
          </a:extLst>
        </xdr:cNvPr>
        <xdr:cNvSpPr txBox="1"/>
      </xdr:nvSpPr>
      <xdr:spPr>
        <a:xfrm>
          <a:off x="8271587" y="10233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16273</xdr:rowOff>
    </xdr:from>
    <xdr:ext cx="469744" cy="259045"/>
    <xdr:sp macro="" textlink="">
      <xdr:nvSpPr>
        <xdr:cNvPr id="157" name="n_2aveValue【体育館・プール】&#10;一人当たり面積">
          <a:extLst>
            <a:ext uri="{FF2B5EF4-FFF2-40B4-BE49-F238E27FC236}">
              <a16:creationId xmlns:a16="http://schemas.microsoft.com/office/drawing/2014/main" id="{AD960144-F5B0-4022-9825-2FF4BFD537E1}"/>
            </a:ext>
          </a:extLst>
        </xdr:cNvPr>
        <xdr:cNvSpPr txBox="1"/>
      </xdr:nvSpPr>
      <xdr:spPr>
        <a:xfrm>
          <a:off x="7509587" y="10242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4843</xdr:rowOff>
    </xdr:from>
    <xdr:ext cx="469744" cy="259045"/>
    <xdr:sp macro="" textlink="">
      <xdr:nvSpPr>
        <xdr:cNvPr id="158" name="n_3aveValue【体育館・プール】&#10;一人当たり面積">
          <a:extLst>
            <a:ext uri="{FF2B5EF4-FFF2-40B4-BE49-F238E27FC236}">
              <a16:creationId xmlns:a16="http://schemas.microsoft.com/office/drawing/2014/main" id="{3426954D-9682-46D7-8B5D-6852DD86DA7C}"/>
            </a:ext>
          </a:extLst>
        </xdr:cNvPr>
        <xdr:cNvSpPr txBox="1"/>
      </xdr:nvSpPr>
      <xdr:spPr>
        <a:xfrm>
          <a:off x="6712027" y="10230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155719</xdr:rowOff>
    </xdr:from>
    <xdr:ext cx="469744" cy="259045"/>
    <xdr:sp macro="" textlink="">
      <xdr:nvSpPr>
        <xdr:cNvPr id="159" name="n_4aveValue【体育館・プール】&#10;一人当たり面積">
          <a:extLst>
            <a:ext uri="{FF2B5EF4-FFF2-40B4-BE49-F238E27FC236}">
              <a16:creationId xmlns:a16="http://schemas.microsoft.com/office/drawing/2014/main" id="{EFD1A8A5-BD02-44FA-AA6E-80F4AFEAF1B0}"/>
            </a:ext>
          </a:extLst>
        </xdr:cNvPr>
        <xdr:cNvSpPr txBox="1"/>
      </xdr:nvSpPr>
      <xdr:spPr>
        <a:xfrm>
          <a:off x="5937327" y="10214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61739</xdr:rowOff>
    </xdr:from>
    <xdr:ext cx="469744" cy="259045"/>
    <xdr:sp macro="" textlink="">
      <xdr:nvSpPr>
        <xdr:cNvPr id="160" name="n_1mainValue【体育館・プール】&#10;一人当たり面積">
          <a:extLst>
            <a:ext uri="{FF2B5EF4-FFF2-40B4-BE49-F238E27FC236}">
              <a16:creationId xmlns:a16="http://schemas.microsoft.com/office/drawing/2014/main" id="{EA7B3AB6-DB8C-4BB9-ABB6-E1FFAD4DB4F3}"/>
            </a:ext>
          </a:extLst>
        </xdr:cNvPr>
        <xdr:cNvSpPr txBox="1"/>
      </xdr:nvSpPr>
      <xdr:spPr>
        <a:xfrm>
          <a:off x="8271587" y="1079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62501</xdr:rowOff>
    </xdr:from>
    <xdr:ext cx="469744" cy="259045"/>
    <xdr:sp macro="" textlink="">
      <xdr:nvSpPr>
        <xdr:cNvPr id="161" name="n_2mainValue【体育館・プール】&#10;一人当たり面積">
          <a:extLst>
            <a:ext uri="{FF2B5EF4-FFF2-40B4-BE49-F238E27FC236}">
              <a16:creationId xmlns:a16="http://schemas.microsoft.com/office/drawing/2014/main" id="{C6D53FE3-C097-49AB-AA28-3F926C7626C5}"/>
            </a:ext>
          </a:extLst>
        </xdr:cNvPr>
        <xdr:cNvSpPr txBox="1"/>
      </xdr:nvSpPr>
      <xdr:spPr>
        <a:xfrm>
          <a:off x="7509587" y="10791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63263</xdr:rowOff>
    </xdr:from>
    <xdr:ext cx="469744" cy="259045"/>
    <xdr:sp macro="" textlink="">
      <xdr:nvSpPr>
        <xdr:cNvPr id="162" name="n_3mainValue【体育館・プール】&#10;一人当たり面積">
          <a:extLst>
            <a:ext uri="{FF2B5EF4-FFF2-40B4-BE49-F238E27FC236}">
              <a16:creationId xmlns:a16="http://schemas.microsoft.com/office/drawing/2014/main" id="{81A82314-8F4C-4816-8C5E-BCADE19201F7}"/>
            </a:ext>
          </a:extLst>
        </xdr:cNvPr>
        <xdr:cNvSpPr txBox="1"/>
      </xdr:nvSpPr>
      <xdr:spPr>
        <a:xfrm>
          <a:off x="6712027" y="10792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64025</xdr:rowOff>
    </xdr:from>
    <xdr:ext cx="469744" cy="259045"/>
    <xdr:sp macro="" textlink="">
      <xdr:nvSpPr>
        <xdr:cNvPr id="163" name="n_4mainValue【体育館・プール】&#10;一人当たり面積">
          <a:extLst>
            <a:ext uri="{FF2B5EF4-FFF2-40B4-BE49-F238E27FC236}">
              <a16:creationId xmlns:a16="http://schemas.microsoft.com/office/drawing/2014/main" id="{F553BA45-2299-4905-98F5-03EF158C4B88}"/>
            </a:ext>
          </a:extLst>
        </xdr:cNvPr>
        <xdr:cNvSpPr txBox="1"/>
      </xdr:nvSpPr>
      <xdr:spPr>
        <a:xfrm>
          <a:off x="5937327" y="10792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4" name="正方形/長方形 163">
          <a:extLst>
            <a:ext uri="{FF2B5EF4-FFF2-40B4-BE49-F238E27FC236}">
              <a16:creationId xmlns:a16="http://schemas.microsoft.com/office/drawing/2014/main" id="{A22F9998-128E-40C9-97E4-5A98209ED87A}"/>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5" name="正方形/長方形 164">
          <a:extLst>
            <a:ext uri="{FF2B5EF4-FFF2-40B4-BE49-F238E27FC236}">
              <a16:creationId xmlns:a16="http://schemas.microsoft.com/office/drawing/2014/main" id="{501D8BD9-DFEC-4E39-BCA9-8BB3C9D0FD96}"/>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6" name="正方形/長方形 165">
          <a:extLst>
            <a:ext uri="{FF2B5EF4-FFF2-40B4-BE49-F238E27FC236}">
              <a16:creationId xmlns:a16="http://schemas.microsoft.com/office/drawing/2014/main" id="{8AD7AD16-4645-438D-BE25-F3BFC55681D1}"/>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7" name="正方形/長方形 166">
          <a:extLst>
            <a:ext uri="{FF2B5EF4-FFF2-40B4-BE49-F238E27FC236}">
              <a16:creationId xmlns:a16="http://schemas.microsoft.com/office/drawing/2014/main" id="{D22BC7A6-466A-4C5A-BFC8-DA0A0DB9556F}"/>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8" name="正方形/長方形 167">
          <a:extLst>
            <a:ext uri="{FF2B5EF4-FFF2-40B4-BE49-F238E27FC236}">
              <a16:creationId xmlns:a16="http://schemas.microsoft.com/office/drawing/2014/main" id="{C17BE7A4-2611-4CA9-A5E4-23AFD34AC1A6}"/>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9" name="正方形/長方形 168">
          <a:extLst>
            <a:ext uri="{FF2B5EF4-FFF2-40B4-BE49-F238E27FC236}">
              <a16:creationId xmlns:a16="http://schemas.microsoft.com/office/drawing/2014/main" id="{1670F148-59BA-4260-B284-C11B2FF4C7C7}"/>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0" name="正方形/長方形 169">
          <a:extLst>
            <a:ext uri="{FF2B5EF4-FFF2-40B4-BE49-F238E27FC236}">
              <a16:creationId xmlns:a16="http://schemas.microsoft.com/office/drawing/2014/main" id="{42B3B41C-1ADB-4FB9-B830-2D354EF78531}"/>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1" name="正方形/長方形 170">
          <a:extLst>
            <a:ext uri="{FF2B5EF4-FFF2-40B4-BE49-F238E27FC236}">
              <a16:creationId xmlns:a16="http://schemas.microsoft.com/office/drawing/2014/main" id="{55F01D49-5A33-4F51-BD52-35DB5AAC382A}"/>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2" name="テキスト ボックス 171">
          <a:extLst>
            <a:ext uri="{FF2B5EF4-FFF2-40B4-BE49-F238E27FC236}">
              <a16:creationId xmlns:a16="http://schemas.microsoft.com/office/drawing/2014/main" id="{EF50A865-70AA-4D27-A22E-3D98025E7894}"/>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3" name="直線コネクタ 172">
          <a:extLst>
            <a:ext uri="{FF2B5EF4-FFF2-40B4-BE49-F238E27FC236}">
              <a16:creationId xmlns:a16="http://schemas.microsoft.com/office/drawing/2014/main" id="{4E3D7E5B-7134-4B4E-8B3A-37753F5A3775}"/>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4" name="テキスト ボックス 173">
          <a:extLst>
            <a:ext uri="{FF2B5EF4-FFF2-40B4-BE49-F238E27FC236}">
              <a16:creationId xmlns:a16="http://schemas.microsoft.com/office/drawing/2014/main" id="{13FD9B7A-86C2-4E0F-A81C-D82343E5E5AF}"/>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5" name="直線コネクタ 174">
          <a:extLst>
            <a:ext uri="{FF2B5EF4-FFF2-40B4-BE49-F238E27FC236}">
              <a16:creationId xmlns:a16="http://schemas.microsoft.com/office/drawing/2014/main" id="{449BA0C0-770F-481B-83C6-426414630E8C}"/>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6" name="テキスト ボックス 175">
          <a:extLst>
            <a:ext uri="{FF2B5EF4-FFF2-40B4-BE49-F238E27FC236}">
              <a16:creationId xmlns:a16="http://schemas.microsoft.com/office/drawing/2014/main" id="{FA87A303-E8AC-4E9A-90B3-053CE914D0FF}"/>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7" name="直線コネクタ 176">
          <a:extLst>
            <a:ext uri="{FF2B5EF4-FFF2-40B4-BE49-F238E27FC236}">
              <a16:creationId xmlns:a16="http://schemas.microsoft.com/office/drawing/2014/main" id="{F68CBDCA-7847-4C74-9C18-6FEE6AB60AE9}"/>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8" name="テキスト ボックス 177">
          <a:extLst>
            <a:ext uri="{FF2B5EF4-FFF2-40B4-BE49-F238E27FC236}">
              <a16:creationId xmlns:a16="http://schemas.microsoft.com/office/drawing/2014/main" id="{0CE2C2CA-2782-4CCD-A734-C4F95068A8F1}"/>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9" name="直線コネクタ 178">
          <a:extLst>
            <a:ext uri="{FF2B5EF4-FFF2-40B4-BE49-F238E27FC236}">
              <a16:creationId xmlns:a16="http://schemas.microsoft.com/office/drawing/2014/main" id="{A1DDAA96-F17B-41FE-B705-679666F64AA6}"/>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80" name="テキスト ボックス 179">
          <a:extLst>
            <a:ext uri="{FF2B5EF4-FFF2-40B4-BE49-F238E27FC236}">
              <a16:creationId xmlns:a16="http://schemas.microsoft.com/office/drawing/2014/main" id="{9D26F515-1D2C-4A54-A5BC-81FBB8DCA19B}"/>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1" name="直線コネクタ 180">
          <a:extLst>
            <a:ext uri="{FF2B5EF4-FFF2-40B4-BE49-F238E27FC236}">
              <a16:creationId xmlns:a16="http://schemas.microsoft.com/office/drawing/2014/main" id="{5884FD27-0811-4E8E-B4CE-4CA738FE2463}"/>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2" name="テキスト ボックス 181">
          <a:extLst>
            <a:ext uri="{FF2B5EF4-FFF2-40B4-BE49-F238E27FC236}">
              <a16:creationId xmlns:a16="http://schemas.microsoft.com/office/drawing/2014/main" id="{8ACE79FE-FCBF-4FAD-999B-AF75C38C1D56}"/>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3" name="直線コネクタ 182">
          <a:extLst>
            <a:ext uri="{FF2B5EF4-FFF2-40B4-BE49-F238E27FC236}">
              <a16:creationId xmlns:a16="http://schemas.microsoft.com/office/drawing/2014/main" id="{D0E1718E-79DA-4264-8885-E5A66E7193F3}"/>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4" name="テキスト ボックス 183">
          <a:extLst>
            <a:ext uri="{FF2B5EF4-FFF2-40B4-BE49-F238E27FC236}">
              <a16:creationId xmlns:a16="http://schemas.microsoft.com/office/drawing/2014/main" id="{9D1B5B0C-6E57-4BB2-829A-C531C8E8CBFC}"/>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5" name="直線コネクタ 184">
          <a:extLst>
            <a:ext uri="{FF2B5EF4-FFF2-40B4-BE49-F238E27FC236}">
              <a16:creationId xmlns:a16="http://schemas.microsoft.com/office/drawing/2014/main" id="{A0362A35-7D5A-4757-98BC-E6399E9B1BC3}"/>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6" name="テキスト ボックス 185">
          <a:extLst>
            <a:ext uri="{FF2B5EF4-FFF2-40B4-BE49-F238E27FC236}">
              <a16:creationId xmlns:a16="http://schemas.microsoft.com/office/drawing/2014/main" id="{4B8176B1-5D00-4BEE-ACE0-BB9F5943EF86}"/>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7" name="【福祉施設】&#10;有形固定資産減価償却率グラフ枠">
          <a:extLst>
            <a:ext uri="{FF2B5EF4-FFF2-40B4-BE49-F238E27FC236}">
              <a16:creationId xmlns:a16="http://schemas.microsoft.com/office/drawing/2014/main" id="{D66697A9-D50B-4975-907D-7B7B30953C18}"/>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26670</xdr:rowOff>
    </xdr:from>
    <xdr:to>
      <xdr:col>24</xdr:col>
      <xdr:colOff>62865</xdr:colOff>
      <xdr:row>86</xdr:row>
      <xdr:rowOff>114300</xdr:rowOff>
    </xdr:to>
    <xdr:cxnSp macro="">
      <xdr:nvCxnSpPr>
        <xdr:cNvPr id="188" name="直線コネクタ 187">
          <a:extLst>
            <a:ext uri="{FF2B5EF4-FFF2-40B4-BE49-F238E27FC236}">
              <a16:creationId xmlns:a16="http://schemas.microsoft.com/office/drawing/2014/main" id="{EAC1637F-EDE7-4611-8B02-9D09E50A7F4B}"/>
            </a:ext>
          </a:extLst>
        </xdr:cNvPr>
        <xdr:cNvCxnSpPr/>
      </xdr:nvCxnSpPr>
      <xdr:spPr>
        <a:xfrm flipV="1">
          <a:off x="4086225" y="12934950"/>
          <a:ext cx="0" cy="1596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89" name="【福祉施設】&#10;有形固定資産減価償却率最小値テキスト">
          <a:extLst>
            <a:ext uri="{FF2B5EF4-FFF2-40B4-BE49-F238E27FC236}">
              <a16:creationId xmlns:a16="http://schemas.microsoft.com/office/drawing/2014/main" id="{33D15260-D107-4C82-A3E1-8EB66DB06BFB}"/>
            </a:ext>
          </a:extLst>
        </xdr:cNvPr>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90" name="直線コネクタ 189">
          <a:extLst>
            <a:ext uri="{FF2B5EF4-FFF2-40B4-BE49-F238E27FC236}">
              <a16:creationId xmlns:a16="http://schemas.microsoft.com/office/drawing/2014/main" id="{16DFAAFB-3C42-47FB-904F-41F4579B341C}"/>
            </a:ext>
          </a:extLst>
        </xdr:cNvPr>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144797</xdr:rowOff>
    </xdr:from>
    <xdr:ext cx="405111" cy="259045"/>
    <xdr:sp macro="" textlink="">
      <xdr:nvSpPr>
        <xdr:cNvPr id="191" name="【福祉施設】&#10;有形固定資産減価償却率最大値テキスト">
          <a:extLst>
            <a:ext uri="{FF2B5EF4-FFF2-40B4-BE49-F238E27FC236}">
              <a16:creationId xmlns:a16="http://schemas.microsoft.com/office/drawing/2014/main" id="{395CE200-2E53-433F-9AB0-684B2EA159B5}"/>
            </a:ext>
          </a:extLst>
        </xdr:cNvPr>
        <xdr:cNvSpPr txBox="1"/>
      </xdr:nvSpPr>
      <xdr:spPr>
        <a:xfrm>
          <a:off x="4124960" y="12717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26670</xdr:rowOff>
    </xdr:from>
    <xdr:to>
      <xdr:col>24</xdr:col>
      <xdr:colOff>152400</xdr:colOff>
      <xdr:row>77</xdr:row>
      <xdr:rowOff>26670</xdr:rowOff>
    </xdr:to>
    <xdr:cxnSp macro="">
      <xdr:nvCxnSpPr>
        <xdr:cNvPr id="192" name="直線コネクタ 191">
          <a:extLst>
            <a:ext uri="{FF2B5EF4-FFF2-40B4-BE49-F238E27FC236}">
              <a16:creationId xmlns:a16="http://schemas.microsoft.com/office/drawing/2014/main" id="{4848AB0B-201F-4415-9A52-22EE09708A48}"/>
            </a:ext>
          </a:extLst>
        </xdr:cNvPr>
        <xdr:cNvCxnSpPr/>
      </xdr:nvCxnSpPr>
      <xdr:spPr>
        <a:xfrm>
          <a:off x="4020820" y="129349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23513</xdr:rowOff>
    </xdr:from>
    <xdr:ext cx="405111" cy="259045"/>
    <xdr:sp macro="" textlink="">
      <xdr:nvSpPr>
        <xdr:cNvPr id="193" name="【福祉施設】&#10;有形固定資産減価償却率平均値テキスト">
          <a:extLst>
            <a:ext uri="{FF2B5EF4-FFF2-40B4-BE49-F238E27FC236}">
              <a16:creationId xmlns:a16="http://schemas.microsoft.com/office/drawing/2014/main" id="{89A747E7-BA49-45BC-BE81-6ED0E61B8A27}"/>
            </a:ext>
          </a:extLst>
        </xdr:cNvPr>
        <xdr:cNvSpPr txBox="1"/>
      </xdr:nvSpPr>
      <xdr:spPr>
        <a:xfrm>
          <a:off x="4124960" y="136023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636</xdr:rowOff>
    </xdr:from>
    <xdr:to>
      <xdr:col>24</xdr:col>
      <xdr:colOff>114300</xdr:colOff>
      <xdr:row>82</xdr:row>
      <xdr:rowOff>102236</xdr:rowOff>
    </xdr:to>
    <xdr:sp macro="" textlink="">
      <xdr:nvSpPr>
        <xdr:cNvPr id="194" name="フローチャート: 判断 193">
          <a:extLst>
            <a:ext uri="{FF2B5EF4-FFF2-40B4-BE49-F238E27FC236}">
              <a16:creationId xmlns:a16="http://schemas.microsoft.com/office/drawing/2014/main" id="{E36B821A-A76C-419D-8EED-740AC48A1C5F}"/>
            </a:ext>
          </a:extLst>
        </xdr:cNvPr>
        <xdr:cNvSpPr/>
      </xdr:nvSpPr>
      <xdr:spPr>
        <a:xfrm>
          <a:off x="4036060" y="13747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133986</xdr:rowOff>
    </xdr:from>
    <xdr:to>
      <xdr:col>20</xdr:col>
      <xdr:colOff>38100</xdr:colOff>
      <xdr:row>82</xdr:row>
      <xdr:rowOff>64136</xdr:rowOff>
    </xdr:to>
    <xdr:sp macro="" textlink="">
      <xdr:nvSpPr>
        <xdr:cNvPr id="195" name="フローチャート: 判断 194">
          <a:extLst>
            <a:ext uri="{FF2B5EF4-FFF2-40B4-BE49-F238E27FC236}">
              <a16:creationId xmlns:a16="http://schemas.microsoft.com/office/drawing/2014/main" id="{E6DD7743-58FF-4DD6-87B1-4B8D417A059D}"/>
            </a:ext>
          </a:extLst>
        </xdr:cNvPr>
        <xdr:cNvSpPr/>
      </xdr:nvSpPr>
      <xdr:spPr>
        <a:xfrm>
          <a:off x="3312160" y="1371282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147320</xdr:rowOff>
    </xdr:from>
    <xdr:to>
      <xdr:col>15</xdr:col>
      <xdr:colOff>101600</xdr:colOff>
      <xdr:row>82</xdr:row>
      <xdr:rowOff>77470</xdr:rowOff>
    </xdr:to>
    <xdr:sp macro="" textlink="">
      <xdr:nvSpPr>
        <xdr:cNvPr id="196" name="フローチャート: 判断 195">
          <a:extLst>
            <a:ext uri="{FF2B5EF4-FFF2-40B4-BE49-F238E27FC236}">
              <a16:creationId xmlns:a16="http://schemas.microsoft.com/office/drawing/2014/main" id="{B3F07E89-7F70-45AA-B446-DC9487C8CBB9}"/>
            </a:ext>
          </a:extLst>
        </xdr:cNvPr>
        <xdr:cNvSpPr/>
      </xdr:nvSpPr>
      <xdr:spPr>
        <a:xfrm>
          <a:off x="2514600" y="137261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8255</xdr:rowOff>
    </xdr:from>
    <xdr:to>
      <xdr:col>10</xdr:col>
      <xdr:colOff>165100</xdr:colOff>
      <xdr:row>82</xdr:row>
      <xdr:rowOff>109855</xdr:rowOff>
    </xdr:to>
    <xdr:sp macro="" textlink="">
      <xdr:nvSpPr>
        <xdr:cNvPr id="197" name="フローチャート: 判断 196">
          <a:extLst>
            <a:ext uri="{FF2B5EF4-FFF2-40B4-BE49-F238E27FC236}">
              <a16:creationId xmlns:a16="http://schemas.microsoft.com/office/drawing/2014/main" id="{003C77B5-87CE-455D-9410-4E38E6CB8540}"/>
            </a:ext>
          </a:extLst>
        </xdr:cNvPr>
        <xdr:cNvSpPr/>
      </xdr:nvSpPr>
      <xdr:spPr>
        <a:xfrm>
          <a:off x="1739900" y="13754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80645</xdr:rowOff>
    </xdr:from>
    <xdr:to>
      <xdr:col>6</xdr:col>
      <xdr:colOff>38100</xdr:colOff>
      <xdr:row>82</xdr:row>
      <xdr:rowOff>10795</xdr:rowOff>
    </xdr:to>
    <xdr:sp macro="" textlink="">
      <xdr:nvSpPr>
        <xdr:cNvPr id="198" name="フローチャート: 判断 197">
          <a:extLst>
            <a:ext uri="{FF2B5EF4-FFF2-40B4-BE49-F238E27FC236}">
              <a16:creationId xmlns:a16="http://schemas.microsoft.com/office/drawing/2014/main" id="{701C2201-4514-406C-A85D-9405DD06640F}"/>
            </a:ext>
          </a:extLst>
        </xdr:cNvPr>
        <xdr:cNvSpPr/>
      </xdr:nvSpPr>
      <xdr:spPr>
        <a:xfrm>
          <a:off x="965200" y="1365948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64E6C83F-AB12-41A0-9631-3742B6A9956C}"/>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8F0F657C-3431-4237-A14F-F4AD2CAF8A92}"/>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64AB30D2-3F58-416E-A543-9B7B228A0A14}"/>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71EFF73E-2CBF-4817-9398-AB0DB5E07DA1}"/>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5B7DFC94-6465-4626-8E8A-71E228D7CF89}"/>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76836</xdr:rowOff>
    </xdr:from>
    <xdr:to>
      <xdr:col>24</xdr:col>
      <xdr:colOff>114300</xdr:colOff>
      <xdr:row>85</xdr:row>
      <xdr:rowOff>6986</xdr:rowOff>
    </xdr:to>
    <xdr:sp macro="" textlink="">
      <xdr:nvSpPr>
        <xdr:cNvPr id="204" name="楕円 203">
          <a:extLst>
            <a:ext uri="{FF2B5EF4-FFF2-40B4-BE49-F238E27FC236}">
              <a16:creationId xmlns:a16="http://schemas.microsoft.com/office/drawing/2014/main" id="{E2094A85-7075-4547-BEE2-B1DAD95B40E9}"/>
            </a:ext>
          </a:extLst>
        </xdr:cNvPr>
        <xdr:cNvSpPr/>
      </xdr:nvSpPr>
      <xdr:spPr>
        <a:xfrm>
          <a:off x="4036060" y="141585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55263</xdr:rowOff>
    </xdr:from>
    <xdr:ext cx="405111" cy="259045"/>
    <xdr:sp macro="" textlink="">
      <xdr:nvSpPr>
        <xdr:cNvPr id="205" name="【福祉施設】&#10;有形固定資産減価償却率該当値テキスト">
          <a:extLst>
            <a:ext uri="{FF2B5EF4-FFF2-40B4-BE49-F238E27FC236}">
              <a16:creationId xmlns:a16="http://schemas.microsoft.com/office/drawing/2014/main" id="{EC7E742B-5113-4EFB-AA3D-2211E0C63038}"/>
            </a:ext>
          </a:extLst>
        </xdr:cNvPr>
        <xdr:cNvSpPr txBox="1"/>
      </xdr:nvSpPr>
      <xdr:spPr>
        <a:xfrm>
          <a:off x="4124960" y="14137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25400</xdr:rowOff>
    </xdr:from>
    <xdr:to>
      <xdr:col>20</xdr:col>
      <xdr:colOff>38100</xdr:colOff>
      <xdr:row>84</xdr:row>
      <xdr:rowOff>127000</xdr:rowOff>
    </xdr:to>
    <xdr:sp macro="" textlink="">
      <xdr:nvSpPr>
        <xdr:cNvPr id="206" name="楕円 205">
          <a:extLst>
            <a:ext uri="{FF2B5EF4-FFF2-40B4-BE49-F238E27FC236}">
              <a16:creationId xmlns:a16="http://schemas.microsoft.com/office/drawing/2014/main" id="{1A205F1E-DF48-4AFA-B968-78E945B5B633}"/>
            </a:ext>
          </a:extLst>
        </xdr:cNvPr>
        <xdr:cNvSpPr/>
      </xdr:nvSpPr>
      <xdr:spPr>
        <a:xfrm>
          <a:off x="3312160" y="141071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76200</xdr:rowOff>
    </xdr:from>
    <xdr:to>
      <xdr:col>24</xdr:col>
      <xdr:colOff>63500</xdr:colOff>
      <xdr:row>84</xdr:row>
      <xdr:rowOff>127636</xdr:rowOff>
    </xdr:to>
    <xdr:cxnSp macro="">
      <xdr:nvCxnSpPr>
        <xdr:cNvPr id="207" name="直線コネクタ 206">
          <a:extLst>
            <a:ext uri="{FF2B5EF4-FFF2-40B4-BE49-F238E27FC236}">
              <a16:creationId xmlns:a16="http://schemas.microsoft.com/office/drawing/2014/main" id="{9D66A974-BBD4-4482-ABAE-C95321DCCC8D}"/>
            </a:ext>
          </a:extLst>
        </xdr:cNvPr>
        <xdr:cNvCxnSpPr/>
      </xdr:nvCxnSpPr>
      <xdr:spPr>
        <a:xfrm>
          <a:off x="3355340" y="14157960"/>
          <a:ext cx="73152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137795</xdr:rowOff>
    </xdr:from>
    <xdr:to>
      <xdr:col>15</xdr:col>
      <xdr:colOff>101600</xdr:colOff>
      <xdr:row>84</xdr:row>
      <xdr:rowOff>67945</xdr:rowOff>
    </xdr:to>
    <xdr:sp macro="" textlink="">
      <xdr:nvSpPr>
        <xdr:cNvPr id="208" name="楕円 207">
          <a:extLst>
            <a:ext uri="{FF2B5EF4-FFF2-40B4-BE49-F238E27FC236}">
              <a16:creationId xmlns:a16="http://schemas.microsoft.com/office/drawing/2014/main" id="{C7E58803-F5DE-4F3A-8EF0-FDDAEED8F10C}"/>
            </a:ext>
          </a:extLst>
        </xdr:cNvPr>
        <xdr:cNvSpPr/>
      </xdr:nvSpPr>
      <xdr:spPr>
        <a:xfrm>
          <a:off x="2514600" y="140519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17145</xdr:rowOff>
    </xdr:from>
    <xdr:to>
      <xdr:col>19</xdr:col>
      <xdr:colOff>177800</xdr:colOff>
      <xdr:row>84</xdr:row>
      <xdr:rowOff>76200</xdr:rowOff>
    </xdr:to>
    <xdr:cxnSp macro="">
      <xdr:nvCxnSpPr>
        <xdr:cNvPr id="209" name="直線コネクタ 208">
          <a:extLst>
            <a:ext uri="{FF2B5EF4-FFF2-40B4-BE49-F238E27FC236}">
              <a16:creationId xmlns:a16="http://schemas.microsoft.com/office/drawing/2014/main" id="{67BCE7DC-733A-4359-8CB3-08A8A5D12C47}"/>
            </a:ext>
          </a:extLst>
        </xdr:cNvPr>
        <xdr:cNvCxnSpPr/>
      </xdr:nvCxnSpPr>
      <xdr:spPr>
        <a:xfrm>
          <a:off x="2565400" y="14098905"/>
          <a:ext cx="78994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97789</xdr:rowOff>
    </xdr:from>
    <xdr:to>
      <xdr:col>10</xdr:col>
      <xdr:colOff>165100</xdr:colOff>
      <xdr:row>83</xdr:row>
      <xdr:rowOff>27939</xdr:rowOff>
    </xdr:to>
    <xdr:sp macro="" textlink="">
      <xdr:nvSpPr>
        <xdr:cNvPr id="210" name="楕円 209">
          <a:extLst>
            <a:ext uri="{FF2B5EF4-FFF2-40B4-BE49-F238E27FC236}">
              <a16:creationId xmlns:a16="http://schemas.microsoft.com/office/drawing/2014/main" id="{E7895A3C-C5A4-486E-8452-77E34748B158}"/>
            </a:ext>
          </a:extLst>
        </xdr:cNvPr>
        <xdr:cNvSpPr/>
      </xdr:nvSpPr>
      <xdr:spPr>
        <a:xfrm>
          <a:off x="1739900" y="138442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148589</xdr:rowOff>
    </xdr:from>
    <xdr:to>
      <xdr:col>15</xdr:col>
      <xdr:colOff>50800</xdr:colOff>
      <xdr:row>84</xdr:row>
      <xdr:rowOff>17145</xdr:rowOff>
    </xdr:to>
    <xdr:cxnSp macro="">
      <xdr:nvCxnSpPr>
        <xdr:cNvPr id="211" name="直線コネクタ 210">
          <a:extLst>
            <a:ext uri="{FF2B5EF4-FFF2-40B4-BE49-F238E27FC236}">
              <a16:creationId xmlns:a16="http://schemas.microsoft.com/office/drawing/2014/main" id="{3CD52192-66E5-484A-A908-F0AB79AA1A6B}"/>
            </a:ext>
          </a:extLst>
        </xdr:cNvPr>
        <xdr:cNvCxnSpPr/>
      </xdr:nvCxnSpPr>
      <xdr:spPr>
        <a:xfrm>
          <a:off x="1790700" y="13895069"/>
          <a:ext cx="774700" cy="203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4445</xdr:rowOff>
    </xdr:from>
    <xdr:to>
      <xdr:col>6</xdr:col>
      <xdr:colOff>38100</xdr:colOff>
      <xdr:row>83</xdr:row>
      <xdr:rowOff>106045</xdr:rowOff>
    </xdr:to>
    <xdr:sp macro="" textlink="">
      <xdr:nvSpPr>
        <xdr:cNvPr id="212" name="楕円 211">
          <a:extLst>
            <a:ext uri="{FF2B5EF4-FFF2-40B4-BE49-F238E27FC236}">
              <a16:creationId xmlns:a16="http://schemas.microsoft.com/office/drawing/2014/main" id="{F29E2BA7-2593-4FFB-BEE8-52EDF010F4C2}"/>
            </a:ext>
          </a:extLst>
        </xdr:cNvPr>
        <xdr:cNvSpPr/>
      </xdr:nvSpPr>
      <xdr:spPr>
        <a:xfrm>
          <a:off x="965200" y="1391856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148589</xdr:rowOff>
    </xdr:from>
    <xdr:to>
      <xdr:col>10</xdr:col>
      <xdr:colOff>114300</xdr:colOff>
      <xdr:row>83</xdr:row>
      <xdr:rowOff>55245</xdr:rowOff>
    </xdr:to>
    <xdr:cxnSp macro="">
      <xdr:nvCxnSpPr>
        <xdr:cNvPr id="213" name="直線コネクタ 212">
          <a:extLst>
            <a:ext uri="{FF2B5EF4-FFF2-40B4-BE49-F238E27FC236}">
              <a16:creationId xmlns:a16="http://schemas.microsoft.com/office/drawing/2014/main" id="{43C85C64-37CE-4848-BFEF-93280DD09B72}"/>
            </a:ext>
          </a:extLst>
        </xdr:cNvPr>
        <xdr:cNvCxnSpPr/>
      </xdr:nvCxnSpPr>
      <xdr:spPr>
        <a:xfrm flipV="1">
          <a:off x="1008380" y="13895069"/>
          <a:ext cx="782320" cy="74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80663</xdr:rowOff>
    </xdr:from>
    <xdr:ext cx="405111" cy="259045"/>
    <xdr:sp macro="" textlink="">
      <xdr:nvSpPr>
        <xdr:cNvPr id="214" name="n_1aveValue【福祉施設】&#10;有形固定資産減価償却率">
          <a:extLst>
            <a:ext uri="{FF2B5EF4-FFF2-40B4-BE49-F238E27FC236}">
              <a16:creationId xmlns:a16="http://schemas.microsoft.com/office/drawing/2014/main" id="{3D1FB33B-56DD-427A-915E-F8CAF3675FAE}"/>
            </a:ext>
          </a:extLst>
        </xdr:cNvPr>
        <xdr:cNvSpPr txBox="1"/>
      </xdr:nvSpPr>
      <xdr:spPr>
        <a:xfrm>
          <a:off x="3170564" y="1349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93997</xdr:rowOff>
    </xdr:from>
    <xdr:ext cx="405111" cy="259045"/>
    <xdr:sp macro="" textlink="">
      <xdr:nvSpPr>
        <xdr:cNvPr id="215" name="n_2aveValue【福祉施設】&#10;有形固定資産減価償却率">
          <a:extLst>
            <a:ext uri="{FF2B5EF4-FFF2-40B4-BE49-F238E27FC236}">
              <a16:creationId xmlns:a16="http://schemas.microsoft.com/office/drawing/2014/main" id="{6F4C609F-22A8-4E5A-9DA7-FCAC3EDEBC26}"/>
            </a:ext>
          </a:extLst>
        </xdr:cNvPr>
        <xdr:cNvSpPr txBox="1"/>
      </xdr:nvSpPr>
      <xdr:spPr>
        <a:xfrm>
          <a:off x="2385704" y="1350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126382</xdr:rowOff>
    </xdr:from>
    <xdr:ext cx="405111" cy="259045"/>
    <xdr:sp macro="" textlink="">
      <xdr:nvSpPr>
        <xdr:cNvPr id="216" name="n_3aveValue【福祉施設】&#10;有形固定資産減価償却率">
          <a:extLst>
            <a:ext uri="{FF2B5EF4-FFF2-40B4-BE49-F238E27FC236}">
              <a16:creationId xmlns:a16="http://schemas.microsoft.com/office/drawing/2014/main" id="{BD30C59B-3D83-41F3-8A4E-A92AA1D3F103}"/>
            </a:ext>
          </a:extLst>
        </xdr:cNvPr>
        <xdr:cNvSpPr txBox="1"/>
      </xdr:nvSpPr>
      <xdr:spPr>
        <a:xfrm>
          <a:off x="1611004" y="1353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27322</xdr:rowOff>
    </xdr:from>
    <xdr:ext cx="405111" cy="259045"/>
    <xdr:sp macro="" textlink="">
      <xdr:nvSpPr>
        <xdr:cNvPr id="217" name="n_4aveValue【福祉施設】&#10;有形固定資産減価償却率">
          <a:extLst>
            <a:ext uri="{FF2B5EF4-FFF2-40B4-BE49-F238E27FC236}">
              <a16:creationId xmlns:a16="http://schemas.microsoft.com/office/drawing/2014/main" id="{220149A6-B757-4F2A-B879-0056996DC827}"/>
            </a:ext>
          </a:extLst>
        </xdr:cNvPr>
        <xdr:cNvSpPr txBox="1"/>
      </xdr:nvSpPr>
      <xdr:spPr>
        <a:xfrm>
          <a:off x="836304" y="1343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118127</xdr:rowOff>
    </xdr:from>
    <xdr:ext cx="405111" cy="259045"/>
    <xdr:sp macro="" textlink="">
      <xdr:nvSpPr>
        <xdr:cNvPr id="218" name="n_1mainValue【福祉施設】&#10;有形固定資産減価償却率">
          <a:extLst>
            <a:ext uri="{FF2B5EF4-FFF2-40B4-BE49-F238E27FC236}">
              <a16:creationId xmlns:a16="http://schemas.microsoft.com/office/drawing/2014/main" id="{7FDF8C10-FAD4-428B-9266-209D676CF842}"/>
            </a:ext>
          </a:extLst>
        </xdr:cNvPr>
        <xdr:cNvSpPr txBox="1"/>
      </xdr:nvSpPr>
      <xdr:spPr>
        <a:xfrm>
          <a:off x="3170564" y="1419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59072</xdr:rowOff>
    </xdr:from>
    <xdr:ext cx="405111" cy="259045"/>
    <xdr:sp macro="" textlink="">
      <xdr:nvSpPr>
        <xdr:cNvPr id="219" name="n_2mainValue【福祉施設】&#10;有形固定資産減価償却率">
          <a:extLst>
            <a:ext uri="{FF2B5EF4-FFF2-40B4-BE49-F238E27FC236}">
              <a16:creationId xmlns:a16="http://schemas.microsoft.com/office/drawing/2014/main" id="{81756F85-AC33-42E6-B3A9-3EACCFDB044C}"/>
            </a:ext>
          </a:extLst>
        </xdr:cNvPr>
        <xdr:cNvSpPr txBox="1"/>
      </xdr:nvSpPr>
      <xdr:spPr>
        <a:xfrm>
          <a:off x="2385704" y="1414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19066</xdr:rowOff>
    </xdr:from>
    <xdr:ext cx="405111" cy="259045"/>
    <xdr:sp macro="" textlink="">
      <xdr:nvSpPr>
        <xdr:cNvPr id="220" name="n_3mainValue【福祉施設】&#10;有形固定資産減価償却率">
          <a:extLst>
            <a:ext uri="{FF2B5EF4-FFF2-40B4-BE49-F238E27FC236}">
              <a16:creationId xmlns:a16="http://schemas.microsoft.com/office/drawing/2014/main" id="{FA162DEA-D0DA-4280-A032-4F5FE7673693}"/>
            </a:ext>
          </a:extLst>
        </xdr:cNvPr>
        <xdr:cNvSpPr txBox="1"/>
      </xdr:nvSpPr>
      <xdr:spPr>
        <a:xfrm>
          <a:off x="1611004" y="139331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97172</xdr:rowOff>
    </xdr:from>
    <xdr:ext cx="405111" cy="259045"/>
    <xdr:sp macro="" textlink="">
      <xdr:nvSpPr>
        <xdr:cNvPr id="221" name="n_4mainValue【福祉施設】&#10;有形固定資産減価償却率">
          <a:extLst>
            <a:ext uri="{FF2B5EF4-FFF2-40B4-BE49-F238E27FC236}">
              <a16:creationId xmlns:a16="http://schemas.microsoft.com/office/drawing/2014/main" id="{0F896659-3D30-4470-9426-FADE966ED582}"/>
            </a:ext>
          </a:extLst>
        </xdr:cNvPr>
        <xdr:cNvSpPr txBox="1"/>
      </xdr:nvSpPr>
      <xdr:spPr>
        <a:xfrm>
          <a:off x="836304" y="14011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2" name="正方形/長方形 221">
          <a:extLst>
            <a:ext uri="{FF2B5EF4-FFF2-40B4-BE49-F238E27FC236}">
              <a16:creationId xmlns:a16="http://schemas.microsoft.com/office/drawing/2014/main" id="{5C089703-796A-47B0-86E1-D942D69398B4}"/>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3" name="正方形/長方形 222">
          <a:extLst>
            <a:ext uri="{FF2B5EF4-FFF2-40B4-BE49-F238E27FC236}">
              <a16:creationId xmlns:a16="http://schemas.microsoft.com/office/drawing/2014/main" id="{6C699DA3-F556-4043-95D7-9F897E3E855B}"/>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4" name="正方形/長方形 223">
          <a:extLst>
            <a:ext uri="{FF2B5EF4-FFF2-40B4-BE49-F238E27FC236}">
              <a16:creationId xmlns:a16="http://schemas.microsoft.com/office/drawing/2014/main" id="{2015F135-ABA1-4C70-B6A1-D2E7ADE4416F}"/>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5" name="正方形/長方形 224">
          <a:extLst>
            <a:ext uri="{FF2B5EF4-FFF2-40B4-BE49-F238E27FC236}">
              <a16:creationId xmlns:a16="http://schemas.microsoft.com/office/drawing/2014/main" id="{3095D6AD-9BA8-4E24-8257-30FDEBF78724}"/>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6" name="正方形/長方形 225">
          <a:extLst>
            <a:ext uri="{FF2B5EF4-FFF2-40B4-BE49-F238E27FC236}">
              <a16:creationId xmlns:a16="http://schemas.microsoft.com/office/drawing/2014/main" id="{D3227123-6B5F-440A-9D72-F472959B223F}"/>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7" name="正方形/長方形 226">
          <a:extLst>
            <a:ext uri="{FF2B5EF4-FFF2-40B4-BE49-F238E27FC236}">
              <a16:creationId xmlns:a16="http://schemas.microsoft.com/office/drawing/2014/main" id="{686B2454-9480-4DF0-972B-AE5439CC478E}"/>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8" name="正方形/長方形 227">
          <a:extLst>
            <a:ext uri="{FF2B5EF4-FFF2-40B4-BE49-F238E27FC236}">
              <a16:creationId xmlns:a16="http://schemas.microsoft.com/office/drawing/2014/main" id="{C0829712-EF05-430F-80AB-E79A37962680}"/>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9" name="正方形/長方形 228">
          <a:extLst>
            <a:ext uri="{FF2B5EF4-FFF2-40B4-BE49-F238E27FC236}">
              <a16:creationId xmlns:a16="http://schemas.microsoft.com/office/drawing/2014/main" id="{1163C9B3-0369-4200-8E5C-BBAFB3C9B328}"/>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0" name="テキスト ボックス 229">
          <a:extLst>
            <a:ext uri="{FF2B5EF4-FFF2-40B4-BE49-F238E27FC236}">
              <a16:creationId xmlns:a16="http://schemas.microsoft.com/office/drawing/2014/main" id="{C4575CE7-70FC-4352-8352-F352264631FF}"/>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1" name="直線コネクタ 230">
          <a:extLst>
            <a:ext uri="{FF2B5EF4-FFF2-40B4-BE49-F238E27FC236}">
              <a16:creationId xmlns:a16="http://schemas.microsoft.com/office/drawing/2014/main" id="{167A1784-3D28-42F3-9DBE-A1AFDA9E3D86}"/>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2" name="直線コネクタ 231">
          <a:extLst>
            <a:ext uri="{FF2B5EF4-FFF2-40B4-BE49-F238E27FC236}">
              <a16:creationId xmlns:a16="http://schemas.microsoft.com/office/drawing/2014/main" id="{084DC551-CC21-44A4-92E7-5C0A7A105BB2}"/>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3" name="テキスト ボックス 232">
          <a:extLst>
            <a:ext uri="{FF2B5EF4-FFF2-40B4-BE49-F238E27FC236}">
              <a16:creationId xmlns:a16="http://schemas.microsoft.com/office/drawing/2014/main" id="{DE18A70B-5B6A-4F15-9D2E-D6D2B4C8AFDC}"/>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4" name="直線コネクタ 233">
          <a:extLst>
            <a:ext uri="{FF2B5EF4-FFF2-40B4-BE49-F238E27FC236}">
              <a16:creationId xmlns:a16="http://schemas.microsoft.com/office/drawing/2014/main" id="{91830E62-3F62-4472-85D2-3693E167B7F5}"/>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5" name="テキスト ボックス 234">
          <a:extLst>
            <a:ext uri="{FF2B5EF4-FFF2-40B4-BE49-F238E27FC236}">
              <a16:creationId xmlns:a16="http://schemas.microsoft.com/office/drawing/2014/main" id="{385AC9C6-4F8D-44A9-9A37-C419DBE9F9DF}"/>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6" name="直線コネクタ 235">
          <a:extLst>
            <a:ext uri="{FF2B5EF4-FFF2-40B4-BE49-F238E27FC236}">
              <a16:creationId xmlns:a16="http://schemas.microsoft.com/office/drawing/2014/main" id="{32EAFCFE-DC9A-4527-BB08-D67A34B6FD05}"/>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7" name="テキスト ボックス 236">
          <a:extLst>
            <a:ext uri="{FF2B5EF4-FFF2-40B4-BE49-F238E27FC236}">
              <a16:creationId xmlns:a16="http://schemas.microsoft.com/office/drawing/2014/main" id="{DBA91AEA-509E-478D-BACC-CFAA99BE843E}"/>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8" name="直線コネクタ 237">
          <a:extLst>
            <a:ext uri="{FF2B5EF4-FFF2-40B4-BE49-F238E27FC236}">
              <a16:creationId xmlns:a16="http://schemas.microsoft.com/office/drawing/2014/main" id="{0F8A2368-13CC-47B6-B3EC-C908266E953C}"/>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39" name="テキスト ボックス 238">
          <a:extLst>
            <a:ext uri="{FF2B5EF4-FFF2-40B4-BE49-F238E27FC236}">
              <a16:creationId xmlns:a16="http://schemas.microsoft.com/office/drawing/2014/main" id="{B74DAF32-A3A2-4A43-BDE9-A8D23B14AE89}"/>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40" name="直線コネクタ 239">
          <a:extLst>
            <a:ext uri="{FF2B5EF4-FFF2-40B4-BE49-F238E27FC236}">
              <a16:creationId xmlns:a16="http://schemas.microsoft.com/office/drawing/2014/main" id="{923D4605-C8E9-41BD-80EF-CE5CCC6DFA23}"/>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41" name="テキスト ボックス 240">
          <a:extLst>
            <a:ext uri="{FF2B5EF4-FFF2-40B4-BE49-F238E27FC236}">
              <a16:creationId xmlns:a16="http://schemas.microsoft.com/office/drawing/2014/main" id="{BA5BC834-248E-4401-8C27-3A1249A1DC51}"/>
            </a:ext>
          </a:extLst>
        </xdr:cNvPr>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2" name="直線コネクタ 241">
          <a:extLst>
            <a:ext uri="{FF2B5EF4-FFF2-40B4-BE49-F238E27FC236}">
              <a16:creationId xmlns:a16="http://schemas.microsoft.com/office/drawing/2014/main" id="{1A3113C7-2C89-4060-BB34-F7F6679C30FA}"/>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3" name="テキスト ボックス 242">
          <a:extLst>
            <a:ext uri="{FF2B5EF4-FFF2-40B4-BE49-F238E27FC236}">
              <a16:creationId xmlns:a16="http://schemas.microsoft.com/office/drawing/2014/main" id="{2B618A21-30D7-4B0F-B186-7804C5330416}"/>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4" name="【福祉施設】&#10;一人当たり面積グラフ枠">
          <a:extLst>
            <a:ext uri="{FF2B5EF4-FFF2-40B4-BE49-F238E27FC236}">
              <a16:creationId xmlns:a16="http://schemas.microsoft.com/office/drawing/2014/main" id="{56C1BA35-423D-4B24-AFDC-DD4EF91A0CB7}"/>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7620</xdr:rowOff>
    </xdr:from>
    <xdr:to>
      <xdr:col>54</xdr:col>
      <xdr:colOff>189865</xdr:colOff>
      <xdr:row>86</xdr:row>
      <xdr:rowOff>85089</xdr:rowOff>
    </xdr:to>
    <xdr:cxnSp macro="">
      <xdr:nvCxnSpPr>
        <xdr:cNvPr id="245" name="直線コネクタ 244">
          <a:extLst>
            <a:ext uri="{FF2B5EF4-FFF2-40B4-BE49-F238E27FC236}">
              <a16:creationId xmlns:a16="http://schemas.microsoft.com/office/drawing/2014/main" id="{EE71B542-32B1-49BF-9DC3-4D83474D0BA4}"/>
            </a:ext>
          </a:extLst>
        </xdr:cNvPr>
        <xdr:cNvCxnSpPr/>
      </xdr:nvCxnSpPr>
      <xdr:spPr>
        <a:xfrm flipV="1">
          <a:off x="9219565" y="13251180"/>
          <a:ext cx="0" cy="1250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88916</xdr:rowOff>
    </xdr:from>
    <xdr:ext cx="469744" cy="259045"/>
    <xdr:sp macro="" textlink="">
      <xdr:nvSpPr>
        <xdr:cNvPr id="246" name="【福祉施設】&#10;一人当たり面積最小値テキスト">
          <a:extLst>
            <a:ext uri="{FF2B5EF4-FFF2-40B4-BE49-F238E27FC236}">
              <a16:creationId xmlns:a16="http://schemas.microsoft.com/office/drawing/2014/main" id="{AC9DAC5F-C505-4204-B163-E465D4CFC286}"/>
            </a:ext>
          </a:extLst>
        </xdr:cNvPr>
        <xdr:cNvSpPr txBox="1"/>
      </xdr:nvSpPr>
      <xdr:spPr>
        <a:xfrm>
          <a:off x="9258300" y="14505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85089</xdr:rowOff>
    </xdr:from>
    <xdr:to>
      <xdr:col>55</xdr:col>
      <xdr:colOff>88900</xdr:colOff>
      <xdr:row>86</xdr:row>
      <xdr:rowOff>85089</xdr:rowOff>
    </xdr:to>
    <xdr:cxnSp macro="">
      <xdr:nvCxnSpPr>
        <xdr:cNvPr id="247" name="直線コネクタ 246">
          <a:extLst>
            <a:ext uri="{FF2B5EF4-FFF2-40B4-BE49-F238E27FC236}">
              <a16:creationId xmlns:a16="http://schemas.microsoft.com/office/drawing/2014/main" id="{B8253D2E-9A8F-4608-A0E1-43F131170A18}"/>
            </a:ext>
          </a:extLst>
        </xdr:cNvPr>
        <xdr:cNvCxnSpPr/>
      </xdr:nvCxnSpPr>
      <xdr:spPr>
        <a:xfrm>
          <a:off x="9154160" y="145021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125747</xdr:rowOff>
    </xdr:from>
    <xdr:ext cx="469744" cy="259045"/>
    <xdr:sp macro="" textlink="">
      <xdr:nvSpPr>
        <xdr:cNvPr id="248" name="【福祉施設】&#10;一人当たり面積最大値テキスト">
          <a:extLst>
            <a:ext uri="{FF2B5EF4-FFF2-40B4-BE49-F238E27FC236}">
              <a16:creationId xmlns:a16="http://schemas.microsoft.com/office/drawing/2014/main" id="{C1F9E79F-7287-4119-9C22-37B892BD9C4D}"/>
            </a:ext>
          </a:extLst>
        </xdr:cNvPr>
        <xdr:cNvSpPr txBox="1"/>
      </xdr:nvSpPr>
      <xdr:spPr>
        <a:xfrm>
          <a:off x="9258300" y="1303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7620</xdr:rowOff>
    </xdr:from>
    <xdr:to>
      <xdr:col>55</xdr:col>
      <xdr:colOff>88900</xdr:colOff>
      <xdr:row>79</xdr:row>
      <xdr:rowOff>7620</xdr:rowOff>
    </xdr:to>
    <xdr:cxnSp macro="">
      <xdr:nvCxnSpPr>
        <xdr:cNvPr id="249" name="直線コネクタ 248">
          <a:extLst>
            <a:ext uri="{FF2B5EF4-FFF2-40B4-BE49-F238E27FC236}">
              <a16:creationId xmlns:a16="http://schemas.microsoft.com/office/drawing/2014/main" id="{BC89A392-706E-4108-A4CE-B507901E8378}"/>
            </a:ext>
          </a:extLst>
        </xdr:cNvPr>
        <xdr:cNvCxnSpPr/>
      </xdr:nvCxnSpPr>
      <xdr:spPr>
        <a:xfrm>
          <a:off x="9154160" y="132511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125747</xdr:rowOff>
    </xdr:from>
    <xdr:ext cx="469744" cy="259045"/>
    <xdr:sp macro="" textlink="">
      <xdr:nvSpPr>
        <xdr:cNvPr id="250" name="【福祉施設】&#10;一人当たり面積平均値テキスト">
          <a:extLst>
            <a:ext uri="{FF2B5EF4-FFF2-40B4-BE49-F238E27FC236}">
              <a16:creationId xmlns:a16="http://schemas.microsoft.com/office/drawing/2014/main" id="{F281647B-7AE3-4533-819B-89AA74027EF1}"/>
            </a:ext>
          </a:extLst>
        </xdr:cNvPr>
        <xdr:cNvSpPr txBox="1"/>
      </xdr:nvSpPr>
      <xdr:spPr>
        <a:xfrm>
          <a:off x="9258300" y="140398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102870</xdr:rowOff>
    </xdr:from>
    <xdr:to>
      <xdr:col>55</xdr:col>
      <xdr:colOff>50800</xdr:colOff>
      <xdr:row>85</xdr:row>
      <xdr:rowOff>33020</xdr:rowOff>
    </xdr:to>
    <xdr:sp macro="" textlink="">
      <xdr:nvSpPr>
        <xdr:cNvPr id="251" name="フローチャート: 判断 250">
          <a:extLst>
            <a:ext uri="{FF2B5EF4-FFF2-40B4-BE49-F238E27FC236}">
              <a16:creationId xmlns:a16="http://schemas.microsoft.com/office/drawing/2014/main" id="{E1BAC79C-12F9-4D5C-B27F-2991C87A63CD}"/>
            </a:ext>
          </a:extLst>
        </xdr:cNvPr>
        <xdr:cNvSpPr/>
      </xdr:nvSpPr>
      <xdr:spPr>
        <a:xfrm>
          <a:off x="9192260" y="141846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105411</xdr:rowOff>
    </xdr:from>
    <xdr:to>
      <xdr:col>50</xdr:col>
      <xdr:colOff>165100</xdr:colOff>
      <xdr:row>85</xdr:row>
      <xdr:rowOff>35561</xdr:rowOff>
    </xdr:to>
    <xdr:sp macro="" textlink="">
      <xdr:nvSpPr>
        <xdr:cNvPr id="252" name="フローチャート: 判断 251">
          <a:extLst>
            <a:ext uri="{FF2B5EF4-FFF2-40B4-BE49-F238E27FC236}">
              <a16:creationId xmlns:a16="http://schemas.microsoft.com/office/drawing/2014/main" id="{F4EA4DF5-3A9C-4674-AF28-EBFE3BCB8177}"/>
            </a:ext>
          </a:extLst>
        </xdr:cNvPr>
        <xdr:cNvSpPr/>
      </xdr:nvSpPr>
      <xdr:spPr>
        <a:xfrm>
          <a:off x="8445500" y="141871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101600</xdr:rowOff>
    </xdr:from>
    <xdr:to>
      <xdr:col>46</xdr:col>
      <xdr:colOff>38100</xdr:colOff>
      <xdr:row>85</xdr:row>
      <xdr:rowOff>31750</xdr:rowOff>
    </xdr:to>
    <xdr:sp macro="" textlink="">
      <xdr:nvSpPr>
        <xdr:cNvPr id="253" name="フローチャート: 判断 252">
          <a:extLst>
            <a:ext uri="{FF2B5EF4-FFF2-40B4-BE49-F238E27FC236}">
              <a16:creationId xmlns:a16="http://schemas.microsoft.com/office/drawing/2014/main" id="{311E09CC-4614-4F38-85A9-BF4543D8D4D6}"/>
            </a:ext>
          </a:extLst>
        </xdr:cNvPr>
        <xdr:cNvSpPr/>
      </xdr:nvSpPr>
      <xdr:spPr>
        <a:xfrm>
          <a:off x="7670800" y="141833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125730</xdr:rowOff>
    </xdr:from>
    <xdr:to>
      <xdr:col>41</xdr:col>
      <xdr:colOff>101600</xdr:colOff>
      <xdr:row>85</xdr:row>
      <xdr:rowOff>55880</xdr:rowOff>
    </xdr:to>
    <xdr:sp macro="" textlink="">
      <xdr:nvSpPr>
        <xdr:cNvPr id="254" name="フローチャート: 判断 253">
          <a:extLst>
            <a:ext uri="{FF2B5EF4-FFF2-40B4-BE49-F238E27FC236}">
              <a16:creationId xmlns:a16="http://schemas.microsoft.com/office/drawing/2014/main" id="{EDF29552-1939-4760-8FD4-144DA7BD4FB4}"/>
            </a:ext>
          </a:extLst>
        </xdr:cNvPr>
        <xdr:cNvSpPr/>
      </xdr:nvSpPr>
      <xdr:spPr>
        <a:xfrm>
          <a:off x="6873240" y="142074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66039</xdr:rowOff>
    </xdr:from>
    <xdr:to>
      <xdr:col>36</xdr:col>
      <xdr:colOff>165100</xdr:colOff>
      <xdr:row>84</xdr:row>
      <xdr:rowOff>167639</xdr:rowOff>
    </xdr:to>
    <xdr:sp macro="" textlink="">
      <xdr:nvSpPr>
        <xdr:cNvPr id="255" name="フローチャート: 判断 254">
          <a:extLst>
            <a:ext uri="{FF2B5EF4-FFF2-40B4-BE49-F238E27FC236}">
              <a16:creationId xmlns:a16="http://schemas.microsoft.com/office/drawing/2014/main" id="{C305F051-C27C-410D-BC61-5351691ED855}"/>
            </a:ext>
          </a:extLst>
        </xdr:cNvPr>
        <xdr:cNvSpPr/>
      </xdr:nvSpPr>
      <xdr:spPr>
        <a:xfrm>
          <a:off x="6098540" y="14147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C5507EF0-5912-4A10-A3DA-C2172E6248C5}"/>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CEF81EC7-B1DC-4998-8B74-CCFFE20D5982}"/>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66746EF8-3221-454A-A35F-9F580A77154F}"/>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24F9B0E7-BF22-4F69-9E1C-948DABB0AB7D}"/>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0A4DFF59-421C-4E6A-B9F5-D12607CBE477}"/>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40639</xdr:rowOff>
    </xdr:from>
    <xdr:to>
      <xdr:col>55</xdr:col>
      <xdr:colOff>50800</xdr:colOff>
      <xdr:row>85</xdr:row>
      <xdr:rowOff>142239</xdr:rowOff>
    </xdr:to>
    <xdr:sp macro="" textlink="">
      <xdr:nvSpPr>
        <xdr:cNvPr id="261" name="楕円 260">
          <a:extLst>
            <a:ext uri="{FF2B5EF4-FFF2-40B4-BE49-F238E27FC236}">
              <a16:creationId xmlns:a16="http://schemas.microsoft.com/office/drawing/2014/main" id="{AC6FD8DA-0224-44C7-8F51-6D118724E200}"/>
            </a:ext>
          </a:extLst>
        </xdr:cNvPr>
        <xdr:cNvSpPr/>
      </xdr:nvSpPr>
      <xdr:spPr>
        <a:xfrm>
          <a:off x="9192260" y="1429003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19066</xdr:rowOff>
    </xdr:from>
    <xdr:ext cx="469744" cy="259045"/>
    <xdr:sp macro="" textlink="">
      <xdr:nvSpPr>
        <xdr:cNvPr id="262" name="【福祉施設】&#10;一人当たり面積該当値テキスト">
          <a:extLst>
            <a:ext uri="{FF2B5EF4-FFF2-40B4-BE49-F238E27FC236}">
              <a16:creationId xmlns:a16="http://schemas.microsoft.com/office/drawing/2014/main" id="{39DB272E-3DDD-4E14-88B2-C41FBACF1B8C}"/>
            </a:ext>
          </a:extLst>
        </xdr:cNvPr>
        <xdr:cNvSpPr txBox="1"/>
      </xdr:nvSpPr>
      <xdr:spPr>
        <a:xfrm>
          <a:off x="9258300" y="14268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43180</xdr:rowOff>
    </xdr:from>
    <xdr:to>
      <xdr:col>50</xdr:col>
      <xdr:colOff>165100</xdr:colOff>
      <xdr:row>85</xdr:row>
      <xdr:rowOff>144780</xdr:rowOff>
    </xdr:to>
    <xdr:sp macro="" textlink="">
      <xdr:nvSpPr>
        <xdr:cNvPr id="263" name="楕円 262">
          <a:extLst>
            <a:ext uri="{FF2B5EF4-FFF2-40B4-BE49-F238E27FC236}">
              <a16:creationId xmlns:a16="http://schemas.microsoft.com/office/drawing/2014/main" id="{16F9F865-9004-43BD-885D-CBAD0DFC402A}"/>
            </a:ext>
          </a:extLst>
        </xdr:cNvPr>
        <xdr:cNvSpPr/>
      </xdr:nvSpPr>
      <xdr:spPr>
        <a:xfrm>
          <a:off x="8445500" y="1429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91439</xdr:rowOff>
    </xdr:from>
    <xdr:to>
      <xdr:col>55</xdr:col>
      <xdr:colOff>0</xdr:colOff>
      <xdr:row>85</xdr:row>
      <xdr:rowOff>93980</xdr:rowOff>
    </xdr:to>
    <xdr:cxnSp macro="">
      <xdr:nvCxnSpPr>
        <xdr:cNvPr id="264" name="直線コネクタ 263">
          <a:extLst>
            <a:ext uri="{FF2B5EF4-FFF2-40B4-BE49-F238E27FC236}">
              <a16:creationId xmlns:a16="http://schemas.microsoft.com/office/drawing/2014/main" id="{E589C96D-1102-47E7-A7B0-1F715FEB8D3E}"/>
            </a:ext>
          </a:extLst>
        </xdr:cNvPr>
        <xdr:cNvCxnSpPr/>
      </xdr:nvCxnSpPr>
      <xdr:spPr>
        <a:xfrm flipV="1">
          <a:off x="8496300" y="14340839"/>
          <a:ext cx="7239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46989</xdr:rowOff>
    </xdr:from>
    <xdr:to>
      <xdr:col>46</xdr:col>
      <xdr:colOff>38100</xdr:colOff>
      <xdr:row>85</xdr:row>
      <xdr:rowOff>148589</xdr:rowOff>
    </xdr:to>
    <xdr:sp macro="" textlink="">
      <xdr:nvSpPr>
        <xdr:cNvPr id="265" name="楕円 264">
          <a:extLst>
            <a:ext uri="{FF2B5EF4-FFF2-40B4-BE49-F238E27FC236}">
              <a16:creationId xmlns:a16="http://schemas.microsoft.com/office/drawing/2014/main" id="{EFFD0190-82A8-40D8-B38A-C91945D99ACB}"/>
            </a:ext>
          </a:extLst>
        </xdr:cNvPr>
        <xdr:cNvSpPr/>
      </xdr:nvSpPr>
      <xdr:spPr>
        <a:xfrm>
          <a:off x="7670800" y="1429638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93980</xdr:rowOff>
    </xdr:from>
    <xdr:to>
      <xdr:col>50</xdr:col>
      <xdr:colOff>114300</xdr:colOff>
      <xdr:row>85</xdr:row>
      <xdr:rowOff>97789</xdr:rowOff>
    </xdr:to>
    <xdr:cxnSp macro="">
      <xdr:nvCxnSpPr>
        <xdr:cNvPr id="266" name="直線コネクタ 265">
          <a:extLst>
            <a:ext uri="{FF2B5EF4-FFF2-40B4-BE49-F238E27FC236}">
              <a16:creationId xmlns:a16="http://schemas.microsoft.com/office/drawing/2014/main" id="{99EBA1C1-6000-435B-8578-8EC789D84210}"/>
            </a:ext>
          </a:extLst>
        </xdr:cNvPr>
        <xdr:cNvCxnSpPr/>
      </xdr:nvCxnSpPr>
      <xdr:spPr>
        <a:xfrm flipV="1">
          <a:off x="7713980" y="14343380"/>
          <a:ext cx="78232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50800</xdr:rowOff>
    </xdr:from>
    <xdr:to>
      <xdr:col>41</xdr:col>
      <xdr:colOff>101600</xdr:colOff>
      <xdr:row>85</xdr:row>
      <xdr:rowOff>152400</xdr:rowOff>
    </xdr:to>
    <xdr:sp macro="" textlink="">
      <xdr:nvSpPr>
        <xdr:cNvPr id="267" name="楕円 266">
          <a:extLst>
            <a:ext uri="{FF2B5EF4-FFF2-40B4-BE49-F238E27FC236}">
              <a16:creationId xmlns:a16="http://schemas.microsoft.com/office/drawing/2014/main" id="{9388AFF9-BF2B-4C2A-A99D-0FC9EE0D08DB}"/>
            </a:ext>
          </a:extLst>
        </xdr:cNvPr>
        <xdr:cNvSpPr/>
      </xdr:nvSpPr>
      <xdr:spPr>
        <a:xfrm>
          <a:off x="6873240" y="1430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97789</xdr:rowOff>
    </xdr:from>
    <xdr:to>
      <xdr:col>45</xdr:col>
      <xdr:colOff>177800</xdr:colOff>
      <xdr:row>85</xdr:row>
      <xdr:rowOff>101600</xdr:rowOff>
    </xdr:to>
    <xdr:cxnSp macro="">
      <xdr:nvCxnSpPr>
        <xdr:cNvPr id="268" name="直線コネクタ 267">
          <a:extLst>
            <a:ext uri="{FF2B5EF4-FFF2-40B4-BE49-F238E27FC236}">
              <a16:creationId xmlns:a16="http://schemas.microsoft.com/office/drawing/2014/main" id="{98A769D0-50FB-43BB-967D-C69F0D0F2190}"/>
            </a:ext>
          </a:extLst>
        </xdr:cNvPr>
        <xdr:cNvCxnSpPr/>
      </xdr:nvCxnSpPr>
      <xdr:spPr>
        <a:xfrm flipV="1">
          <a:off x="6924040" y="14347189"/>
          <a:ext cx="78994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53339</xdr:rowOff>
    </xdr:from>
    <xdr:to>
      <xdr:col>36</xdr:col>
      <xdr:colOff>165100</xdr:colOff>
      <xdr:row>85</xdr:row>
      <xdr:rowOff>154939</xdr:rowOff>
    </xdr:to>
    <xdr:sp macro="" textlink="">
      <xdr:nvSpPr>
        <xdr:cNvPr id="269" name="楕円 268">
          <a:extLst>
            <a:ext uri="{FF2B5EF4-FFF2-40B4-BE49-F238E27FC236}">
              <a16:creationId xmlns:a16="http://schemas.microsoft.com/office/drawing/2014/main" id="{9D32E829-4B7E-403C-BB95-85AF28CC9D32}"/>
            </a:ext>
          </a:extLst>
        </xdr:cNvPr>
        <xdr:cNvSpPr/>
      </xdr:nvSpPr>
      <xdr:spPr>
        <a:xfrm>
          <a:off x="6098540" y="14302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101600</xdr:rowOff>
    </xdr:from>
    <xdr:to>
      <xdr:col>41</xdr:col>
      <xdr:colOff>50800</xdr:colOff>
      <xdr:row>85</xdr:row>
      <xdr:rowOff>104139</xdr:rowOff>
    </xdr:to>
    <xdr:cxnSp macro="">
      <xdr:nvCxnSpPr>
        <xdr:cNvPr id="270" name="直線コネクタ 269">
          <a:extLst>
            <a:ext uri="{FF2B5EF4-FFF2-40B4-BE49-F238E27FC236}">
              <a16:creationId xmlns:a16="http://schemas.microsoft.com/office/drawing/2014/main" id="{388A74CA-6C11-4606-9F23-FF1F37C2710E}"/>
            </a:ext>
          </a:extLst>
        </xdr:cNvPr>
        <xdr:cNvCxnSpPr/>
      </xdr:nvCxnSpPr>
      <xdr:spPr>
        <a:xfrm flipV="1">
          <a:off x="6149340" y="14351000"/>
          <a:ext cx="77470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52088</xdr:rowOff>
    </xdr:from>
    <xdr:ext cx="469744" cy="259045"/>
    <xdr:sp macro="" textlink="">
      <xdr:nvSpPr>
        <xdr:cNvPr id="271" name="n_1aveValue【福祉施設】&#10;一人当たり面積">
          <a:extLst>
            <a:ext uri="{FF2B5EF4-FFF2-40B4-BE49-F238E27FC236}">
              <a16:creationId xmlns:a16="http://schemas.microsoft.com/office/drawing/2014/main" id="{C609AF30-13D4-4D78-B444-D6F81CFFBCCC}"/>
            </a:ext>
          </a:extLst>
        </xdr:cNvPr>
        <xdr:cNvSpPr txBox="1"/>
      </xdr:nvSpPr>
      <xdr:spPr>
        <a:xfrm>
          <a:off x="8271587" y="13966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48277</xdr:rowOff>
    </xdr:from>
    <xdr:ext cx="469744" cy="259045"/>
    <xdr:sp macro="" textlink="">
      <xdr:nvSpPr>
        <xdr:cNvPr id="272" name="n_2aveValue【福祉施設】&#10;一人当たり面積">
          <a:extLst>
            <a:ext uri="{FF2B5EF4-FFF2-40B4-BE49-F238E27FC236}">
              <a16:creationId xmlns:a16="http://schemas.microsoft.com/office/drawing/2014/main" id="{D64A74A6-54FB-4FEB-8438-EA9028A1A729}"/>
            </a:ext>
          </a:extLst>
        </xdr:cNvPr>
        <xdr:cNvSpPr txBox="1"/>
      </xdr:nvSpPr>
      <xdr:spPr>
        <a:xfrm>
          <a:off x="7509587" y="1396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72407</xdr:rowOff>
    </xdr:from>
    <xdr:ext cx="469744" cy="259045"/>
    <xdr:sp macro="" textlink="">
      <xdr:nvSpPr>
        <xdr:cNvPr id="273" name="n_3aveValue【福祉施設】&#10;一人当たり面積">
          <a:extLst>
            <a:ext uri="{FF2B5EF4-FFF2-40B4-BE49-F238E27FC236}">
              <a16:creationId xmlns:a16="http://schemas.microsoft.com/office/drawing/2014/main" id="{E092C466-63E6-47CA-9FBB-07BF38CF9060}"/>
            </a:ext>
          </a:extLst>
        </xdr:cNvPr>
        <xdr:cNvSpPr txBox="1"/>
      </xdr:nvSpPr>
      <xdr:spPr>
        <a:xfrm>
          <a:off x="6712027" y="1398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12716</xdr:rowOff>
    </xdr:from>
    <xdr:ext cx="469744" cy="259045"/>
    <xdr:sp macro="" textlink="">
      <xdr:nvSpPr>
        <xdr:cNvPr id="274" name="n_4aveValue【福祉施設】&#10;一人当たり面積">
          <a:extLst>
            <a:ext uri="{FF2B5EF4-FFF2-40B4-BE49-F238E27FC236}">
              <a16:creationId xmlns:a16="http://schemas.microsoft.com/office/drawing/2014/main" id="{8B27B9B2-EEA1-42FE-9DD7-560E67D4E179}"/>
            </a:ext>
          </a:extLst>
        </xdr:cNvPr>
        <xdr:cNvSpPr txBox="1"/>
      </xdr:nvSpPr>
      <xdr:spPr>
        <a:xfrm>
          <a:off x="5937327" y="13926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135907</xdr:rowOff>
    </xdr:from>
    <xdr:ext cx="469744" cy="259045"/>
    <xdr:sp macro="" textlink="">
      <xdr:nvSpPr>
        <xdr:cNvPr id="275" name="n_1mainValue【福祉施設】&#10;一人当たり面積">
          <a:extLst>
            <a:ext uri="{FF2B5EF4-FFF2-40B4-BE49-F238E27FC236}">
              <a16:creationId xmlns:a16="http://schemas.microsoft.com/office/drawing/2014/main" id="{82C848BC-A9C7-442E-8A64-662C4F5993DD}"/>
            </a:ext>
          </a:extLst>
        </xdr:cNvPr>
        <xdr:cNvSpPr txBox="1"/>
      </xdr:nvSpPr>
      <xdr:spPr>
        <a:xfrm>
          <a:off x="8271587" y="14385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139716</xdr:rowOff>
    </xdr:from>
    <xdr:ext cx="469744" cy="259045"/>
    <xdr:sp macro="" textlink="">
      <xdr:nvSpPr>
        <xdr:cNvPr id="276" name="n_2mainValue【福祉施設】&#10;一人当たり面積">
          <a:extLst>
            <a:ext uri="{FF2B5EF4-FFF2-40B4-BE49-F238E27FC236}">
              <a16:creationId xmlns:a16="http://schemas.microsoft.com/office/drawing/2014/main" id="{514812B0-4F5D-4DD2-A82D-99C89E4848BB}"/>
            </a:ext>
          </a:extLst>
        </xdr:cNvPr>
        <xdr:cNvSpPr txBox="1"/>
      </xdr:nvSpPr>
      <xdr:spPr>
        <a:xfrm>
          <a:off x="7509587" y="1438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143527</xdr:rowOff>
    </xdr:from>
    <xdr:ext cx="469744" cy="259045"/>
    <xdr:sp macro="" textlink="">
      <xdr:nvSpPr>
        <xdr:cNvPr id="277" name="n_3mainValue【福祉施設】&#10;一人当たり面積">
          <a:extLst>
            <a:ext uri="{FF2B5EF4-FFF2-40B4-BE49-F238E27FC236}">
              <a16:creationId xmlns:a16="http://schemas.microsoft.com/office/drawing/2014/main" id="{DF8DFB13-510A-4DDC-AC6F-19C05705A890}"/>
            </a:ext>
          </a:extLst>
        </xdr:cNvPr>
        <xdr:cNvSpPr txBox="1"/>
      </xdr:nvSpPr>
      <xdr:spPr>
        <a:xfrm>
          <a:off x="6712027" y="1439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146066</xdr:rowOff>
    </xdr:from>
    <xdr:ext cx="469744" cy="259045"/>
    <xdr:sp macro="" textlink="">
      <xdr:nvSpPr>
        <xdr:cNvPr id="278" name="n_4mainValue【福祉施設】&#10;一人当たり面積">
          <a:extLst>
            <a:ext uri="{FF2B5EF4-FFF2-40B4-BE49-F238E27FC236}">
              <a16:creationId xmlns:a16="http://schemas.microsoft.com/office/drawing/2014/main" id="{52BDA909-1CBC-4CF5-BAB0-1EFE86FB43D2}"/>
            </a:ext>
          </a:extLst>
        </xdr:cNvPr>
        <xdr:cNvSpPr txBox="1"/>
      </xdr:nvSpPr>
      <xdr:spPr>
        <a:xfrm>
          <a:off x="5937327" y="14395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9" name="正方形/長方形 278">
          <a:extLst>
            <a:ext uri="{FF2B5EF4-FFF2-40B4-BE49-F238E27FC236}">
              <a16:creationId xmlns:a16="http://schemas.microsoft.com/office/drawing/2014/main" id="{399D43D6-2AFC-400F-9A1C-D52C03940B7E}"/>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0" name="正方形/長方形 279">
          <a:extLst>
            <a:ext uri="{FF2B5EF4-FFF2-40B4-BE49-F238E27FC236}">
              <a16:creationId xmlns:a16="http://schemas.microsoft.com/office/drawing/2014/main" id="{17E23722-DCB2-4037-9249-0C0D798A15AD}"/>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1" name="正方形/長方形 280">
          <a:extLst>
            <a:ext uri="{FF2B5EF4-FFF2-40B4-BE49-F238E27FC236}">
              <a16:creationId xmlns:a16="http://schemas.microsoft.com/office/drawing/2014/main" id="{14A7CA7B-1A6F-41DF-B6D8-AE9E96DF7F99}"/>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2" name="正方形/長方形 281">
          <a:extLst>
            <a:ext uri="{FF2B5EF4-FFF2-40B4-BE49-F238E27FC236}">
              <a16:creationId xmlns:a16="http://schemas.microsoft.com/office/drawing/2014/main" id="{A0E02885-C93D-49DF-90FC-E59EADA2C541}"/>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3" name="正方形/長方形 282">
          <a:extLst>
            <a:ext uri="{FF2B5EF4-FFF2-40B4-BE49-F238E27FC236}">
              <a16:creationId xmlns:a16="http://schemas.microsoft.com/office/drawing/2014/main" id="{C5C1C220-487E-4736-BBCA-579A13C2A88B}"/>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4" name="正方形/長方形 283">
          <a:extLst>
            <a:ext uri="{FF2B5EF4-FFF2-40B4-BE49-F238E27FC236}">
              <a16:creationId xmlns:a16="http://schemas.microsoft.com/office/drawing/2014/main" id="{E58F19CC-8276-4F16-A7AE-897F161A927C}"/>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5" name="正方形/長方形 284">
          <a:extLst>
            <a:ext uri="{FF2B5EF4-FFF2-40B4-BE49-F238E27FC236}">
              <a16:creationId xmlns:a16="http://schemas.microsoft.com/office/drawing/2014/main" id="{DD93F795-DAE8-4E7A-99AE-172CB8148B49}"/>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6" name="正方形/長方形 285">
          <a:extLst>
            <a:ext uri="{FF2B5EF4-FFF2-40B4-BE49-F238E27FC236}">
              <a16:creationId xmlns:a16="http://schemas.microsoft.com/office/drawing/2014/main" id="{572AF0CF-5E98-4754-8693-0ABAE1B68C14}"/>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7" name="正方形/長方形 286">
          <a:extLst>
            <a:ext uri="{FF2B5EF4-FFF2-40B4-BE49-F238E27FC236}">
              <a16:creationId xmlns:a16="http://schemas.microsoft.com/office/drawing/2014/main" id="{24729C1E-66E0-4C59-BA82-F02DF2348340}"/>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8" name="正方形/長方形 287">
          <a:extLst>
            <a:ext uri="{FF2B5EF4-FFF2-40B4-BE49-F238E27FC236}">
              <a16:creationId xmlns:a16="http://schemas.microsoft.com/office/drawing/2014/main" id="{AAAA4DEB-3995-4B67-9637-8DDDBD77E871}"/>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9" name="正方形/長方形 288">
          <a:extLst>
            <a:ext uri="{FF2B5EF4-FFF2-40B4-BE49-F238E27FC236}">
              <a16:creationId xmlns:a16="http://schemas.microsoft.com/office/drawing/2014/main" id="{3E9A1DD2-0AD1-4242-BEE4-99F97DF00FE1}"/>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0" name="正方形/長方形 289">
          <a:extLst>
            <a:ext uri="{FF2B5EF4-FFF2-40B4-BE49-F238E27FC236}">
              <a16:creationId xmlns:a16="http://schemas.microsoft.com/office/drawing/2014/main" id="{424EED7D-DCB0-45D9-850C-09763E38A3A6}"/>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1" name="正方形/長方形 290">
          <a:extLst>
            <a:ext uri="{FF2B5EF4-FFF2-40B4-BE49-F238E27FC236}">
              <a16:creationId xmlns:a16="http://schemas.microsoft.com/office/drawing/2014/main" id="{26D5D128-3230-4706-9C05-43362617CF26}"/>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2" name="正方形/長方形 291">
          <a:extLst>
            <a:ext uri="{FF2B5EF4-FFF2-40B4-BE49-F238E27FC236}">
              <a16:creationId xmlns:a16="http://schemas.microsoft.com/office/drawing/2014/main" id="{813D2F07-5BB8-4518-A609-A4C209646A5A}"/>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3" name="正方形/長方形 292">
          <a:extLst>
            <a:ext uri="{FF2B5EF4-FFF2-40B4-BE49-F238E27FC236}">
              <a16:creationId xmlns:a16="http://schemas.microsoft.com/office/drawing/2014/main" id="{6750CF9C-523C-4BF1-B0E1-FC574D54E7EB}"/>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4" name="正方形/長方形 293">
          <a:extLst>
            <a:ext uri="{FF2B5EF4-FFF2-40B4-BE49-F238E27FC236}">
              <a16:creationId xmlns:a16="http://schemas.microsoft.com/office/drawing/2014/main" id="{238899EA-350F-49A8-9C04-4518BAFFC5A7}"/>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5" name="正方形/長方形 294">
          <a:extLst>
            <a:ext uri="{FF2B5EF4-FFF2-40B4-BE49-F238E27FC236}">
              <a16:creationId xmlns:a16="http://schemas.microsoft.com/office/drawing/2014/main" id="{CE6D9128-BF22-4D59-9F26-0704FEA18992}"/>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6" name="正方形/長方形 295">
          <a:extLst>
            <a:ext uri="{FF2B5EF4-FFF2-40B4-BE49-F238E27FC236}">
              <a16:creationId xmlns:a16="http://schemas.microsoft.com/office/drawing/2014/main" id="{135A9F8D-FA26-4567-AB37-E19DE0CB3F00}"/>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7" name="正方形/長方形 296">
          <a:extLst>
            <a:ext uri="{FF2B5EF4-FFF2-40B4-BE49-F238E27FC236}">
              <a16:creationId xmlns:a16="http://schemas.microsoft.com/office/drawing/2014/main" id="{AE9758C4-ECBD-4C7F-8A4E-AD64326AB4C7}"/>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8" name="正方形/長方形 297">
          <a:extLst>
            <a:ext uri="{FF2B5EF4-FFF2-40B4-BE49-F238E27FC236}">
              <a16:creationId xmlns:a16="http://schemas.microsoft.com/office/drawing/2014/main" id="{54298FA4-6CAA-4BEC-93DA-477032C3D450}"/>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9" name="正方形/長方形 298">
          <a:extLst>
            <a:ext uri="{FF2B5EF4-FFF2-40B4-BE49-F238E27FC236}">
              <a16:creationId xmlns:a16="http://schemas.microsoft.com/office/drawing/2014/main" id="{DD8999AE-2670-4F2C-9062-9F242318546F}"/>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0" name="正方形/長方形 299">
          <a:extLst>
            <a:ext uri="{FF2B5EF4-FFF2-40B4-BE49-F238E27FC236}">
              <a16:creationId xmlns:a16="http://schemas.microsoft.com/office/drawing/2014/main" id="{A4CB0A9D-6901-41C8-AF16-3FA1D57EEF0F}"/>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1" name="正方形/長方形 300">
          <a:extLst>
            <a:ext uri="{FF2B5EF4-FFF2-40B4-BE49-F238E27FC236}">
              <a16:creationId xmlns:a16="http://schemas.microsoft.com/office/drawing/2014/main" id="{EAB80EED-E76A-4669-A68F-E273397F9064}"/>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2" name="正方形/長方形 301">
          <a:extLst>
            <a:ext uri="{FF2B5EF4-FFF2-40B4-BE49-F238E27FC236}">
              <a16:creationId xmlns:a16="http://schemas.microsoft.com/office/drawing/2014/main" id="{1F5515C3-BCCD-40CC-8A44-6B3444D71CA0}"/>
            </a:ext>
          </a:extLst>
        </xdr:cNvPr>
        <xdr:cNvSpPr/>
      </xdr:nvSpPr>
      <xdr:spPr>
        <a:xfrm>
          <a:off x="1096010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03" name="正方形/長方形 302">
          <a:extLst>
            <a:ext uri="{FF2B5EF4-FFF2-40B4-BE49-F238E27FC236}">
              <a16:creationId xmlns:a16="http://schemas.microsoft.com/office/drawing/2014/main" id="{E402CD5B-E28D-4479-99C9-09C9C568FA60}"/>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04" name="正方形/長方形 303">
          <a:extLst>
            <a:ext uri="{FF2B5EF4-FFF2-40B4-BE49-F238E27FC236}">
              <a16:creationId xmlns:a16="http://schemas.microsoft.com/office/drawing/2014/main" id="{4849CDE6-3930-4A3D-ABF8-16EF2A109FFF}"/>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05" name="正方形/長方形 304">
          <a:extLst>
            <a:ext uri="{FF2B5EF4-FFF2-40B4-BE49-F238E27FC236}">
              <a16:creationId xmlns:a16="http://schemas.microsoft.com/office/drawing/2014/main" id="{E91B8DE8-2B19-41BD-A405-BF5118152E9E}"/>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06" name="正方形/長方形 305">
          <a:extLst>
            <a:ext uri="{FF2B5EF4-FFF2-40B4-BE49-F238E27FC236}">
              <a16:creationId xmlns:a16="http://schemas.microsoft.com/office/drawing/2014/main" id="{678C56D8-4A6C-4E80-8227-164CE21B86E2}"/>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07" name="正方形/長方形 306">
          <a:extLst>
            <a:ext uri="{FF2B5EF4-FFF2-40B4-BE49-F238E27FC236}">
              <a16:creationId xmlns:a16="http://schemas.microsoft.com/office/drawing/2014/main" id="{990608B5-AFAB-4030-A093-E3553B23A23D}"/>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08" name="正方形/長方形 307">
          <a:extLst>
            <a:ext uri="{FF2B5EF4-FFF2-40B4-BE49-F238E27FC236}">
              <a16:creationId xmlns:a16="http://schemas.microsoft.com/office/drawing/2014/main" id="{659036AE-90FD-4870-BB8B-D387C390D4C1}"/>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09" name="正方形/長方形 308">
          <a:extLst>
            <a:ext uri="{FF2B5EF4-FFF2-40B4-BE49-F238E27FC236}">
              <a16:creationId xmlns:a16="http://schemas.microsoft.com/office/drawing/2014/main" id="{472AF34D-B3B0-4FE9-A280-D6EA281613E1}"/>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10" name="正方形/長方形 309">
          <a:extLst>
            <a:ext uri="{FF2B5EF4-FFF2-40B4-BE49-F238E27FC236}">
              <a16:creationId xmlns:a16="http://schemas.microsoft.com/office/drawing/2014/main" id="{1CAFBE82-70AE-43B0-9800-577A754254FB}"/>
            </a:ext>
          </a:extLst>
        </xdr:cNvPr>
        <xdr:cNvSpPr/>
      </xdr:nvSpPr>
      <xdr:spPr>
        <a:xfrm>
          <a:off x="1609344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11" name="正方形/長方形 310">
          <a:extLst>
            <a:ext uri="{FF2B5EF4-FFF2-40B4-BE49-F238E27FC236}">
              <a16:creationId xmlns:a16="http://schemas.microsoft.com/office/drawing/2014/main" id="{391FA835-758F-4148-82FB-E310AABD3CD8}"/>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12" name="正方形/長方形 311">
          <a:extLst>
            <a:ext uri="{FF2B5EF4-FFF2-40B4-BE49-F238E27FC236}">
              <a16:creationId xmlns:a16="http://schemas.microsoft.com/office/drawing/2014/main" id="{D15AC263-D238-448A-BBCE-422346151FE1}"/>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3" name="正方形/長方形 312">
          <a:extLst>
            <a:ext uri="{FF2B5EF4-FFF2-40B4-BE49-F238E27FC236}">
              <a16:creationId xmlns:a16="http://schemas.microsoft.com/office/drawing/2014/main" id="{6C6D6714-4D82-42BD-AF4D-730BEE3837D7}"/>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4" name="正方形/長方形 313">
          <a:extLst>
            <a:ext uri="{FF2B5EF4-FFF2-40B4-BE49-F238E27FC236}">
              <a16:creationId xmlns:a16="http://schemas.microsoft.com/office/drawing/2014/main" id="{D9522535-890E-4F4B-82ED-2D941AED01DD}"/>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5" name="正方形/長方形 314">
          <a:extLst>
            <a:ext uri="{FF2B5EF4-FFF2-40B4-BE49-F238E27FC236}">
              <a16:creationId xmlns:a16="http://schemas.microsoft.com/office/drawing/2014/main" id="{231176BF-5F02-491D-9501-4741D75B5B4A}"/>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6" name="正方形/長方形 315">
          <a:extLst>
            <a:ext uri="{FF2B5EF4-FFF2-40B4-BE49-F238E27FC236}">
              <a16:creationId xmlns:a16="http://schemas.microsoft.com/office/drawing/2014/main" id="{5FB4EACB-9C99-4F93-B305-47ED1058428B}"/>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17" name="正方形/長方形 316">
          <a:extLst>
            <a:ext uri="{FF2B5EF4-FFF2-40B4-BE49-F238E27FC236}">
              <a16:creationId xmlns:a16="http://schemas.microsoft.com/office/drawing/2014/main" id="{C1A17322-789E-4B34-933A-33B9D29FE890}"/>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18" name="正方形/長方形 317">
          <a:extLst>
            <a:ext uri="{FF2B5EF4-FFF2-40B4-BE49-F238E27FC236}">
              <a16:creationId xmlns:a16="http://schemas.microsoft.com/office/drawing/2014/main" id="{A85B7EAF-1AC4-460B-AC06-3F21C1563EC7}"/>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19" name="テキスト ボックス 318">
          <a:extLst>
            <a:ext uri="{FF2B5EF4-FFF2-40B4-BE49-F238E27FC236}">
              <a16:creationId xmlns:a16="http://schemas.microsoft.com/office/drawing/2014/main" id="{2CA450D1-8540-449C-A882-0B438309417B}"/>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20" name="直線コネクタ 319">
          <a:extLst>
            <a:ext uri="{FF2B5EF4-FFF2-40B4-BE49-F238E27FC236}">
              <a16:creationId xmlns:a16="http://schemas.microsoft.com/office/drawing/2014/main" id="{757014AA-ED71-416F-BFF1-06E889AFFE54}"/>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21" name="テキスト ボックス 320">
          <a:extLst>
            <a:ext uri="{FF2B5EF4-FFF2-40B4-BE49-F238E27FC236}">
              <a16:creationId xmlns:a16="http://schemas.microsoft.com/office/drawing/2014/main" id="{EEC4E70B-9372-4977-8E0C-B17FEB7F986D}"/>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322" name="直線コネクタ 321">
          <a:extLst>
            <a:ext uri="{FF2B5EF4-FFF2-40B4-BE49-F238E27FC236}">
              <a16:creationId xmlns:a16="http://schemas.microsoft.com/office/drawing/2014/main" id="{B2EE49CB-2387-42D6-A9F0-FC5712FA561C}"/>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323" name="テキスト ボックス 322">
          <a:extLst>
            <a:ext uri="{FF2B5EF4-FFF2-40B4-BE49-F238E27FC236}">
              <a16:creationId xmlns:a16="http://schemas.microsoft.com/office/drawing/2014/main" id="{4C54F97A-DFB8-41D7-A0C1-F992A5A72D7F}"/>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24" name="直線コネクタ 323">
          <a:extLst>
            <a:ext uri="{FF2B5EF4-FFF2-40B4-BE49-F238E27FC236}">
              <a16:creationId xmlns:a16="http://schemas.microsoft.com/office/drawing/2014/main" id="{30EC34B0-BCBC-4D96-82C0-61CAE72A0072}"/>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25" name="テキスト ボックス 324">
          <a:extLst>
            <a:ext uri="{FF2B5EF4-FFF2-40B4-BE49-F238E27FC236}">
              <a16:creationId xmlns:a16="http://schemas.microsoft.com/office/drawing/2014/main" id="{FFAA1ABA-CBF7-47BC-A90D-280D13A46B2C}"/>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26" name="直線コネクタ 325">
          <a:extLst>
            <a:ext uri="{FF2B5EF4-FFF2-40B4-BE49-F238E27FC236}">
              <a16:creationId xmlns:a16="http://schemas.microsoft.com/office/drawing/2014/main" id="{EF96272B-681F-4A6A-BD9B-21F1FFB1EADE}"/>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27" name="テキスト ボックス 326">
          <a:extLst>
            <a:ext uri="{FF2B5EF4-FFF2-40B4-BE49-F238E27FC236}">
              <a16:creationId xmlns:a16="http://schemas.microsoft.com/office/drawing/2014/main" id="{9F6F660C-A1EE-4FD7-8D36-D7A736816CE9}"/>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28" name="直線コネクタ 327">
          <a:extLst>
            <a:ext uri="{FF2B5EF4-FFF2-40B4-BE49-F238E27FC236}">
              <a16:creationId xmlns:a16="http://schemas.microsoft.com/office/drawing/2014/main" id="{479C591A-9834-44CD-9928-27200E0943A3}"/>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29" name="テキスト ボックス 328">
          <a:extLst>
            <a:ext uri="{FF2B5EF4-FFF2-40B4-BE49-F238E27FC236}">
              <a16:creationId xmlns:a16="http://schemas.microsoft.com/office/drawing/2014/main" id="{D3F78401-ACAE-47A5-82C3-83BD3A5EC435}"/>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30" name="直線コネクタ 329">
          <a:extLst>
            <a:ext uri="{FF2B5EF4-FFF2-40B4-BE49-F238E27FC236}">
              <a16:creationId xmlns:a16="http://schemas.microsoft.com/office/drawing/2014/main" id="{CE73AFC8-256F-4EB8-AB90-5E04732DC541}"/>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331" name="テキスト ボックス 330">
          <a:extLst>
            <a:ext uri="{FF2B5EF4-FFF2-40B4-BE49-F238E27FC236}">
              <a16:creationId xmlns:a16="http://schemas.microsoft.com/office/drawing/2014/main" id="{0960CDAB-1C01-442E-82C9-8E3528AD89AF}"/>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332" name="直線コネクタ 331">
          <a:extLst>
            <a:ext uri="{FF2B5EF4-FFF2-40B4-BE49-F238E27FC236}">
              <a16:creationId xmlns:a16="http://schemas.microsoft.com/office/drawing/2014/main" id="{88887534-41A5-4628-9B83-D92ABDDE7089}"/>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333" name="テキスト ボックス 332">
          <a:extLst>
            <a:ext uri="{FF2B5EF4-FFF2-40B4-BE49-F238E27FC236}">
              <a16:creationId xmlns:a16="http://schemas.microsoft.com/office/drawing/2014/main" id="{696B18E9-239A-49CE-9852-CE2BC8749992}"/>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34" name="直線コネクタ 333">
          <a:extLst>
            <a:ext uri="{FF2B5EF4-FFF2-40B4-BE49-F238E27FC236}">
              <a16:creationId xmlns:a16="http://schemas.microsoft.com/office/drawing/2014/main" id="{CFA135E6-16F4-4B5A-8D42-F39448E29C59}"/>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335" name="【保健センター・保健所】&#10;有形固定資産減価償却率グラフ枠">
          <a:extLst>
            <a:ext uri="{FF2B5EF4-FFF2-40B4-BE49-F238E27FC236}">
              <a16:creationId xmlns:a16="http://schemas.microsoft.com/office/drawing/2014/main" id="{B15313DA-CD8D-45F5-8C8E-9054671CE2CE}"/>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35923</xdr:rowOff>
    </xdr:from>
    <xdr:to>
      <xdr:col>85</xdr:col>
      <xdr:colOff>126364</xdr:colOff>
      <xdr:row>64</xdr:row>
      <xdr:rowOff>130628</xdr:rowOff>
    </xdr:to>
    <xdr:cxnSp macro="">
      <xdr:nvCxnSpPr>
        <xdr:cNvPr id="336" name="直線コネクタ 335">
          <a:extLst>
            <a:ext uri="{FF2B5EF4-FFF2-40B4-BE49-F238E27FC236}">
              <a16:creationId xmlns:a16="http://schemas.microsoft.com/office/drawing/2014/main" id="{FE3CA44F-1649-49FF-B506-897947C89B6B}"/>
            </a:ext>
          </a:extLst>
        </xdr:cNvPr>
        <xdr:cNvCxnSpPr/>
      </xdr:nvCxnSpPr>
      <xdr:spPr>
        <a:xfrm flipV="1">
          <a:off x="14375764" y="9423763"/>
          <a:ext cx="0" cy="1435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337" name="【保健センター・保健所】&#10;有形固定資産減価償却率最小値テキスト">
          <a:extLst>
            <a:ext uri="{FF2B5EF4-FFF2-40B4-BE49-F238E27FC236}">
              <a16:creationId xmlns:a16="http://schemas.microsoft.com/office/drawing/2014/main" id="{46155756-028D-41C9-9F64-A8B389625407}"/>
            </a:ext>
          </a:extLst>
        </xdr:cNvPr>
        <xdr:cNvSpPr txBox="1"/>
      </xdr:nvSpPr>
      <xdr:spPr>
        <a:xfrm>
          <a:off x="14414500" y="1086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338" name="直線コネクタ 337">
          <a:extLst>
            <a:ext uri="{FF2B5EF4-FFF2-40B4-BE49-F238E27FC236}">
              <a16:creationId xmlns:a16="http://schemas.microsoft.com/office/drawing/2014/main" id="{40D2E2C0-6B66-4A55-A755-8A0C69E82FF8}"/>
            </a:ext>
          </a:extLst>
        </xdr:cNvPr>
        <xdr:cNvCxnSpPr/>
      </xdr:nvCxnSpPr>
      <xdr:spPr>
        <a:xfrm>
          <a:off x="1428750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154050</xdr:rowOff>
    </xdr:from>
    <xdr:ext cx="405111" cy="259045"/>
    <xdr:sp macro="" textlink="">
      <xdr:nvSpPr>
        <xdr:cNvPr id="339" name="【保健センター・保健所】&#10;有形固定資産減価償却率最大値テキスト">
          <a:extLst>
            <a:ext uri="{FF2B5EF4-FFF2-40B4-BE49-F238E27FC236}">
              <a16:creationId xmlns:a16="http://schemas.microsoft.com/office/drawing/2014/main" id="{026CC5F0-9948-473E-BAC5-487549D51527}"/>
            </a:ext>
          </a:extLst>
        </xdr:cNvPr>
        <xdr:cNvSpPr txBox="1"/>
      </xdr:nvSpPr>
      <xdr:spPr>
        <a:xfrm>
          <a:off x="14414500" y="9206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35923</xdr:rowOff>
    </xdr:from>
    <xdr:to>
      <xdr:col>86</xdr:col>
      <xdr:colOff>25400</xdr:colOff>
      <xdr:row>56</xdr:row>
      <xdr:rowOff>35923</xdr:rowOff>
    </xdr:to>
    <xdr:cxnSp macro="">
      <xdr:nvCxnSpPr>
        <xdr:cNvPr id="340" name="直線コネクタ 339">
          <a:extLst>
            <a:ext uri="{FF2B5EF4-FFF2-40B4-BE49-F238E27FC236}">
              <a16:creationId xmlns:a16="http://schemas.microsoft.com/office/drawing/2014/main" id="{D5793316-C33F-43FA-B114-3549E2DA7060}"/>
            </a:ext>
          </a:extLst>
        </xdr:cNvPr>
        <xdr:cNvCxnSpPr/>
      </xdr:nvCxnSpPr>
      <xdr:spPr>
        <a:xfrm>
          <a:off x="14287500" y="94237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102343</xdr:rowOff>
    </xdr:from>
    <xdr:ext cx="405111" cy="259045"/>
    <xdr:sp macro="" textlink="">
      <xdr:nvSpPr>
        <xdr:cNvPr id="341" name="【保健センター・保健所】&#10;有形固定資産減価償却率平均値テキスト">
          <a:extLst>
            <a:ext uri="{FF2B5EF4-FFF2-40B4-BE49-F238E27FC236}">
              <a16:creationId xmlns:a16="http://schemas.microsoft.com/office/drawing/2014/main" id="{7792565B-9771-44F7-ABEE-6D3BA519B552}"/>
            </a:ext>
          </a:extLst>
        </xdr:cNvPr>
        <xdr:cNvSpPr txBox="1"/>
      </xdr:nvSpPr>
      <xdr:spPr>
        <a:xfrm>
          <a:off x="14414500" y="99931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123916</xdr:rowOff>
    </xdr:from>
    <xdr:to>
      <xdr:col>85</xdr:col>
      <xdr:colOff>177800</xdr:colOff>
      <xdr:row>60</xdr:row>
      <xdr:rowOff>54066</xdr:rowOff>
    </xdr:to>
    <xdr:sp macro="" textlink="">
      <xdr:nvSpPr>
        <xdr:cNvPr id="342" name="フローチャート: 判断 341">
          <a:extLst>
            <a:ext uri="{FF2B5EF4-FFF2-40B4-BE49-F238E27FC236}">
              <a16:creationId xmlns:a16="http://schemas.microsoft.com/office/drawing/2014/main" id="{7BB909F5-14F8-425F-8A4D-7D4BC783ACF2}"/>
            </a:ext>
          </a:extLst>
        </xdr:cNvPr>
        <xdr:cNvSpPr/>
      </xdr:nvSpPr>
      <xdr:spPr>
        <a:xfrm>
          <a:off x="14325600" y="10014676"/>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86360</xdr:rowOff>
    </xdr:from>
    <xdr:to>
      <xdr:col>81</xdr:col>
      <xdr:colOff>101600</xdr:colOff>
      <xdr:row>61</xdr:row>
      <xdr:rowOff>16510</xdr:rowOff>
    </xdr:to>
    <xdr:sp macro="" textlink="">
      <xdr:nvSpPr>
        <xdr:cNvPr id="343" name="フローチャート: 判断 342">
          <a:extLst>
            <a:ext uri="{FF2B5EF4-FFF2-40B4-BE49-F238E27FC236}">
              <a16:creationId xmlns:a16="http://schemas.microsoft.com/office/drawing/2014/main" id="{B3FE7C6E-55B4-4F34-8EE7-C6EFF0D34DEF}"/>
            </a:ext>
          </a:extLst>
        </xdr:cNvPr>
        <xdr:cNvSpPr/>
      </xdr:nvSpPr>
      <xdr:spPr>
        <a:xfrm>
          <a:off x="13578840" y="101447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55335</xdr:rowOff>
    </xdr:from>
    <xdr:to>
      <xdr:col>76</xdr:col>
      <xdr:colOff>165100</xdr:colOff>
      <xdr:row>60</xdr:row>
      <xdr:rowOff>156935</xdr:rowOff>
    </xdr:to>
    <xdr:sp macro="" textlink="">
      <xdr:nvSpPr>
        <xdr:cNvPr id="344" name="フローチャート: 判断 343">
          <a:extLst>
            <a:ext uri="{FF2B5EF4-FFF2-40B4-BE49-F238E27FC236}">
              <a16:creationId xmlns:a16="http://schemas.microsoft.com/office/drawing/2014/main" id="{03A29F47-0B0F-40C9-82C0-7BD0C8F15514}"/>
            </a:ext>
          </a:extLst>
        </xdr:cNvPr>
        <xdr:cNvSpPr/>
      </xdr:nvSpPr>
      <xdr:spPr>
        <a:xfrm>
          <a:off x="12804140" y="1011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21046</xdr:rowOff>
    </xdr:from>
    <xdr:to>
      <xdr:col>72</xdr:col>
      <xdr:colOff>38100</xdr:colOff>
      <xdr:row>60</xdr:row>
      <xdr:rowOff>122646</xdr:rowOff>
    </xdr:to>
    <xdr:sp macro="" textlink="">
      <xdr:nvSpPr>
        <xdr:cNvPr id="345" name="フローチャート: 判断 344">
          <a:extLst>
            <a:ext uri="{FF2B5EF4-FFF2-40B4-BE49-F238E27FC236}">
              <a16:creationId xmlns:a16="http://schemas.microsoft.com/office/drawing/2014/main" id="{F18E356D-54F9-4934-8BFF-72ED44967B0B}"/>
            </a:ext>
          </a:extLst>
        </xdr:cNvPr>
        <xdr:cNvSpPr/>
      </xdr:nvSpPr>
      <xdr:spPr>
        <a:xfrm>
          <a:off x="12029440" y="1007944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17780</xdr:rowOff>
    </xdr:from>
    <xdr:to>
      <xdr:col>67</xdr:col>
      <xdr:colOff>101600</xdr:colOff>
      <xdr:row>60</xdr:row>
      <xdr:rowOff>119380</xdr:rowOff>
    </xdr:to>
    <xdr:sp macro="" textlink="">
      <xdr:nvSpPr>
        <xdr:cNvPr id="346" name="フローチャート: 判断 345">
          <a:extLst>
            <a:ext uri="{FF2B5EF4-FFF2-40B4-BE49-F238E27FC236}">
              <a16:creationId xmlns:a16="http://schemas.microsoft.com/office/drawing/2014/main" id="{04FB9D0F-E7BB-411C-81BE-0FE1CD2BAC4D}"/>
            </a:ext>
          </a:extLst>
        </xdr:cNvPr>
        <xdr:cNvSpPr/>
      </xdr:nvSpPr>
      <xdr:spPr>
        <a:xfrm>
          <a:off x="11231880" y="100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47" name="テキスト ボックス 346">
          <a:extLst>
            <a:ext uri="{FF2B5EF4-FFF2-40B4-BE49-F238E27FC236}">
              <a16:creationId xmlns:a16="http://schemas.microsoft.com/office/drawing/2014/main" id="{93217EF8-EBFA-47EB-8E4E-78EDCA01FFB9}"/>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48" name="テキスト ボックス 347">
          <a:extLst>
            <a:ext uri="{FF2B5EF4-FFF2-40B4-BE49-F238E27FC236}">
              <a16:creationId xmlns:a16="http://schemas.microsoft.com/office/drawing/2014/main" id="{A8D17BDC-6D20-47FE-8151-3264C6D6E1B7}"/>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49" name="テキスト ボックス 348">
          <a:extLst>
            <a:ext uri="{FF2B5EF4-FFF2-40B4-BE49-F238E27FC236}">
              <a16:creationId xmlns:a16="http://schemas.microsoft.com/office/drawing/2014/main" id="{C8CCC51C-4293-4F80-B828-24AFD1633E7A}"/>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50" name="テキスト ボックス 349">
          <a:extLst>
            <a:ext uri="{FF2B5EF4-FFF2-40B4-BE49-F238E27FC236}">
              <a16:creationId xmlns:a16="http://schemas.microsoft.com/office/drawing/2014/main" id="{62BA9F2D-F64E-4E69-9235-B7E73C19DE62}"/>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51" name="テキスト ボックス 350">
          <a:extLst>
            <a:ext uri="{FF2B5EF4-FFF2-40B4-BE49-F238E27FC236}">
              <a16:creationId xmlns:a16="http://schemas.microsoft.com/office/drawing/2014/main" id="{F6412113-8A71-4048-8C91-78405D692503}"/>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84727</xdr:rowOff>
    </xdr:from>
    <xdr:to>
      <xdr:col>85</xdr:col>
      <xdr:colOff>177800</xdr:colOff>
      <xdr:row>60</xdr:row>
      <xdr:rowOff>14877</xdr:rowOff>
    </xdr:to>
    <xdr:sp macro="" textlink="">
      <xdr:nvSpPr>
        <xdr:cNvPr id="352" name="楕円 351">
          <a:extLst>
            <a:ext uri="{FF2B5EF4-FFF2-40B4-BE49-F238E27FC236}">
              <a16:creationId xmlns:a16="http://schemas.microsoft.com/office/drawing/2014/main" id="{B27157AC-41AF-4423-8250-3F2159414529}"/>
            </a:ext>
          </a:extLst>
        </xdr:cNvPr>
        <xdr:cNvSpPr/>
      </xdr:nvSpPr>
      <xdr:spPr>
        <a:xfrm>
          <a:off x="14325600" y="9975487"/>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107604</xdr:rowOff>
    </xdr:from>
    <xdr:ext cx="405111" cy="259045"/>
    <xdr:sp macro="" textlink="">
      <xdr:nvSpPr>
        <xdr:cNvPr id="353" name="【保健センター・保健所】&#10;有形固定資産減価償却率該当値テキスト">
          <a:extLst>
            <a:ext uri="{FF2B5EF4-FFF2-40B4-BE49-F238E27FC236}">
              <a16:creationId xmlns:a16="http://schemas.microsoft.com/office/drawing/2014/main" id="{825F17DD-5FFA-46EB-A34E-19EF3B9660DA}"/>
            </a:ext>
          </a:extLst>
        </xdr:cNvPr>
        <xdr:cNvSpPr txBox="1"/>
      </xdr:nvSpPr>
      <xdr:spPr>
        <a:xfrm>
          <a:off x="14414500" y="9830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56969</xdr:rowOff>
    </xdr:from>
    <xdr:to>
      <xdr:col>81</xdr:col>
      <xdr:colOff>101600</xdr:colOff>
      <xdr:row>59</xdr:row>
      <xdr:rowOff>158569</xdr:rowOff>
    </xdr:to>
    <xdr:sp macro="" textlink="">
      <xdr:nvSpPr>
        <xdr:cNvPr id="354" name="楕円 353">
          <a:extLst>
            <a:ext uri="{FF2B5EF4-FFF2-40B4-BE49-F238E27FC236}">
              <a16:creationId xmlns:a16="http://schemas.microsoft.com/office/drawing/2014/main" id="{C080064A-9BFE-4BB2-AC30-7C365DB9064A}"/>
            </a:ext>
          </a:extLst>
        </xdr:cNvPr>
        <xdr:cNvSpPr/>
      </xdr:nvSpPr>
      <xdr:spPr>
        <a:xfrm>
          <a:off x="13578840" y="9947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107769</xdr:rowOff>
    </xdr:from>
    <xdr:to>
      <xdr:col>85</xdr:col>
      <xdr:colOff>127000</xdr:colOff>
      <xdr:row>59</xdr:row>
      <xdr:rowOff>135527</xdr:rowOff>
    </xdr:to>
    <xdr:cxnSp macro="">
      <xdr:nvCxnSpPr>
        <xdr:cNvPr id="355" name="直線コネクタ 354">
          <a:extLst>
            <a:ext uri="{FF2B5EF4-FFF2-40B4-BE49-F238E27FC236}">
              <a16:creationId xmlns:a16="http://schemas.microsoft.com/office/drawing/2014/main" id="{C66777EB-CFE0-43EE-8019-83252F2DE2FF}"/>
            </a:ext>
          </a:extLst>
        </xdr:cNvPr>
        <xdr:cNvCxnSpPr/>
      </xdr:nvCxnSpPr>
      <xdr:spPr>
        <a:xfrm>
          <a:off x="13629640" y="9998529"/>
          <a:ext cx="74676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16147</xdr:rowOff>
    </xdr:from>
    <xdr:to>
      <xdr:col>76</xdr:col>
      <xdr:colOff>165100</xdr:colOff>
      <xdr:row>59</xdr:row>
      <xdr:rowOff>117747</xdr:rowOff>
    </xdr:to>
    <xdr:sp macro="" textlink="">
      <xdr:nvSpPr>
        <xdr:cNvPr id="356" name="楕円 355">
          <a:extLst>
            <a:ext uri="{FF2B5EF4-FFF2-40B4-BE49-F238E27FC236}">
              <a16:creationId xmlns:a16="http://schemas.microsoft.com/office/drawing/2014/main" id="{84463EC2-9D39-440D-AB34-15F6662E04D3}"/>
            </a:ext>
          </a:extLst>
        </xdr:cNvPr>
        <xdr:cNvSpPr/>
      </xdr:nvSpPr>
      <xdr:spPr>
        <a:xfrm>
          <a:off x="12804140" y="9906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66947</xdr:rowOff>
    </xdr:from>
    <xdr:to>
      <xdr:col>81</xdr:col>
      <xdr:colOff>50800</xdr:colOff>
      <xdr:row>59</xdr:row>
      <xdr:rowOff>107769</xdr:rowOff>
    </xdr:to>
    <xdr:cxnSp macro="">
      <xdr:nvCxnSpPr>
        <xdr:cNvPr id="357" name="直線コネクタ 356">
          <a:extLst>
            <a:ext uri="{FF2B5EF4-FFF2-40B4-BE49-F238E27FC236}">
              <a16:creationId xmlns:a16="http://schemas.microsoft.com/office/drawing/2014/main" id="{3208D47C-AEC9-4870-B623-A5D0A7730F89}"/>
            </a:ext>
          </a:extLst>
        </xdr:cNvPr>
        <xdr:cNvCxnSpPr/>
      </xdr:nvCxnSpPr>
      <xdr:spPr>
        <a:xfrm>
          <a:off x="12854940" y="9957707"/>
          <a:ext cx="7747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125549</xdr:rowOff>
    </xdr:from>
    <xdr:to>
      <xdr:col>72</xdr:col>
      <xdr:colOff>38100</xdr:colOff>
      <xdr:row>59</xdr:row>
      <xdr:rowOff>55699</xdr:rowOff>
    </xdr:to>
    <xdr:sp macro="" textlink="">
      <xdr:nvSpPr>
        <xdr:cNvPr id="358" name="楕円 357">
          <a:extLst>
            <a:ext uri="{FF2B5EF4-FFF2-40B4-BE49-F238E27FC236}">
              <a16:creationId xmlns:a16="http://schemas.microsoft.com/office/drawing/2014/main" id="{842073DE-0D7A-4C53-9DC1-4A22EFC4A4EB}"/>
            </a:ext>
          </a:extLst>
        </xdr:cNvPr>
        <xdr:cNvSpPr/>
      </xdr:nvSpPr>
      <xdr:spPr>
        <a:xfrm>
          <a:off x="12029440" y="984866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4899</xdr:rowOff>
    </xdr:from>
    <xdr:to>
      <xdr:col>76</xdr:col>
      <xdr:colOff>114300</xdr:colOff>
      <xdr:row>59</xdr:row>
      <xdr:rowOff>66947</xdr:rowOff>
    </xdr:to>
    <xdr:cxnSp macro="">
      <xdr:nvCxnSpPr>
        <xdr:cNvPr id="359" name="直線コネクタ 358">
          <a:extLst>
            <a:ext uri="{FF2B5EF4-FFF2-40B4-BE49-F238E27FC236}">
              <a16:creationId xmlns:a16="http://schemas.microsoft.com/office/drawing/2014/main" id="{ED867A80-B014-4403-8C3B-9EED4C1441DF}"/>
            </a:ext>
          </a:extLst>
        </xdr:cNvPr>
        <xdr:cNvCxnSpPr/>
      </xdr:nvCxnSpPr>
      <xdr:spPr>
        <a:xfrm>
          <a:off x="12072620" y="9895659"/>
          <a:ext cx="78232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74930</xdr:rowOff>
    </xdr:from>
    <xdr:to>
      <xdr:col>67</xdr:col>
      <xdr:colOff>101600</xdr:colOff>
      <xdr:row>59</xdr:row>
      <xdr:rowOff>5080</xdr:rowOff>
    </xdr:to>
    <xdr:sp macro="" textlink="">
      <xdr:nvSpPr>
        <xdr:cNvPr id="360" name="楕円 359">
          <a:extLst>
            <a:ext uri="{FF2B5EF4-FFF2-40B4-BE49-F238E27FC236}">
              <a16:creationId xmlns:a16="http://schemas.microsoft.com/office/drawing/2014/main" id="{803757A1-9A3A-4F6E-AAE4-745E98025098}"/>
            </a:ext>
          </a:extLst>
        </xdr:cNvPr>
        <xdr:cNvSpPr/>
      </xdr:nvSpPr>
      <xdr:spPr>
        <a:xfrm>
          <a:off x="11231880" y="97980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125730</xdr:rowOff>
    </xdr:from>
    <xdr:to>
      <xdr:col>71</xdr:col>
      <xdr:colOff>177800</xdr:colOff>
      <xdr:row>59</xdr:row>
      <xdr:rowOff>4899</xdr:rowOff>
    </xdr:to>
    <xdr:cxnSp macro="">
      <xdr:nvCxnSpPr>
        <xdr:cNvPr id="361" name="直線コネクタ 360">
          <a:extLst>
            <a:ext uri="{FF2B5EF4-FFF2-40B4-BE49-F238E27FC236}">
              <a16:creationId xmlns:a16="http://schemas.microsoft.com/office/drawing/2014/main" id="{78A233BF-1ECA-4362-A24F-9924EA74B95D}"/>
            </a:ext>
          </a:extLst>
        </xdr:cNvPr>
        <xdr:cNvCxnSpPr/>
      </xdr:nvCxnSpPr>
      <xdr:spPr>
        <a:xfrm>
          <a:off x="11282680" y="9848850"/>
          <a:ext cx="789940" cy="46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7637</xdr:rowOff>
    </xdr:from>
    <xdr:ext cx="405111" cy="259045"/>
    <xdr:sp macro="" textlink="">
      <xdr:nvSpPr>
        <xdr:cNvPr id="362" name="n_1aveValue【保健センター・保健所】&#10;有形固定資産減価償却率">
          <a:extLst>
            <a:ext uri="{FF2B5EF4-FFF2-40B4-BE49-F238E27FC236}">
              <a16:creationId xmlns:a16="http://schemas.microsoft.com/office/drawing/2014/main" id="{57882356-A633-46FB-AA2B-657E635D7F51}"/>
            </a:ext>
          </a:extLst>
        </xdr:cNvPr>
        <xdr:cNvSpPr txBox="1"/>
      </xdr:nvSpPr>
      <xdr:spPr>
        <a:xfrm>
          <a:off x="13437244" y="1023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148062</xdr:rowOff>
    </xdr:from>
    <xdr:ext cx="405111" cy="259045"/>
    <xdr:sp macro="" textlink="">
      <xdr:nvSpPr>
        <xdr:cNvPr id="363" name="n_2aveValue【保健センター・保健所】&#10;有形固定資産減価償却率">
          <a:extLst>
            <a:ext uri="{FF2B5EF4-FFF2-40B4-BE49-F238E27FC236}">
              <a16:creationId xmlns:a16="http://schemas.microsoft.com/office/drawing/2014/main" id="{0054CB3B-CF26-4F2E-A9DF-77570614923F}"/>
            </a:ext>
          </a:extLst>
        </xdr:cNvPr>
        <xdr:cNvSpPr txBox="1"/>
      </xdr:nvSpPr>
      <xdr:spPr>
        <a:xfrm>
          <a:off x="12675244" y="10206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113773</xdr:rowOff>
    </xdr:from>
    <xdr:ext cx="405111" cy="259045"/>
    <xdr:sp macro="" textlink="">
      <xdr:nvSpPr>
        <xdr:cNvPr id="364" name="n_3aveValue【保健センター・保健所】&#10;有形固定資産減価償却率">
          <a:extLst>
            <a:ext uri="{FF2B5EF4-FFF2-40B4-BE49-F238E27FC236}">
              <a16:creationId xmlns:a16="http://schemas.microsoft.com/office/drawing/2014/main" id="{57255F08-F586-47C4-B8E9-CDACEF0BF41B}"/>
            </a:ext>
          </a:extLst>
        </xdr:cNvPr>
        <xdr:cNvSpPr txBox="1"/>
      </xdr:nvSpPr>
      <xdr:spPr>
        <a:xfrm>
          <a:off x="11900544" y="10172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110507</xdr:rowOff>
    </xdr:from>
    <xdr:ext cx="405111" cy="259045"/>
    <xdr:sp macro="" textlink="">
      <xdr:nvSpPr>
        <xdr:cNvPr id="365" name="n_4aveValue【保健センター・保健所】&#10;有形固定資産減価償却率">
          <a:extLst>
            <a:ext uri="{FF2B5EF4-FFF2-40B4-BE49-F238E27FC236}">
              <a16:creationId xmlns:a16="http://schemas.microsoft.com/office/drawing/2014/main" id="{5A1714FA-433D-424C-8F6B-D9D71A6DC590}"/>
            </a:ext>
          </a:extLst>
        </xdr:cNvPr>
        <xdr:cNvSpPr txBox="1"/>
      </xdr:nvSpPr>
      <xdr:spPr>
        <a:xfrm>
          <a:off x="11102984" y="1016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3646</xdr:rowOff>
    </xdr:from>
    <xdr:ext cx="405111" cy="259045"/>
    <xdr:sp macro="" textlink="">
      <xdr:nvSpPr>
        <xdr:cNvPr id="366" name="n_1mainValue【保健センター・保健所】&#10;有形固定資産減価償却率">
          <a:extLst>
            <a:ext uri="{FF2B5EF4-FFF2-40B4-BE49-F238E27FC236}">
              <a16:creationId xmlns:a16="http://schemas.microsoft.com/office/drawing/2014/main" id="{3568F004-2278-47B5-9E75-C5FCF9725E63}"/>
            </a:ext>
          </a:extLst>
        </xdr:cNvPr>
        <xdr:cNvSpPr txBox="1"/>
      </xdr:nvSpPr>
      <xdr:spPr>
        <a:xfrm>
          <a:off x="13437244" y="9726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134274</xdr:rowOff>
    </xdr:from>
    <xdr:ext cx="405111" cy="259045"/>
    <xdr:sp macro="" textlink="">
      <xdr:nvSpPr>
        <xdr:cNvPr id="367" name="n_2mainValue【保健センター・保健所】&#10;有形固定資産減価償却率">
          <a:extLst>
            <a:ext uri="{FF2B5EF4-FFF2-40B4-BE49-F238E27FC236}">
              <a16:creationId xmlns:a16="http://schemas.microsoft.com/office/drawing/2014/main" id="{D15EAEB9-FE1C-4BDA-9DE1-44435E9ADC7A}"/>
            </a:ext>
          </a:extLst>
        </xdr:cNvPr>
        <xdr:cNvSpPr txBox="1"/>
      </xdr:nvSpPr>
      <xdr:spPr>
        <a:xfrm>
          <a:off x="12675244" y="9689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72226</xdr:rowOff>
    </xdr:from>
    <xdr:ext cx="405111" cy="259045"/>
    <xdr:sp macro="" textlink="">
      <xdr:nvSpPr>
        <xdr:cNvPr id="368" name="n_3mainValue【保健センター・保健所】&#10;有形固定資産減価償却率">
          <a:extLst>
            <a:ext uri="{FF2B5EF4-FFF2-40B4-BE49-F238E27FC236}">
              <a16:creationId xmlns:a16="http://schemas.microsoft.com/office/drawing/2014/main" id="{7DFB6E58-65BF-4FC3-AEAB-FA30745AA40F}"/>
            </a:ext>
          </a:extLst>
        </xdr:cNvPr>
        <xdr:cNvSpPr txBox="1"/>
      </xdr:nvSpPr>
      <xdr:spPr>
        <a:xfrm>
          <a:off x="11900544" y="9627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21607</xdr:rowOff>
    </xdr:from>
    <xdr:ext cx="405111" cy="259045"/>
    <xdr:sp macro="" textlink="">
      <xdr:nvSpPr>
        <xdr:cNvPr id="369" name="n_4mainValue【保健センター・保健所】&#10;有形固定資産減価償却率">
          <a:extLst>
            <a:ext uri="{FF2B5EF4-FFF2-40B4-BE49-F238E27FC236}">
              <a16:creationId xmlns:a16="http://schemas.microsoft.com/office/drawing/2014/main" id="{D0295978-7D7E-41A0-B26F-5498063ED216}"/>
            </a:ext>
          </a:extLst>
        </xdr:cNvPr>
        <xdr:cNvSpPr txBox="1"/>
      </xdr:nvSpPr>
      <xdr:spPr>
        <a:xfrm>
          <a:off x="11102984" y="957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70" name="正方形/長方形 369">
          <a:extLst>
            <a:ext uri="{FF2B5EF4-FFF2-40B4-BE49-F238E27FC236}">
              <a16:creationId xmlns:a16="http://schemas.microsoft.com/office/drawing/2014/main" id="{CDE517DA-6F59-42E9-BE5B-336CD315168C}"/>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71" name="正方形/長方形 370">
          <a:extLst>
            <a:ext uri="{FF2B5EF4-FFF2-40B4-BE49-F238E27FC236}">
              <a16:creationId xmlns:a16="http://schemas.microsoft.com/office/drawing/2014/main" id="{26260047-561D-4D92-AC91-8B033C2A557F}"/>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72" name="正方形/長方形 371">
          <a:extLst>
            <a:ext uri="{FF2B5EF4-FFF2-40B4-BE49-F238E27FC236}">
              <a16:creationId xmlns:a16="http://schemas.microsoft.com/office/drawing/2014/main" id="{45F9986F-52E0-426C-9210-A271B07AEDCB}"/>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73" name="正方形/長方形 372">
          <a:extLst>
            <a:ext uri="{FF2B5EF4-FFF2-40B4-BE49-F238E27FC236}">
              <a16:creationId xmlns:a16="http://schemas.microsoft.com/office/drawing/2014/main" id="{D9ABF382-6C6F-4B55-8A95-62E83AE76D4A}"/>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74" name="正方形/長方形 373">
          <a:extLst>
            <a:ext uri="{FF2B5EF4-FFF2-40B4-BE49-F238E27FC236}">
              <a16:creationId xmlns:a16="http://schemas.microsoft.com/office/drawing/2014/main" id="{8F48A46F-1AA6-4123-A674-E72704012A7A}"/>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75" name="正方形/長方形 374">
          <a:extLst>
            <a:ext uri="{FF2B5EF4-FFF2-40B4-BE49-F238E27FC236}">
              <a16:creationId xmlns:a16="http://schemas.microsoft.com/office/drawing/2014/main" id="{FD1A5CC9-DDDB-4F65-8EA6-CE0EE2E0AF47}"/>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76" name="正方形/長方形 375">
          <a:extLst>
            <a:ext uri="{FF2B5EF4-FFF2-40B4-BE49-F238E27FC236}">
              <a16:creationId xmlns:a16="http://schemas.microsoft.com/office/drawing/2014/main" id="{E79DD89D-1D52-4010-AFA8-E3D11E5E5429}"/>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77" name="正方形/長方形 376">
          <a:extLst>
            <a:ext uri="{FF2B5EF4-FFF2-40B4-BE49-F238E27FC236}">
              <a16:creationId xmlns:a16="http://schemas.microsoft.com/office/drawing/2014/main" id="{1BB546BA-59D4-42EA-BEF0-1B5C267C4689}"/>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78" name="テキスト ボックス 377">
          <a:extLst>
            <a:ext uri="{FF2B5EF4-FFF2-40B4-BE49-F238E27FC236}">
              <a16:creationId xmlns:a16="http://schemas.microsoft.com/office/drawing/2014/main" id="{52B56EE9-96D3-43E4-8FBD-29F1B46FAAE4}"/>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79" name="直線コネクタ 378">
          <a:extLst>
            <a:ext uri="{FF2B5EF4-FFF2-40B4-BE49-F238E27FC236}">
              <a16:creationId xmlns:a16="http://schemas.microsoft.com/office/drawing/2014/main" id="{C988DAEE-F16F-4F52-ACC4-F76D8ABAFF7B}"/>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380" name="直線コネクタ 379">
          <a:extLst>
            <a:ext uri="{FF2B5EF4-FFF2-40B4-BE49-F238E27FC236}">
              <a16:creationId xmlns:a16="http://schemas.microsoft.com/office/drawing/2014/main" id="{89AFFAD2-D36E-4B6E-BE66-27F3343FE3D6}"/>
            </a:ext>
          </a:extLst>
        </xdr:cNvPr>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381" name="テキスト ボックス 380">
          <a:extLst>
            <a:ext uri="{FF2B5EF4-FFF2-40B4-BE49-F238E27FC236}">
              <a16:creationId xmlns:a16="http://schemas.microsoft.com/office/drawing/2014/main" id="{FEC624BE-B16F-4BF8-807B-1BBD5DB32825}"/>
            </a:ext>
          </a:extLst>
        </xdr:cNvPr>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382" name="直線コネクタ 381">
          <a:extLst>
            <a:ext uri="{FF2B5EF4-FFF2-40B4-BE49-F238E27FC236}">
              <a16:creationId xmlns:a16="http://schemas.microsoft.com/office/drawing/2014/main" id="{D9A5E3CD-2AE7-4BEA-843D-7EFE9D824AA3}"/>
            </a:ext>
          </a:extLst>
        </xdr:cNvPr>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383" name="テキスト ボックス 382">
          <a:extLst>
            <a:ext uri="{FF2B5EF4-FFF2-40B4-BE49-F238E27FC236}">
              <a16:creationId xmlns:a16="http://schemas.microsoft.com/office/drawing/2014/main" id="{DCF87587-37BB-4926-BB55-5023799DE681}"/>
            </a:ext>
          </a:extLst>
        </xdr:cNvPr>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384" name="直線コネクタ 383">
          <a:extLst>
            <a:ext uri="{FF2B5EF4-FFF2-40B4-BE49-F238E27FC236}">
              <a16:creationId xmlns:a16="http://schemas.microsoft.com/office/drawing/2014/main" id="{DCF8AA19-1AC9-4AF6-AD7C-FF88427FF00F}"/>
            </a:ext>
          </a:extLst>
        </xdr:cNvPr>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385" name="テキスト ボックス 384">
          <a:extLst>
            <a:ext uri="{FF2B5EF4-FFF2-40B4-BE49-F238E27FC236}">
              <a16:creationId xmlns:a16="http://schemas.microsoft.com/office/drawing/2014/main" id="{92405943-20B4-4D2F-A4E4-76766480CF10}"/>
            </a:ext>
          </a:extLst>
        </xdr:cNvPr>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386" name="直線コネクタ 385">
          <a:extLst>
            <a:ext uri="{FF2B5EF4-FFF2-40B4-BE49-F238E27FC236}">
              <a16:creationId xmlns:a16="http://schemas.microsoft.com/office/drawing/2014/main" id="{3225A5DC-F60D-4F49-8401-CC661764D297}"/>
            </a:ext>
          </a:extLst>
        </xdr:cNvPr>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387" name="テキスト ボックス 386">
          <a:extLst>
            <a:ext uri="{FF2B5EF4-FFF2-40B4-BE49-F238E27FC236}">
              <a16:creationId xmlns:a16="http://schemas.microsoft.com/office/drawing/2014/main" id="{D6BA7D07-4F08-4ED4-ADD5-D99506311CBC}"/>
            </a:ext>
          </a:extLst>
        </xdr:cNvPr>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388" name="直線コネクタ 387">
          <a:extLst>
            <a:ext uri="{FF2B5EF4-FFF2-40B4-BE49-F238E27FC236}">
              <a16:creationId xmlns:a16="http://schemas.microsoft.com/office/drawing/2014/main" id="{03109632-8BA6-4BFB-8EF2-289DAF80C51D}"/>
            </a:ext>
          </a:extLst>
        </xdr:cNvPr>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389" name="テキスト ボックス 388">
          <a:extLst>
            <a:ext uri="{FF2B5EF4-FFF2-40B4-BE49-F238E27FC236}">
              <a16:creationId xmlns:a16="http://schemas.microsoft.com/office/drawing/2014/main" id="{4D736D0D-DA52-4E63-8F4D-FCDCF03245B5}"/>
            </a:ext>
          </a:extLst>
        </xdr:cNvPr>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390" name="直線コネクタ 389">
          <a:extLst>
            <a:ext uri="{FF2B5EF4-FFF2-40B4-BE49-F238E27FC236}">
              <a16:creationId xmlns:a16="http://schemas.microsoft.com/office/drawing/2014/main" id="{8860149D-63F7-4E04-B19C-DF5521F1548A}"/>
            </a:ext>
          </a:extLst>
        </xdr:cNvPr>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391" name="テキスト ボックス 390">
          <a:extLst>
            <a:ext uri="{FF2B5EF4-FFF2-40B4-BE49-F238E27FC236}">
              <a16:creationId xmlns:a16="http://schemas.microsoft.com/office/drawing/2014/main" id="{3406BA74-784A-4CCE-961F-F0BDB9482ACD}"/>
            </a:ext>
          </a:extLst>
        </xdr:cNvPr>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92" name="直線コネクタ 391">
          <a:extLst>
            <a:ext uri="{FF2B5EF4-FFF2-40B4-BE49-F238E27FC236}">
              <a16:creationId xmlns:a16="http://schemas.microsoft.com/office/drawing/2014/main" id="{A78BE171-9EF7-49BC-B8D7-623EF58A623C}"/>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93" name="テキスト ボックス 392">
          <a:extLst>
            <a:ext uri="{FF2B5EF4-FFF2-40B4-BE49-F238E27FC236}">
              <a16:creationId xmlns:a16="http://schemas.microsoft.com/office/drawing/2014/main" id="{4825F060-BEAD-4C7B-8AB7-EFAC4094C294}"/>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94" name="【保健センター・保健所】&#10;一人当たり面積グラフ枠">
          <a:extLst>
            <a:ext uri="{FF2B5EF4-FFF2-40B4-BE49-F238E27FC236}">
              <a16:creationId xmlns:a16="http://schemas.microsoft.com/office/drawing/2014/main" id="{CE76F726-D3E6-4B43-9BD0-4B6BC93FE334}"/>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112667</xdr:rowOff>
    </xdr:from>
    <xdr:to>
      <xdr:col>116</xdr:col>
      <xdr:colOff>62864</xdr:colOff>
      <xdr:row>64</xdr:row>
      <xdr:rowOff>91440</xdr:rowOff>
    </xdr:to>
    <xdr:cxnSp macro="">
      <xdr:nvCxnSpPr>
        <xdr:cNvPr id="395" name="直線コネクタ 394">
          <a:extLst>
            <a:ext uri="{FF2B5EF4-FFF2-40B4-BE49-F238E27FC236}">
              <a16:creationId xmlns:a16="http://schemas.microsoft.com/office/drawing/2014/main" id="{EF4199C9-5EAB-4C49-9D10-1C45FB1D3E02}"/>
            </a:ext>
          </a:extLst>
        </xdr:cNvPr>
        <xdr:cNvCxnSpPr/>
      </xdr:nvCxnSpPr>
      <xdr:spPr>
        <a:xfrm flipV="1">
          <a:off x="19509104" y="9332867"/>
          <a:ext cx="0" cy="1487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95267</xdr:rowOff>
    </xdr:from>
    <xdr:ext cx="469744" cy="259045"/>
    <xdr:sp macro="" textlink="">
      <xdr:nvSpPr>
        <xdr:cNvPr id="396" name="【保健センター・保健所】&#10;一人当たり面積最小値テキスト">
          <a:extLst>
            <a:ext uri="{FF2B5EF4-FFF2-40B4-BE49-F238E27FC236}">
              <a16:creationId xmlns:a16="http://schemas.microsoft.com/office/drawing/2014/main" id="{29AE825E-4279-40A8-8189-CAD42A8E93AC}"/>
            </a:ext>
          </a:extLst>
        </xdr:cNvPr>
        <xdr:cNvSpPr txBox="1"/>
      </xdr:nvSpPr>
      <xdr:spPr>
        <a:xfrm>
          <a:off x="19547840" y="1082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91440</xdr:rowOff>
    </xdr:from>
    <xdr:to>
      <xdr:col>116</xdr:col>
      <xdr:colOff>152400</xdr:colOff>
      <xdr:row>64</xdr:row>
      <xdr:rowOff>91440</xdr:rowOff>
    </xdr:to>
    <xdr:cxnSp macro="">
      <xdr:nvCxnSpPr>
        <xdr:cNvPr id="397" name="直線コネクタ 396">
          <a:extLst>
            <a:ext uri="{FF2B5EF4-FFF2-40B4-BE49-F238E27FC236}">
              <a16:creationId xmlns:a16="http://schemas.microsoft.com/office/drawing/2014/main" id="{80E5F21F-646B-4526-832D-9A5E744C516E}"/>
            </a:ext>
          </a:extLst>
        </xdr:cNvPr>
        <xdr:cNvCxnSpPr/>
      </xdr:nvCxnSpPr>
      <xdr:spPr>
        <a:xfrm>
          <a:off x="19443700" y="108204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59344</xdr:rowOff>
    </xdr:from>
    <xdr:ext cx="469744" cy="259045"/>
    <xdr:sp macro="" textlink="">
      <xdr:nvSpPr>
        <xdr:cNvPr id="398" name="【保健センター・保健所】&#10;一人当たり面積最大値テキスト">
          <a:extLst>
            <a:ext uri="{FF2B5EF4-FFF2-40B4-BE49-F238E27FC236}">
              <a16:creationId xmlns:a16="http://schemas.microsoft.com/office/drawing/2014/main" id="{407F7DDF-20F6-407A-803B-A160BB29F634}"/>
            </a:ext>
          </a:extLst>
        </xdr:cNvPr>
        <xdr:cNvSpPr txBox="1"/>
      </xdr:nvSpPr>
      <xdr:spPr>
        <a:xfrm>
          <a:off x="19547840" y="9111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112667</xdr:rowOff>
    </xdr:from>
    <xdr:to>
      <xdr:col>116</xdr:col>
      <xdr:colOff>152400</xdr:colOff>
      <xdr:row>55</xdr:row>
      <xdr:rowOff>112667</xdr:rowOff>
    </xdr:to>
    <xdr:cxnSp macro="">
      <xdr:nvCxnSpPr>
        <xdr:cNvPr id="399" name="直線コネクタ 398">
          <a:extLst>
            <a:ext uri="{FF2B5EF4-FFF2-40B4-BE49-F238E27FC236}">
              <a16:creationId xmlns:a16="http://schemas.microsoft.com/office/drawing/2014/main" id="{912C2EB5-D435-4FD2-A8E6-FC2EFDA05278}"/>
            </a:ext>
          </a:extLst>
        </xdr:cNvPr>
        <xdr:cNvCxnSpPr/>
      </xdr:nvCxnSpPr>
      <xdr:spPr>
        <a:xfrm>
          <a:off x="19443700" y="933286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167657</xdr:rowOff>
    </xdr:from>
    <xdr:ext cx="469744" cy="259045"/>
    <xdr:sp macro="" textlink="">
      <xdr:nvSpPr>
        <xdr:cNvPr id="400" name="【保健センター・保健所】&#10;一人当たり面積平均値テキスト">
          <a:extLst>
            <a:ext uri="{FF2B5EF4-FFF2-40B4-BE49-F238E27FC236}">
              <a16:creationId xmlns:a16="http://schemas.microsoft.com/office/drawing/2014/main" id="{F0B1E560-B2A6-4E15-A03A-CB06305C2ED8}"/>
            </a:ext>
          </a:extLst>
        </xdr:cNvPr>
        <xdr:cNvSpPr txBox="1"/>
      </xdr:nvSpPr>
      <xdr:spPr>
        <a:xfrm>
          <a:off x="19547840" y="10393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17780</xdr:rowOff>
    </xdr:from>
    <xdr:to>
      <xdr:col>116</xdr:col>
      <xdr:colOff>114300</xdr:colOff>
      <xdr:row>62</xdr:row>
      <xdr:rowOff>119380</xdr:rowOff>
    </xdr:to>
    <xdr:sp macro="" textlink="">
      <xdr:nvSpPr>
        <xdr:cNvPr id="401" name="フローチャート: 判断 400">
          <a:extLst>
            <a:ext uri="{FF2B5EF4-FFF2-40B4-BE49-F238E27FC236}">
              <a16:creationId xmlns:a16="http://schemas.microsoft.com/office/drawing/2014/main" id="{62806B96-4071-42D2-B6D0-081156B37FD1}"/>
            </a:ext>
          </a:extLst>
        </xdr:cNvPr>
        <xdr:cNvSpPr/>
      </xdr:nvSpPr>
      <xdr:spPr>
        <a:xfrm>
          <a:off x="19458940" y="1041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63500</xdr:rowOff>
    </xdr:from>
    <xdr:to>
      <xdr:col>112</xdr:col>
      <xdr:colOff>38100</xdr:colOff>
      <xdr:row>62</xdr:row>
      <xdr:rowOff>165100</xdr:rowOff>
    </xdr:to>
    <xdr:sp macro="" textlink="">
      <xdr:nvSpPr>
        <xdr:cNvPr id="402" name="フローチャート: 判断 401">
          <a:extLst>
            <a:ext uri="{FF2B5EF4-FFF2-40B4-BE49-F238E27FC236}">
              <a16:creationId xmlns:a16="http://schemas.microsoft.com/office/drawing/2014/main" id="{A5317750-38E7-4356-9990-D965A6D0A539}"/>
            </a:ext>
          </a:extLst>
        </xdr:cNvPr>
        <xdr:cNvSpPr/>
      </xdr:nvSpPr>
      <xdr:spPr>
        <a:xfrm>
          <a:off x="18735040" y="104571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66766</xdr:rowOff>
    </xdr:from>
    <xdr:to>
      <xdr:col>107</xdr:col>
      <xdr:colOff>101600</xdr:colOff>
      <xdr:row>62</xdr:row>
      <xdr:rowOff>168366</xdr:rowOff>
    </xdr:to>
    <xdr:sp macro="" textlink="">
      <xdr:nvSpPr>
        <xdr:cNvPr id="403" name="フローチャート: 判断 402">
          <a:extLst>
            <a:ext uri="{FF2B5EF4-FFF2-40B4-BE49-F238E27FC236}">
              <a16:creationId xmlns:a16="http://schemas.microsoft.com/office/drawing/2014/main" id="{16A6B972-9EF5-4632-B712-09B99859A970}"/>
            </a:ext>
          </a:extLst>
        </xdr:cNvPr>
        <xdr:cNvSpPr/>
      </xdr:nvSpPr>
      <xdr:spPr>
        <a:xfrm>
          <a:off x="17937480" y="10460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66766</xdr:rowOff>
    </xdr:from>
    <xdr:to>
      <xdr:col>102</xdr:col>
      <xdr:colOff>165100</xdr:colOff>
      <xdr:row>62</xdr:row>
      <xdr:rowOff>168366</xdr:rowOff>
    </xdr:to>
    <xdr:sp macro="" textlink="">
      <xdr:nvSpPr>
        <xdr:cNvPr id="404" name="フローチャート: 判断 403">
          <a:extLst>
            <a:ext uri="{FF2B5EF4-FFF2-40B4-BE49-F238E27FC236}">
              <a16:creationId xmlns:a16="http://schemas.microsoft.com/office/drawing/2014/main" id="{C27E7CC2-C1ED-4567-B0DA-0F70B439F968}"/>
            </a:ext>
          </a:extLst>
        </xdr:cNvPr>
        <xdr:cNvSpPr/>
      </xdr:nvSpPr>
      <xdr:spPr>
        <a:xfrm>
          <a:off x="17162780" y="10460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56969</xdr:rowOff>
    </xdr:from>
    <xdr:to>
      <xdr:col>98</xdr:col>
      <xdr:colOff>38100</xdr:colOff>
      <xdr:row>62</xdr:row>
      <xdr:rowOff>158569</xdr:rowOff>
    </xdr:to>
    <xdr:sp macro="" textlink="">
      <xdr:nvSpPr>
        <xdr:cNvPr id="405" name="フローチャート: 判断 404">
          <a:extLst>
            <a:ext uri="{FF2B5EF4-FFF2-40B4-BE49-F238E27FC236}">
              <a16:creationId xmlns:a16="http://schemas.microsoft.com/office/drawing/2014/main" id="{537A7915-ED85-45FC-B443-D45E7C0B2934}"/>
            </a:ext>
          </a:extLst>
        </xdr:cNvPr>
        <xdr:cNvSpPr/>
      </xdr:nvSpPr>
      <xdr:spPr>
        <a:xfrm>
          <a:off x="16388080" y="1045064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06" name="テキスト ボックス 405">
          <a:extLst>
            <a:ext uri="{FF2B5EF4-FFF2-40B4-BE49-F238E27FC236}">
              <a16:creationId xmlns:a16="http://schemas.microsoft.com/office/drawing/2014/main" id="{B39D1219-7DC2-4ED7-B8FE-87AA55CBA5CC}"/>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07" name="テキスト ボックス 406">
          <a:extLst>
            <a:ext uri="{FF2B5EF4-FFF2-40B4-BE49-F238E27FC236}">
              <a16:creationId xmlns:a16="http://schemas.microsoft.com/office/drawing/2014/main" id="{18959C2F-0327-4EC1-9EC6-C8C3FEC5814D}"/>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08" name="テキスト ボックス 407">
          <a:extLst>
            <a:ext uri="{FF2B5EF4-FFF2-40B4-BE49-F238E27FC236}">
              <a16:creationId xmlns:a16="http://schemas.microsoft.com/office/drawing/2014/main" id="{44AC4CA9-8EEE-4024-B683-4BBE14F585CA}"/>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09" name="テキスト ボックス 408">
          <a:extLst>
            <a:ext uri="{FF2B5EF4-FFF2-40B4-BE49-F238E27FC236}">
              <a16:creationId xmlns:a16="http://schemas.microsoft.com/office/drawing/2014/main" id="{AA5952E8-33C6-4855-82CF-1F251F847302}"/>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10" name="テキスト ボックス 409">
          <a:extLst>
            <a:ext uri="{FF2B5EF4-FFF2-40B4-BE49-F238E27FC236}">
              <a16:creationId xmlns:a16="http://schemas.microsoft.com/office/drawing/2014/main" id="{6EE98254-7E5F-4DBF-90DD-FD3A0D2490FF}"/>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14515</xdr:rowOff>
    </xdr:from>
    <xdr:to>
      <xdr:col>116</xdr:col>
      <xdr:colOff>114300</xdr:colOff>
      <xdr:row>60</xdr:row>
      <xdr:rowOff>116115</xdr:rowOff>
    </xdr:to>
    <xdr:sp macro="" textlink="">
      <xdr:nvSpPr>
        <xdr:cNvPr id="411" name="楕円 410">
          <a:extLst>
            <a:ext uri="{FF2B5EF4-FFF2-40B4-BE49-F238E27FC236}">
              <a16:creationId xmlns:a16="http://schemas.microsoft.com/office/drawing/2014/main" id="{BC24FC80-1A18-41C2-9DFC-8E687CBA18DE}"/>
            </a:ext>
          </a:extLst>
        </xdr:cNvPr>
        <xdr:cNvSpPr/>
      </xdr:nvSpPr>
      <xdr:spPr>
        <a:xfrm>
          <a:off x="19458940" y="1007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37392</xdr:rowOff>
    </xdr:from>
    <xdr:ext cx="469744" cy="259045"/>
    <xdr:sp macro="" textlink="">
      <xdr:nvSpPr>
        <xdr:cNvPr id="412" name="【保健センター・保健所】&#10;一人当たり面積該当値テキスト">
          <a:extLst>
            <a:ext uri="{FF2B5EF4-FFF2-40B4-BE49-F238E27FC236}">
              <a16:creationId xmlns:a16="http://schemas.microsoft.com/office/drawing/2014/main" id="{B1F88367-A9D2-48C9-9C11-26D5D2A1E844}"/>
            </a:ext>
          </a:extLst>
        </xdr:cNvPr>
        <xdr:cNvSpPr txBox="1"/>
      </xdr:nvSpPr>
      <xdr:spPr>
        <a:xfrm>
          <a:off x="19547840" y="9928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27577</xdr:rowOff>
    </xdr:from>
    <xdr:to>
      <xdr:col>112</xdr:col>
      <xdr:colOff>38100</xdr:colOff>
      <xdr:row>60</xdr:row>
      <xdr:rowOff>129177</xdr:rowOff>
    </xdr:to>
    <xdr:sp macro="" textlink="">
      <xdr:nvSpPr>
        <xdr:cNvPr id="413" name="楕円 412">
          <a:extLst>
            <a:ext uri="{FF2B5EF4-FFF2-40B4-BE49-F238E27FC236}">
              <a16:creationId xmlns:a16="http://schemas.microsoft.com/office/drawing/2014/main" id="{65F500BF-F5E0-4A1F-81E4-044A345BCB58}"/>
            </a:ext>
          </a:extLst>
        </xdr:cNvPr>
        <xdr:cNvSpPr/>
      </xdr:nvSpPr>
      <xdr:spPr>
        <a:xfrm>
          <a:off x="18735040" y="1008597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65315</xdr:rowOff>
    </xdr:from>
    <xdr:to>
      <xdr:col>116</xdr:col>
      <xdr:colOff>63500</xdr:colOff>
      <xdr:row>60</xdr:row>
      <xdr:rowOff>78377</xdr:rowOff>
    </xdr:to>
    <xdr:cxnSp macro="">
      <xdr:nvCxnSpPr>
        <xdr:cNvPr id="414" name="直線コネクタ 413">
          <a:extLst>
            <a:ext uri="{FF2B5EF4-FFF2-40B4-BE49-F238E27FC236}">
              <a16:creationId xmlns:a16="http://schemas.microsoft.com/office/drawing/2014/main" id="{FEE49EEA-7DD6-4475-9CEE-8FF352DFEAA3}"/>
            </a:ext>
          </a:extLst>
        </xdr:cNvPr>
        <xdr:cNvCxnSpPr/>
      </xdr:nvCxnSpPr>
      <xdr:spPr>
        <a:xfrm flipV="1">
          <a:off x="18778220" y="10123715"/>
          <a:ext cx="73152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40640</xdr:rowOff>
    </xdr:from>
    <xdr:to>
      <xdr:col>107</xdr:col>
      <xdr:colOff>101600</xdr:colOff>
      <xdr:row>60</xdr:row>
      <xdr:rowOff>142240</xdr:rowOff>
    </xdr:to>
    <xdr:sp macro="" textlink="">
      <xdr:nvSpPr>
        <xdr:cNvPr id="415" name="楕円 414">
          <a:extLst>
            <a:ext uri="{FF2B5EF4-FFF2-40B4-BE49-F238E27FC236}">
              <a16:creationId xmlns:a16="http://schemas.microsoft.com/office/drawing/2014/main" id="{9AE11FDE-BF77-4EA9-9C40-B0E47E1AD8B4}"/>
            </a:ext>
          </a:extLst>
        </xdr:cNvPr>
        <xdr:cNvSpPr/>
      </xdr:nvSpPr>
      <xdr:spPr>
        <a:xfrm>
          <a:off x="17937480" y="1009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78377</xdr:rowOff>
    </xdr:from>
    <xdr:to>
      <xdr:col>111</xdr:col>
      <xdr:colOff>177800</xdr:colOff>
      <xdr:row>60</xdr:row>
      <xdr:rowOff>91440</xdr:rowOff>
    </xdr:to>
    <xdr:cxnSp macro="">
      <xdr:nvCxnSpPr>
        <xdr:cNvPr id="416" name="直線コネクタ 415">
          <a:extLst>
            <a:ext uri="{FF2B5EF4-FFF2-40B4-BE49-F238E27FC236}">
              <a16:creationId xmlns:a16="http://schemas.microsoft.com/office/drawing/2014/main" id="{175B9EC0-9CFA-40DD-8E17-3F02AE666C0E}"/>
            </a:ext>
          </a:extLst>
        </xdr:cNvPr>
        <xdr:cNvCxnSpPr/>
      </xdr:nvCxnSpPr>
      <xdr:spPr>
        <a:xfrm flipV="1">
          <a:off x="17988280" y="10136777"/>
          <a:ext cx="78994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53703</xdr:rowOff>
    </xdr:from>
    <xdr:to>
      <xdr:col>102</xdr:col>
      <xdr:colOff>165100</xdr:colOff>
      <xdr:row>60</xdr:row>
      <xdr:rowOff>155303</xdr:rowOff>
    </xdr:to>
    <xdr:sp macro="" textlink="">
      <xdr:nvSpPr>
        <xdr:cNvPr id="417" name="楕円 416">
          <a:extLst>
            <a:ext uri="{FF2B5EF4-FFF2-40B4-BE49-F238E27FC236}">
              <a16:creationId xmlns:a16="http://schemas.microsoft.com/office/drawing/2014/main" id="{8C1329EE-1C44-471F-87D9-A4F49D77802C}"/>
            </a:ext>
          </a:extLst>
        </xdr:cNvPr>
        <xdr:cNvSpPr/>
      </xdr:nvSpPr>
      <xdr:spPr>
        <a:xfrm>
          <a:off x="17162780" y="1011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91440</xdr:rowOff>
    </xdr:from>
    <xdr:to>
      <xdr:col>107</xdr:col>
      <xdr:colOff>50800</xdr:colOff>
      <xdr:row>60</xdr:row>
      <xdr:rowOff>104503</xdr:rowOff>
    </xdr:to>
    <xdr:cxnSp macro="">
      <xdr:nvCxnSpPr>
        <xdr:cNvPr id="418" name="直線コネクタ 417">
          <a:extLst>
            <a:ext uri="{FF2B5EF4-FFF2-40B4-BE49-F238E27FC236}">
              <a16:creationId xmlns:a16="http://schemas.microsoft.com/office/drawing/2014/main" id="{37B26A4E-18E1-4A32-8024-BCCE6CF5D0B4}"/>
            </a:ext>
          </a:extLst>
        </xdr:cNvPr>
        <xdr:cNvCxnSpPr/>
      </xdr:nvCxnSpPr>
      <xdr:spPr>
        <a:xfrm flipV="1">
          <a:off x="17213580" y="10149840"/>
          <a:ext cx="7747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63500</xdr:rowOff>
    </xdr:from>
    <xdr:to>
      <xdr:col>98</xdr:col>
      <xdr:colOff>38100</xdr:colOff>
      <xdr:row>60</xdr:row>
      <xdr:rowOff>165100</xdr:rowOff>
    </xdr:to>
    <xdr:sp macro="" textlink="">
      <xdr:nvSpPr>
        <xdr:cNvPr id="419" name="楕円 418">
          <a:extLst>
            <a:ext uri="{FF2B5EF4-FFF2-40B4-BE49-F238E27FC236}">
              <a16:creationId xmlns:a16="http://schemas.microsoft.com/office/drawing/2014/main" id="{1DCA1CF9-7E01-4073-8FC2-27F560C33810}"/>
            </a:ext>
          </a:extLst>
        </xdr:cNvPr>
        <xdr:cNvSpPr/>
      </xdr:nvSpPr>
      <xdr:spPr>
        <a:xfrm>
          <a:off x="16388080" y="101219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104503</xdr:rowOff>
    </xdr:from>
    <xdr:to>
      <xdr:col>102</xdr:col>
      <xdr:colOff>114300</xdr:colOff>
      <xdr:row>60</xdr:row>
      <xdr:rowOff>114300</xdr:rowOff>
    </xdr:to>
    <xdr:cxnSp macro="">
      <xdr:nvCxnSpPr>
        <xdr:cNvPr id="420" name="直線コネクタ 419">
          <a:extLst>
            <a:ext uri="{FF2B5EF4-FFF2-40B4-BE49-F238E27FC236}">
              <a16:creationId xmlns:a16="http://schemas.microsoft.com/office/drawing/2014/main" id="{9199B2E2-C638-4E85-92BC-BF177296D100}"/>
            </a:ext>
          </a:extLst>
        </xdr:cNvPr>
        <xdr:cNvCxnSpPr/>
      </xdr:nvCxnSpPr>
      <xdr:spPr>
        <a:xfrm flipV="1">
          <a:off x="16431260" y="10162903"/>
          <a:ext cx="78232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156227</xdr:rowOff>
    </xdr:from>
    <xdr:ext cx="469744" cy="259045"/>
    <xdr:sp macro="" textlink="">
      <xdr:nvSpPr>
        <xdr:cNvPr id="421" name="n_1aveValue【保健センター・保健所】&#10;一人当たり面積">
          <a:extLst>
            <a:ext uri="{FF2B5EF4-FFF2-40B4-BE49-F238E27FC236}">
              <a16:creationId xmlns:a16="http://schemas.microsoft.com/office/drawing/2014/main" id="{FEA21247-A6D9-4EF4-AD53-A2A15992209D}"/>
            </a:ext>
          </a:extLst>
        </xdr:cNvPr>
        <xdr:cNvSpPr txBox="1"/>
      </xdr:nvSpPr>
      <xdr:spPr>
        <a:xfrm>
          <a:off x="18561127" y="1054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159493</xdr:rowOff>
    </xdr:from>
    <xdr:ext cx="469744" cy="259045"/>
    <xdr:sp macro="" textlink="">
      <xdr:nvSpPr>
        <xdr:cNvPr id="422" name="n_2aveValue【保健センター・保健所】&#10;一人当たり面積">
          <a:extLst>
            <a:ext uri="{FF2B5EF4-FFF2-40B4-BE49-F238E27FC236}">
              <a16:creationId xmlns:a16="http://schemas.microsoft.com/office/drawing/2014/main" id="{C756F7D6-B64D-4550-B889-D7D4F5583530}"/>
            </a:ext>
          </a:extLst>
        </xdr:cNvPr>
        <xdr:cNvSpPr txBox="1"/>
      </xdr:nvSpPr>
      <xdr:spPr>
        <a:xfrm>
          <a:off x="17776267" y="10553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159493</xdr:rowOff>
    </xdr:from>
    <xdr:ext cx="469744" cy="259045"/>
    <xdr:sp macro="" textlink="">
      <xdr:nvSpPr>
        <xdr:cNvPr id="423" name="n_3aveValue【保健センター・保健所】&#10;一人当たり面積">
          <a:extLst>
            <a:ext uri="{FF2B5EF4-FFF2-40B4-BE49-F238E27FC236}">
              <a16:creationId xmlns:a16="http://schemas.microsoft.com/office/drawing/2014/main" id="{CBCEBE95-AD7F-4061-A951-03EF232C0768}"/>
            </a:ext>
          </a:extLst>
        </xdr:cNvPr>
        <xdr:cNvSpPr txBox="1"/>
      </xdr:nvSpPr>
      <xdr:spPr>
        <a:xfrm>
          <a:off x="17001567" y="10553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149696</xdr:rowOff>
    </xdr:from>
    <xdr:ext cx="469744" cy="259045"/>
    <xdr:sp macro="" textlink="">
      <xdr:nvSpPr>
        <xdr:cNvPr id="424" name="n_4aveValue【保健センター・保健所】&#10;一人当たり面積">
          <a:extLst>
            <a:ext uri="{FF2B5EF4-FFF2-40B4-BE49-F238E27FC236}">
              <a16:creationId xmlns:a16="http://schemas.microsoft.com/office/drawing/2014/main" id="{08B803C2-BFED-4AC1-AB6F-73A9A403997B}"/>
            </a:ext>
          </a:extLst>
        </xdr:cNvPr>
        <xdr:cNvSpPr txBox="1"/>
      </xdr:nvSpPr>
      <xdr:spPr>
        <a:xfrm>
          <a:off x="16226867" y="10543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145704</xdr:rowOff>
    </xdr:from>
    <xdr:ext cx="469744" cy="259045"/>
    <xdr:sp macro="" textlink="">
      <xdr:nvSpPr>
        <xdr:cNvPr id="425" name="n_1mainValue【保健センター・保健所】&#10;一人当たり面積">
          <a:extLst>
            <a:ext uri="{FF2B5EF4-FFF2-40B4-BE49-F238E27FC236}">
              <a16:creationId xmlns:a16="http://schemas.microsoft.com/office/drawing/2014/main" id="{82B8409B-C1E2-444F-A125-FC2DB837AF65}"/>
            </a:ext>
          </a:extLst>
        </xdr:cNvPr>
        <xdr:cNvSpPr txBox="1"/>
      </xdr:nvSpPr>
      <xdr:spPr>
        <a:xfrm>
          <a:off x="18561127" y="9868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158767</xdr:rowOff>
    </xdr:from>
    <xdr:ext cx="469744" cy="259045"/>
    <xdr:sp macro="" textlink="">
      <xdr:nvSpPr>
        <xdr:cNvPr id="426" name="n_2mainValue【保健センター・保健所】&#10;一人当たり面積">
          <a:extLst>
            <a:ext uri="{FF2B5EF4-FFF2-40B4-BE49-F238E27FC236}">
              <a16:creationId xmlns:a16="http://schemas.microsoft.com/office/drawing/2014/main" id="{14FF5D34-B31F-4113-ABAD-269F6A279E4C}"/>
            </a:ext>
          </a:extLst>
        </xdr:cNvPr>
        <xdr:cNvSpPr txBox="1"/>
      </xdr:nvSpPr>
      <xdr:spPr>
        <a:xfrm>
          <a:off x="17776267" y="9881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380</xdr:rowOff>
    </xdr:from>
    <xdr:ext cx="469744" cy="259045"/>
    <xdr:sp macro="" textlink="">
      <xdr:nvSpPr>
        <xdr:cNvPr id="427" name="n_3mainValue【保健センター・保健所】&#10;一人当たり面積">
          <a:extLst>
            <a:ext uri="{FF2B5EF4-FFF2-40B4-BE49-F238E27FC236}">
              <a16:creationId xmlns:a16="http://schemas.microsoft.com/office/drawing/2014/main" id="{14ED3150-8A5B-4D36-8227-8D171A35BF90}"/>
            </a:ext>
          </a:extLst>
        </xdr:cNvPr>
        <xdr:cNvSpPr txBox="1"/>
      </xdr:nvSpPr>
      <xdr:spPr>
        <a:xfrm>
          <a:off x="17001567" y="9891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10177</xdr:rowOff>
    </xdr:from>
    <xdr:ext cx="469744" cy="259045"/>
    <xdr:sp macro="" textlink="">
      <xdr:nvSpPr>
        <xdr:cNvPr id="428" name="n_4mainValue【保健センター・保健所】&#10;一人当たり面積">
          <a:extLst>
            <a:ext uri="{FF2B5EF4-FFF2-40B4-BE49-F238E27FC236}">
              <a16:creationId xmlns:a16="http://schemas.microsoft.com/office/drawing/2014/main" id="{D970BD40-E160-413D-A84D-BB99CDFB8BB4}"/>
            </a:ext>
          </a:extLst>
        </xdr:cNvPr>
        <xdr:cNvSpPr txBox="1"/>
      </xdr:nvSpPr>
      <xdr:spPr>
        <a:xfrm>
          <a:off x="16226867" y="9900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29" name="正方形/長方形 428">
          <a:extLst>
            <a:ext uri="{FF2B5EF4-FFF2-40B4-BE49-F238E27FC236}">
              <a16:creationId xmlns:a16="http://schemas.microsoft.com/office/drawing/2014/main" id="{B801E8E8-5DC3-4B0A-9C8F-C3481415FC22}"/>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30" name="正方形/長方形 429">
          <a:extLst>
            <a:ext uri="{FF2B5EF4-FFF2-40B4-BE49-F238E27FC236}">
              <a16:creationId xmlns:a16="http://schemas.microsoft.com/office/drawing/2014/main" id="{0D611624-E431-4F59-91F3-1569ED89E1CB}"/>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31" name="正方形/長方形 430">
          <a:extLst>
            <a:ext uri="{FF2B5EF4-FFF2-40B4-BE49-F238E27FC236}">
              <a16:creationId xmlns:a16="http://schemas.microsoft.com/office/drawing/2014/main" id="{92DB21D3-4392-4F3D-835C-5B379CB5E881}"/>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32" name="正方形/長方形 431">
          <a:extLst>
            <a:ext uri="{FF2B5EF4-FFF2-40B4-BE49-F238E27FC236}">
              <a16:creationId xmlns:a16="http://schemas.microsoft.com/office/drawing/2014/main" id="{95503A9C-1EBE-418C-A6B1-B15FFF8833AD}"/>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33" name="正方形/長方形 432">
          <a:extLst>
            <a:ext uri="{FF2B5EF4-FFF2-40B4-BE49-F238E27FC236}">
              <a16:creationId xmlns:a16="http://schemas.microsoft.com/office/drawing/2014/main" id="{CBE280CE-711A-435B-AE3C-E51E98551E60}"/>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34" name="正方形/長方形 433">
          <a:extLst>
            <a:ext uri="{FF2B5EF4-FFF2-40B4-BE49-F238E27FC236}">
              <a16:creationId xmlns:a16="http://schemas.microsoft.com/office/drawing/2014/main" id="{2330C861-F8CD-43C7-955A-06BA499E09C7}"/>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5" name="正方形/長方形 434">
          <a:extLst>
            <a:ext uri="{FF2B5EF4-FFF2-40B4-BE49-F238E27FC236}">
              <a16:creationId xmlns:a16="http://schemas.microsoft.com/office/drawing/2014/main" id="{9F5AE022-C1DF-4207-B44E-FB8971BA3941}"/>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6" name="正方形/長方形 435">
          <a:extLst>
            <a:ext uri="{FF2B5EF4-FFF2-40B4-BE49-F238E27FC236}">
              <a16:creationId xmlns:a16="http://schemas.microsoft.com/office/drawing/2014/main" id="{A78541EF-2742-4394-BEF1-759132C1B26A}"/>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37" name="テキスト ボックス 436">
          <a:extLst>
            <a:ext uri="{FF2B5EF4-FFF2-40B4-BE49-F238E27FC236}">
              <a16:creationId xmlns:a16="http://schemas.microsoft.com/office/drawing/2014/main" id="{CE3DEE23-8928-48EE-822E-F47A650502E0}"/>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8" name="直線コネクタ 437">
          <a:extLst>
            <a:ext uri="{FF2B5EF4-FFF2-40B4-BE49-F238E27FC236}">
              <a16:creationId xmlns:a16="http://schemas.microsoft.com/office/drawing/2014/main" id="{E7D60C57-42DA-48C0-91A9-CD5FCC4064B9}"/>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39" name="テキスト ボックス 438">
          <a:extLst>
            <a:ext uri="{FF2B5EF4-FFF2-40B4-BE49-F238E27FC236}">
              <a16:creationId xmlns:a16="http://schemas.microsoft.com/office/drawing/2014/main" id="{43C19E73-F610-4562-8513-2B150878AF94}"/>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440" name="直線コネクタ 439">
          <a:extLst>
            <a:ext uri="{FF2B5EF4-FFF2-40B4-BE49-F238E27FC236}">
              <a16:creationId xmlns:a16="http://schemas.microsoft.com/office/drawing/2014/main" id="{C9D0542D-2B45-46D0-8A1F-819DD0346475}"/>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441" name="テキスト ボックス 440">
          <a:extLst>
            <a:ext uri="{FF2B5EF4-FFF2-40B4-BE49-F238E27FC236}">
              <a16:creationId xmlns:a16="http://schemas.microsoft.com/office/drawing/2014/main" id="{D037BB6C-B737-47A0-983E-2ACA8AD29278}"/>
            </a:ext>
          </a:extLst>
        </xdr:cNvPr>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42" name="直線コネクタ 441">
          <a:extLst>
            <a:ext uri="{FF2B5EF4-FFF2-40B4-BE49-F238E27FC236}">
              <a16:creationId xmlns:a16="http://schemas.microsoft.com/office/drawing/2014/main" id="{B587E099-16F2-4ABD-85E0-10ABF7F38BAE}"/>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43" name="テキスト ボックス 442">
          <a:extLst>
            <a:ext uri="{FF2B5EF4-FFF2-40B4-BE49-F238E27FC236}">
              <a16:creationId xmlns:a16="http://schemas.microsoft.com/office/drawing/2014/main" id="{EABA2ECB-7242-4A2D-AC5B-29D85AB8C535}"/>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44" name="直線コネクタ 443">
          <a:extLst>
            <a:ext uri="{FF2B5EF4-FFF2-40B4-BE49-F238E27FC236}">
              <a16:creationId xmlns:a16="http://schemas.microsoft.com/office/drawing/2014/main" id="{CD29B7CE-1F82-4370-9E95-6F2643BB283C}"/>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45" name="テキスト ボックス 444">
          <a:extLst>
            <a:ext uri="{FF2B5EF4-FFF2-40B4-BE49-F238E27FC236}">
              <a16:creationId xmlns:a16="http://schemas.microsoft.com/office/drawing/2014/main" id="{F8A0D5C7-392B-47F6-87D9-B1B7946E804F}"/>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46" name="直線コネクタ 445">
          <a:extLst>
            <a:ext uri="{FF2B5EF4-FFF2-40B4-BE49-F238E27FC236}">
              <a16:creationId xmlns:a16="http://schemas.microsoft.com/office/drawing/2014/main" id="{1E1D158A-00B8-46BA-AE76-C2F189CB7BA6}"/>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47" name="テキスト ボックス 446">
          <a:extLst>
            <a:ext uri="{FF2B5EF4-FFF2-40B4-BE49-F238E27FC236}">
              <a16:creationId xmlns:a16="http://schemas.microsoft.com/office/drawing/2014/main" id="{1D3FBED4-6AB1-4AD2-8A89-7F73B5CE3A30}"/>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48" name="直線コネクタ 447">
          <a:extLst>
            <a:ext uri="{FF2B5EF4-FFF2-40B4-BE49-F238E27FC236}">
              <a16:creationId xmlns:a16="http://schemas.microsoft.com/office/drawing/2014/main" id="{B37BBE0B-D512-4B6B-BE7D-BC1722B7F12C}"/>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49" name="テキスト ボックス 448">
          <a:extLst>
            <a:ext uri="{FF2B5EF4-FFF2-40B4-BE49-F238E27FC236}">
              <a16:creationId xmlns:a16="http://schemas.microsoft.com/office/drawing/2014/main" id="{488259E5-4CE6-4A27-B895-8C318ABFBA28}"/>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50" name="直線コネクタ 449">
          <a:extLst>
            <a:ext uri="{FF2B5EF4-FFF2-40B4-BE49-F238E27FC236}">
              <a16:creationId xmlns:a16="http://schemas.microsoft.com/office/drawing/2014/main" id="{B0C9F95B-917C-4FC3-AF1B-DCED93316698}"/>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451" name="テキスト ボックス 450">
          <a:extLst>
            <a:ext uri="{FF2B5EF4-FFF2-40B4-BE49-F238E27FC236}">
              <a16:creationId xmlns:a16="http://schemas.microsoft.com/office/drawing/2014/main" id="{363F97E0-6FE5-4296-BAC9-A817362EF378}"/>
            </a:ext>
          </a:extLst>
        </xdr:cNvPr>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52" name="直線コネクタ 451">
          <a:extLst>
            <a:ext uri="{FF2B5EF4-FFF2-40B4-BE49-F238E27FC236}">
              <a16:creationId xmlns:a16="http://schemas.microsoft.com/office/drawing/2014/main" id="{E91F3C54-1725-46BA-B73B-8D7D48725F42}"/>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53" name="【消防施設】&#10;有形固定資産減価償却率グラフ枠">
          <a:extLst>
            <a:ext uri="{FF2B5EF4-FFF2-40B4-BE49-F238E27FC236}">
              <a16:creationId xmlns:a16="http://schemas.microsoft.com/office/drawing/2014/main" id="{152C4CBB-92E7-4345-9FF9-84892AEB3D80}"/>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111579</xdr:rowOff>
    </xdr:from>
    <xdr:to>
      <xdr:col>85</xdr:col>
      <xdr:colOff>126364</xdr:colOff>
      <xdr:row>86</xdr:row>
      <xdr:rowOff>121376</xdr:rowOff>
    </xdr:to>
    <xdr:cxnSp macro="">
      <xdr:nvCxnSpPr>
        <xdr:cNvPr id="454" name="直線コネクタ 453">
          <a:extLst>
            <a:ext uri="{FF2B5EF4-FFF2-40B4-BE49-F238E27FC236}">
              <a16:creationId xmlns:a16="http://schemas.microsoft.com/office/drawing/2014/main" id="{4F683F50-5A26-44AB-BC46-FE5ABE2D88C2}"/>
            </a:ext>
          </a:extLst>
        </xdr:cNvPr>
        <xdr:cNvCxnSpPr/>
      </xdr:nvCxnSpPr>
      <xdr:spPr>
        <a:xfrm flipV="1">
          <a:off x="14375764" y="13019859"/>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125203</xdr:rowOff>
    </xdr:from>
    <xdr:ext cx="405111" cy="259045"/>
    <xdr:sp macro="" textlink="">
      <xdr:nvSpPr>
        <xdr:cNvPr id="455" name="【消防施設】&#10;有形固定資産減価償却率最小値テキスト">
          <a:extLst>
            <a:ext uri="{FF2B5EF4-FFF2-40B4-BE49-F238E27FC236}">
              <a16:creationId xmlns:a16="http://schemas.microsoft.com/office/drawing/2014/main" id="{10E9CFE8-FE9A-47DE-875D-42B9794F952F}"/>
            </a:ext>
          </a:extLst>
        </xdr:cNvPr>
        <xdr:cNvSpPr txBox="1"/>
      </xdr:nvSpPr>
      <xdr:spPr>
        <a:xfrm>
          <a:off x="14414500" y="14542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121376</xdr:rowOff>
    </xdr:from>
    <xdr:to>
      <xdr:col>86</xdr:col>
      <xdr:colOff>25400</xdr:colOff>
      <xdr:row>86</xdr:row>
      <xdr:rowOff>121376</xdr:rowOff>
    </xdr:to>
    <xdr:cxnSp macro="">
      <xdr:nvCxnSpPr>
        <xdr:cNvPr id="456" name="直線コネクタ 455">
          <a:extLst>
            <a:ext uri="{FF2B5EF4-FFF2-40B4-BE49-F238E27FC236}">
              <a16:creationId xmlns:a16="http://schemas.microsoft.com/office/drawing/2014/main" id="{3CBBFBE7-528F-421D-9388-088E9892A741}"/>
            </a:ext>
          </a:extLst>
        </xdr:cNvPr>
        <xdr:cNvCxnSpPr/>
      </xdr:nvCxnSpPr>
      <xdr:spPr>
        <a:xfrm>
          <a:off x="14287500" y="145384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58256</xdr:rowOff>
    </xdr:from>
    <xdr:ext cx="340478" cy="259045"/>
    <xdr:sp macro="" textlink="">
      <xdr:nvSpPr>
        <xdr:cNvPr id="457" name="【消防施設】&#10;有形固定資産減価償却率最大値テキスト">
          <a:extLst>
            <a:ext uri="{FF2B5EF4-FFF2-40B4-BE49-F238E27FC236}">
              <a16:creationId xmlns:a16="http://schemas.microsoft.com/office/drawing/2014/main" id="{A138AF16-29B9-48E0-BA5B-6DB585E2457F}"/>
            </a:ext>
          </a:extLst>
        </xdr:cNvPr>
        <xdr:cNvSpPr txBox="1"/>
      </xdr:nvSpPr>
      <xdr:spPr>
        <a:xfrm>
          <a:off x="14414500" y="1279889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111579</xdr:rowOff>
    </xdr:from>
    <xdr:to>
      <xdr:col>86</xdr:col>
      <xdr:colOff>25400</xdr:colOff>
      <xdr:row>77</xdr:row>
      <xdr:rowOff>111579</xdr:rowOff>
    </xdr:to>
    <xdr:cxnSp macro="">
      <xdr:nvCxnSpPr>
        <xdr:cNvPr id="458" name="直線コネクタ 457">
          <a:extLst>
            <a:ext uri="{FF2B5EF4-FFF2-40B4-BE49-F238E27FC236}">
              <a16:creationId xmlns:a16="http://schemas.microsoft.com/office/drawing/2014/main" id="{E29A1B3A-54D8-47D0-8559-4AFD03E95D14}"/>
            </a:ext>
          </a:extLst>
        </xdr:cNvPr>
        <xdr:cNvCxnSpPr/>
      </xdr:nvCxnSpPr>
      <xdr:spPr>
        <a:xfrm>
          <a:off x="14287500" y="130198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117946</xdr:rowOff>
    </xdr:from>
    <xdr:ext cx="405111" cy="259045"/>
    <xdr:sp macro="" textlink="">
      <xdr:nvSpPr>
        <xdr:cNvPr id="459" name="【消防施設】&#10;有形固定資産減価償却率平均値テキスト">
          <a:extLst>
            <a:ext uri="{FF2B5EF4-FFF2-40B4-BE49-F238E27FC236}">
              <a16:creationId xmlns:a16="http://schemas.microsoft.com/office/drawing/2014/main" id="{088AB80A-18A3-4A8E-BA70-0297EBD826DD}"/>
            </a:ext>
          </a:extLst>
        </xdr:cNvPr>
        <xdr:cNvSpPr txBox="1"/>
      </xdr:nvSpPr>
      <xdr:spPr>
        <a:xfrm>
          <a:off x="14414500" y="1369678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95069</xdr:rowOff>
    </xdr:from>
    <xdr:to>
      <xdr:col>85</xdr:col>
      <xdr:colOff>177800</xdr:colOff>
      <xdr:row>83</xdr:row>
      <xdr:rowOff>25219</xdr:rowOff>
    </xdr:to>
    <xdr:sp macro="" textlink="">
      <xdr:nvSpPr>
        <xdr:cNvPr id="460" name="フローチャート: 判断 459">
          <a:extLst>
            <a:ext uri="{FF2B5EF4-FFF2-40B4-BE49-F238E27FC236}">
              <a16:creationId xmlns:a16="http://schemas.microsoft.com/office/drawing/2014/main" id="{E011BF9F-8B98-4D35-8AA4-16CFFCEDBC77}"/>
            </a:ext>
          </a:extLst>
        </xdr:cNvPr>
        <xdr:cNvSpPr/>
      </xdr:nvSpPr>
      <xdr:spPr>
        <a:xfrm>
          <a:off x="14325600" y="13841549"/>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132624</xdr:rowOff>
    </xdr:from>
    <xdr:to>
      <xdr:col>81</xdr:col>
      <xdr:colOff>101600</xdr:colOff>
      <xdr:row>83</xdr:row>
      <xdr:rowOff>62774</xdr:rowOff>
    </xdr:to>
    <xdr:sp macro="" textlink="">
      <xdr:nvSpPr>
        <xdr:cNvPr id="461" name="フローチャート: 判断 460">
          <a:extLst>
            <a:ext uri="{FF2B5EF4-FFF2-40B4-BE49-F238E27FC236}">
              <a16:creationId xmlns:a16="http://schemas.microsoft.com/office/drawing/2014/main" id="{25AED6C6-C1E5-41E9-BCB7-DD1C8DB080A8}"/>
            </a:ext>
          </a:extLst>
        </xdr:cNvPr>
        <xdr:cNvSpPr/>
      </xdr:nvSpPr>
      <xdr:spPr>
        <a:xfrm>
          <a:off x="13578840" y="138791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108131</xdr:rowOff>
    </xdr:from>
    <xdr:to>
      <xdr:col>76</xdr:col>
      <xdr:colOff>165100</xdr:colOff>
      <xdr:row>83</xdr:row>
      <xdr:rowOff>38281</xdr:rowOff>
    </xdr:to>
    <xdr:sp macro="" textlink="">
      <xdr:nvSpPr>
        <xdr:cNvPr id="462" name="フローチャート: 判断 461">
          <a:extLst>
            <a:ext uri="{FF2B5EF4-FFF2-40B4-BE49-F238E27FC236}">
              <a16:creationId xmlns:a16="http://schemas.microsoft.com/office/drawing/2014/main" id="{49367152-C36E-44E0-91B3-05841BE04CD4}"/>
            </a:ext>
          </a:extLst>
        </xdr:cNvPr>
        <xdr:cNvSpPr/>
      </xdr:nvSpPr>
      <xdr:spPr>
        <a:xfrm>
          <a:off x="12804140" y="1385461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160382</xdr:rowOff>
    </xdr:from>
    <xdr:to>
      <xdr:col>72</xdr:col>
      <xdr:colOff>38100</xdr:colOff>
      <xdr:row>83</xdr:row>
      <xdr:rowOff>90532</xdr:rowOff>
    </xdr:to>
    <xdr:sp macro="" textlink="">
      <xdr:nvSpPr>
        <xdr:cNvPr id="463" name="フローチャート: 判断 462">
          <a:extLst>
            <a:ext uri="{FF2B5EF4-FFF2-40B4-BE49-F238E27FC236}">
              <a16:creationId xmlns:a16="http://schemas.microsoft.com/office/drawing/2014/main" id="{DA0902C9-1E6E-4C6E-A89E-283EA546A44F}"/>
            </a:ext>
          </a:extLst>
        </xdr:cNvPr>
        <xdr:cNvSpPr/>
      </xdr:nvSpPr>
      <xdr:spPr>
        <a:xfrm>
          <a:off x="12029440" y="1390686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129358</xdr:rowOff>
    </xdr:from>
    <xdr:to>
      <xdr:col>67</xdr:col>
      <xdr:colOff>101600</xdr:colOff>
      <xdr:row>83</xdr:row>
      <xdr:rowOff>59508</xdr:rowOff>
    </xdr:to>
    <xdr:sp macro="" textlink="">
      <xdr:nvSpPr>
        <xdr:cNvPr id="464" name="フローチャート: 判断 463">
          <a:extLst>
            <a:ext uri="{FF2B5EF4-FFF2-40B4-BE49-F238E27FC236}">
              <a16:creationId xmlns:a16="http://schemas.microsoft.com/office/drawing/2014/main" id="{86BC0127-16A8-4690-BECA-E5A70429CBE6}"/>
            </a:ext>
          </a:extLst>
        </xdr:cNvPr>
        <xdr:cNvSpPr/>
      </xdr:nvSpPr>
      <xdr:spPr>
        <a:xfrm>
          <a:off x="11231880" y="138758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65" name="テキスト ボックス 464">
          <a:extLst>
            <a:ext uri="{FF2B5EF4-FFF2-40B4-BE49-F238E27FC236}">
              <a16:creationId xmlns:a16="http://schemas.microsoft.com/office/drawing/2014/main" id="{9D9E3524-268C-4C6D-A061-188E1FCB49F5}"/>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66" name="テキスト ボックス 465">
          <a:extLst>
            <a:ext uri="{FF2B5EF4-FFF2-40B4-BE49-F238E27FC236}">
              <a16:creationId xmlns:a16="http://schemas.microsoft.com/office/drawing/2014/main" id="{33F371BC-F579-45C2-BE4E-937A022EF83C}"/>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67" name="テキスト ボックス 466">
          <a:extLst>
            <a:ext uri="{FF2B5EF4-FFF2-40B4-BE49-F238E27FC236}">
              <a16:creationId xmlns:a16="http://schemas.microsoft.com/office/drawing/2014/main" id="{63FCC2FB-5AD8-4BC3-B4CE-B51E02CDD55B}"/>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8" name="テキスト ボックス 467">
          <a:extLst>
            <a:ext uri="{FF2B5EF4-FFF2-40B4-BE49-F238E27FC236}">
              <a16:creationId xmlns:a16="http://schemas.microsoft.com/office/drawing/2014/main" id="{24C53A0D-EA42-41F1-98B2-98E7DC80BA90}"/>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9" name="テキスト ボックス 468">
          <a:extLst>
            <a:ext uri="{FF2B5EF4-FFF2-40B4-BE49-F238E27FC236}">
              <a16:creationId xmlns:a16="http://schemas.microsoft.com/office/drawing/2014/main" id="{67B44F53-581D-41C6-B72B-BB3A6C9C068C}"/>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168548</xdr:rowOff>
    </xdr:from>
    <xdr:to>
      <xdr:col>85</xdr:col>
      <xdr:colOff>177800</xdr:colOff>
      <xdr:row>85</xdr:row>
      <xdr:rowOff>98698</xdr:rowOff>
    </xdr:to>
    <xdr:sp macro="" textlink="">
      <xdr:nvSpPr>
        <xdr:cNvPr id="470" name="楕円 469">
          <a:extLst>
            <a:ext uri="{FF2B5EF4-FFF2-40B4-BE49-F238E27FC236}">
              <a16:creationId xmlns:a16="http://schemas.microsoft.com/office/drawing/2014/main" id="{8E3621C7-C4D6-4D5E-AD67-D96DA20BA20D}"/>
            </a:ext>
          </a:extLst>
        </xdr:cNvPr>
        <xdr:cNvSpPr/>
      </xdr:nvSpPr>
      <xdr:spPr>
        <a:xfrm>
          <a:off x="14325600" y="14250308"/>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146975</xdr:rowOff>
    </xdr:from>
    <xdr:ext cx="405111" cy="259045"/>
    <xdr:sp macro="" textlink="">
      <xdr:nvSpPr>
        <xdr:cNvPr id="471" name="【消防施設】&#10;有形固定資産減価償却率該当値テキスト">
          <a:extLst>
            <a:ext uri="{FF2B5EF4-FFF2-40B4-BE49-F238E27FC236}">
              <a16:creationId xmlns:a16="http://schemas.microsoft.com/office/drawing/2014/main" id="{813E82D4-3D0A-4AE5-BA8A-4FE60E24DB2F}"/>
            </a:ext>
          </a:extLst>
        </xdr:cNvPr>
        <xdr:cNvSpPr txBox="1"/>
      </xdr:nvSpPr>
      <xdr:spPr>
        <a:xfrm>
          <a:off x="14414500" y="14228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109764</xdr:rowOff>
    </xdr:from>
    <xdr:to>
      <xdr:col>81</xdr:col>
      <xdr:colOff>101600</xdr:colOff>
      <xdr:row>85</xdr:row>
      <xdr:rowOff>39914</xdr:rowOff>
    </xdr:to>
    <xdr:sp macro="" textlink="">
      <xdr:nvSpPr>
        <xdr:cNvPr id="472" name="楕円 471">
          <a:extLst>
            <a:ext uri="{FF2B5EF4-FFF2-40B4-BE49-F238E27FC236}">
              <a16:creationId xmlns:a16="http://schemas.microsoft.com/office/drawing/2014/main" id="{EAC63752-E883-4BEC-8DA5-E19CE49DC57F}"/>
            </a:ext>
          </a:extLst>
        </xdr:cNvPr>
        <xdr:cNvSpPr/>
      </xdr:nvSpPr>
      <xdr:spPr>
        <a:xfrm>
          <a:off x="13578840" y="141915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160564</xdr:rowOff>
    </xdr:from>
    <xdr:to>
      <xdr:col>85</xdr:col>
      <xdr:colOff>127000</xdr:colOff>
      <xdr:row>85</xdr:row>
      <xdr:rowOff>47898</xdr:rowOff>
    </xdr:to>
    <xdr:cxnSp macro="">
      <xdr:nvCxnSpPr>
        <xdr:cNvPr id="473" name="直線コネクタ 472">
          <a:extLst>
            <a:ext uri="{FF2B5EF4-FFF2-40B4-BE49-F238E27FC236}">
              <a16:creationId xmlns:a16="http://schemas.microsoft.com/office/drawing/2014/main" id="{E22AC036-6EEE-4E71-8CD3-6E848EAA300E}"/>
            </a:ext>
          </a:extLst>
        </xdr:cNvPr>
        <xdr:cNvCxnSpPr/>
      </xdr:nvCxnSpPr>
      <xdr:spPr>
        <a:xfrm>
          <a:off x="13629640" y="14242324"/>
          <a:ext cx="746760" cy="54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57513</xdr:rowOff>
    </xdr:from>
    <xdr:to>
      <xdr:col>76</xdr:col>
      <xdr:colOff>165100</xdr:colOff>
      <xdr:row>85</xdr:row>
      <xdr:rowOff>159113</xdr:rowOff>
    </xdr:to>
    <xdr:sp macro="" textlink="">
      <xdr:nvSpPr>
        <xdr:cNvPr id="474" name="楕円 473">
          <a:extLst>
            <a:ext uri="{FF2B5EF4-FFF2-40B4-BE49-F238E27FC236}">
              <a16:creationId xmlns:a16="http://schemas.microsoft.com/office/drawing/2014/main" id="{757B8A17-61ED-49D6-B57A-8F237069B566}"/>
            </a:ext>
          </a:extLst>
        </xdr:cNvPr>
        <xdr:cNvSpPr/>
      </xdr:nvSpPr>
      <xdr:spPr>
        <a:xfrm>
          <a:off x="12804140" y="14306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160564</xdr:rowOff>
    </xdr:from>
    <xdr:to>
      <xdr:col>81</xdr:col>
      <xdr:colOff>50800</xdr:colOff>
      <xdr:row>85</xdr:row>
      <xdr:rowOff>108313</xdr:rowOff>
    </xdr:to>
    <xdr:cxnSp macro="">
      <xdr:nvCxnSpPr>
        <xdr:cNvPr id="475" name="直線コネクタ 474">
          <a:extLst>
            <a:ext uri="{FF2B5EF4-FFF2-40B4-BE49-F238E27FC236}">
              <a16:creationId xmlns:a16="http://schemas.microsoft.com/office/drawing/2014/main" id="{ACC958F1-30F8-4229-84AD-DFFEE3AE2D4A}"/>
            </a:ext>
          </a:extLst>
        </xdr:cNvPr>
        <xdr:cNvCxnSpPr/>
      </xdr:nvCxnSpPr>
      <xdr:spPr>
        <a:xfrm flipV="1">
          <a:off x="12854940" y="14242324"/>
          <a:ext cx="774700" cy="115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78739</xdr:rowOff>
    </xdr:from>
    <xdr:to>
      <xdr:col>72</xdr:col>
      <xdr:colOff>38100</xdr:colOff>
      <xdr:row>85</xdr:row>
      <xdr:rowOff>8889</xdr:rowOff>
    </xdr:to>
    <xdr:sp macro="" textlink="">
      <xdr:nvSpPr>
        <xdr:cNvPr id="476" name="楕円 475">
          <a:extLst>
            <a:ext uri="{FF2B5EF4-FFF2-40B4-BE49-F238E27FC236}">
              <a16:creationId xmlns:a16="http://schemas.microsoft.com/office/drawing/2014/main" id="{684A6477-3285-448E-BABC-E68AE8D42AED}"/>
            </a:ext>
          </a:extLst>
        </xdr:cNvPr>
        <xdr:cNvSpPr/>
      </xdr:nvSpPr>
      <xdr:spPr>
        <a:xfrm>
          <a:off x="12029440" y="1416049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129539</xdr:rowOff>
    </xdr:from>
    <xdr:to>
      <xdr:col>76</xdr:col>
      <xdr:colOff>114300</xdr:colOff>
      <xdr:row>85</xdr:row>
      <xdr:rowOff>108313</xdr:rowOff>
    </xdr:to>
    <xdr:cxnSp macro="">
      <xdr:nvCxnSpPr>
        <xdr:cNvPr id="477" name="直線コネクタ 476">
          <a:extLst>
            <a:ext uri="{FF2B5EF4-FFF2-40B4-BE49-F238E27FC236}">
              <a16:creationId xmlns:a16="http://schemas.microsoft.com/office/drawing/2014/main" id="{ACAD0E8F-48DD-4658-90C4-B1E9EE13D9C2}"/>
            </a:ext>
          </a:extLst>
        </xdr:cNvPr>
        <xdr:cNvCxnSpPr/>
      </xdr:nvCxnSpPr>
      <xdr:spPr>
        <a:xfrm>
          <a:off x="12072620" y="14211299"/>
          <a:ext cx="782320" cy="146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116295</xdr:rowOff>
    </xdr:from>
    <xdr:to>
      <xdr:col>67</xdr:col>
      <xdr:colOff>101600</xdr:colOff>
      <xdr:row>83</xdr:row>
      <xdr:rowOff>46445</xdr:rowOff>
    </xdr:to>
    <xdr:sp macro="" textlink="">
      <xdr:nvSpPr>
        <xdr:cNvPr id="478" name="楕円 477">
          <a:extLst>
            <a:ext uri="{FF2B5EF4-FFF2-40B4-BE49-F238E27FC236}">
              <a16:creationId xmlns:a16="http://schemas.microsoft.com/office/drawing/2014/main" id="{8BE0EA22-7CE1-4C81-889A-D9378ADAAA14}"/>
            </a:ext>
          </a:extLst>
        </xdr:cNvPr>
        <xdr:cNvSpPr/>
      </xdr:nvSpPr>
      <xdr:spPr>
        <a:xfrm>
          <a:off x="11231880" y="138627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167095</xdr:rowOff>
    </xdr:from>
    <xdr:to>
      <xdr:col>71</xdr:col>
      <xdr:colOff>177800</xdr:colOff>
      <xdr:row>84</xdr:row>
      <xdr:rowOff>129539</xdr:rowOff>
    </xdr:to>
    <xdr:cxnSp macro="">
      <xdr:nvCxnSpPr>
        <xdr:cNvPr id="479" name="直線コネクタ 478">
          <a:extLst>
            <a:ext uri="{FF2B5EF4-FFF2-40B4-BE49-F238E27FC236}">
              <a16:creationId xmlns:a16="http://schemas.microsoft.com/office/drawing/2014/main" id="{7778EE03-B62B-4F06-81E2-C2FC9D4F1EB3}"/>
            </a:ext>
          </a:extLst>
        </xdr:cNvPr>
        <xdr:cNvCxnSpPr/>
      </xdr:nvCxnSpPr>
      <xdr:spPr>
        <a:xfrm>
          <a:off x="11282680" y="13913575"/>
          <a:ext cx="789940" cy="29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79301</xdr:rowOff>
    </xdr:from>
    <xdr:ext cx="405111" cy="259045"/>
    <xdr:sp macro="" textlink="">
      <xdr:nvSpPr>
        <xdr:cNvPr id="480" name="n_1aveValue【消防施設】&#10;有形固定資産減価償却率">
          <a:extLst>
            <a:ext uri="{FF2B5EF4-FFF2-40B4-BE49-F238E27FC236}">
              <a16:creationId xmlns:a16="http://schemas.microsoft.com/office/drawing/2014/main" id="{7C5C0429-CBB2-4E82-9B5C-9732FA11EF5E}"/>
            </a:ext>
          </a:extLst>
        </xdr:cNvPr>
        <xdr:cNvSpPr txBox="1"/>
      </xdr:nvSpPr>
      <xdr:spPr>
        <a:xfrm>
          <a:off x="13437244" y="13658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54808</xdr:rowOff>
    </xdr:from>
    <xdr:ext cx="405111" cy="259045"/>
    <xdr:sp macro="" textlink="">
      <xdr:nvSpPr>
        <xdr:cNvPr id="481" name="n_2aveValue【消防施設】&#10;有形固定資産減価償却率">
          <a:extLst>
            <a:ext uri="{FF2B5EF4-FFF2-40B4-BE49-F238E27FC236}">
              <a16:creationId xmlns:a16="http://schemas.microsoft.com/office/drawing/2014/main" id="{646860F7-3AA3-4654-967A-C88E54AB879A}"/>
            </a:ext>
          </a:extLst>
        </xdr:cNvPr>
        <xdr:cNvSpPr txBox="1"/>
      </xdr:nvSpPr>
      <xdr:spPr>
        <a:xfrm>
          <a:off x="12675244" y="13633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107059</xdr:rowOff>
    </xdr:from>
    <xdr:ext cx="405111" cy="259045"/>
    <xdr:sp macro="" textlink="">
      <xdr:nvSpPr>
        <xdr:cNvPr id="482" name="n_3aveValue【消防施設】&#10;有形固定資産減価償却率">
          <a:extLst>
            <a:ext uri="{FF2B5EF4-FFF2-40B4-BE49-F238E27FC236}">
              <a16:creationId xmlns:a16="http://schemas.microsoft.com/office/drawing/2014/main" id="{CAF295FA-B01F-480A-99FF-6CF5CAD25184}"/>
            </a:ext>
          </a:extLst>
        </xdr:cNvPr>
        <xdr:cNvSpPr txBox="1"/>
      </xdr:nvSpPr>
      <xdr:spPr>
        <a:xfrm>
          <a:off x="11900544" y="13685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50635</xdr:rowOff>
    </xdr:from>
    <xdr:ext cx="405111" cy="259045"/>
    <xdr:sp macro="" textlink="">
      <xdr:nvSpPr>
        <xdr:cNvPr id="483" name="n_4aveValue【消防施設】&#10;有形固定資産減価償却率">
          <a:extLst>
            <a:ext uri="{FF2B5EF4-FFF2-40B4-BE49-F238E27FC236}">
              <a16:creationId xmlns:a16="http://schemas.microsoft.com/office/drawing/2014/main" id="{02411ED6-4F45-47A5-8C5B-00FA0F740769}"/>
            </a:ext>
          </a:extLst>
        </xdr:cNvPr>
        <xdr:cNvSpPr txBox="1"/>
      </xdr:nvSpPr>
      <xdr:spPr>
        <a:xfrm>
          <a:off x="11102984" y="13964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31041</xdr:rowOff>
    </xdr:from>
    <xdr:ext cx="405111" cy="259045"/>
    <xdr:sp macro="" textlink="">
      <xdr:nvSpPr>
        <xdr:cNvPr id="484" name="n_1mainValue【消防施設】&#10;有形固定資産減価償却率">
          <a:extLst>
            <a:ext uri="{FF2B5EF4-FFF2-40B4-BE49-F238E27FC236}">
              <a16:creationId xmlns:a16="http://schemas.microsoft.com/office/drawing/2014/main" id="{1812B13A-0C29-4F9C-956F-42020980B001}"/>
            </a:ext>
          </a:extLst>
        </xdr:cNvPr>
        <xdr:cNvSpPr txBox="1"/>
      </xdr:nvSpPr>
      <xdr:spPr>
        <a:xfrm>
          <a:off x="13437244" y="14280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150240</xdr:rowOff>
    </xdr:from>
    <xdr:ext cx="405111" cy="259045"/>
    <xdr:sp macro="" textlink="">
      <xdr:nvSpPr>
        <xdr:cNvPr id="485" name="n_2mainValue【消防施設】&#10;有形固定資産減価償却率">
          <a:extLst>
            <a:ext uri="{FF2B5EF4-FFF2-40B4-BE49-F238E27FC236}">
              <a16:creationId xmlns:a16="http://schemas.microsoft.com/office/drawing/2014/main" id="{E17D7710-4584-4830-A01D-22739C6CB060}"/>
            </a:ext>
          </a:extLst>
        </xdr:cNvPr>
        <xdr:cNvSpPr txBox="1"/>
      </xdr:nvSpPr>
      <xdr:spPr>
        <a:xfrm>
          <a:off x="12675244" y="14399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16</xdr:rowOff>
    </xdr:from>
    <xdr:ext cx="405111" cy="259045"/>
    <xdr:sp macro="" textlink="">
      <xdr:nvSpPr>
        <xdr:cNvPr id="486" name="n_3mainValue【消防施設】&#10;有形固定資産減価償却率">
          <a:extLst>
            <a:ext uri="{FF2B5EF4-FFF2-40B4-BE49-F238E27FC236}">
              <a16:creationId xmlns:a16="http://schemas.microsoft.com/office/drawing/2014/main" id="{82392456-FDF3-4882-81B5-8BDF8DE0C17E}"/>
            </a:ext>
          </a:extLst>
        </xdr:cNvPr>
        <xdr:cNvSpPr txBox="1"/>
      </xdr:nvSpPr>
      <xdr:spPr>
        <a:xfrm>
          <a:off x="11900544" y="14249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62972</xdr:rowOff>
    </xdr:from>
    <xdr:ext cx="405111" cy="259045"/>
    <xdr:sp macro="" textlink="">
      <xdr:nvSpPr>
        <xdr:cNvPr id="487" name="n_4mainValue【消防施設】&#10;有形固定資産減価償却率">
          <a:extLst>
            <a:ext uri="{FF2B5EF4-FFF2-40B4-BE49-F238E27FC236}">
              <a16:creationId xmlns:a16="http://schemas.microsoft.com/office/drawing/2014/main" id="{3F4B9408-850B-4CA9-818E-16908E74F0A0}"/>
            </a:ext>
          </a:extLst>
        </xdr:cNvPr>
        <xdr:cNvSpPr txBox="1"/>
      </xdr:nvSpPr>
      <xdr:spPr>
        <a:xfrm>
          <a:off x="11102984" y="13641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8" name="正方形/長方形 487">
          <a:extLst>
            <a:ext uri="{FF2B5EF4-FFF2-40B4-BE49-F238E27FC236}">
              <a16:creationId xmlns:a16="http://schemas.microsoft.com/office/drawing/2014/main" id="{63D7059F-5D75-4E02-92F7-9831C9557D4F}"/>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9" name="正方形/長方形 488">
          <a:extLst>
            <a:ext uri="{FF2B5EF4-FFF2-40B4-BE49-F238E27FC236}">
              <a16:creationId xmlns:a16="http://schemas.microsoft.com/office/drawing/2014/main" id="{4A6BC1F8-AFBC-404D-9592-4BAB02CB9B76}"/>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90" name="正方形/長方形 489">
          <a:extLst>
            <a:ext uri="{FF2B5EF4-FFF2-40B4-BE49-F238E27FC236}">
              <a16:creationId xmlns:a16="http://schemas.microsoft.com/office/drawing/2014/main" id="{FA699591-5FB0-434C-9FFE-F45E8D614E9C}"/>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91" name="正方形/長方形 490">
          <a:extLst>
            <a:ext uri="{FF2B5EF4-FFF2-40B4-BE49-F238E27FC236}">
              <a16:creationId xmlns:a16="http://schemas.microsoft.com/office/drawing/2014/main" id="{C4574B18-4AD4-446C-A799-A824C8B579FA}"/>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92" name="正方形/長方形 491">
          <a:extLst>
            <a:ext uri="{FF2B5EF4-FFF2-40B4-BE49-F238E27FC236}">
              <a16:creationId xmlns:a16="http://schemas.microsoft.com/office/drawing/2014/main" id="{129494A1-9630-47DC-920F-4990E327E0FB}"/>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93" name="正方形/長方形 492">
          <a:extLst>
            <a:ext uri="{FF2B5EF4-FFF2-40B4-BE49-F238E27FC236}">
              <a16:creationId xmlns:a16="http://schemas.microsoft.com/office/drawing/2014/main" id="{1D5200FC-7165-4A41-A923-FC8C2DD5CCE5}"/>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94" name="正方形/長方形 493">
          <a:extLst>
            <a:ext uri="{FF2B5EF4-FFF2-40B4-BE49-F238E27FC236}">
              <a16:creationId xmlns:a16="http://schemas.microsoft.com/office/drawing/2014/main" id="{98693BCC-22AF-4B25-8C91-E041CE1B3177}"/>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95" name="正方形/長方形 494">
          <a:extLst>
            <a:ext uri="{FF2B5EF4-FFF2-40B4-BE49-F238E27FC236}">
              <a16:creationId xmlns:a16="http://schemas.microsoft.com/office/drawing/2014/main" id="{72B05158-7B82-43EF-8B8B-DCEA593A7B77}"/>
            </a:ext>
          </a:extLst>
        </xdr:cNvPr>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96" name="正方形/長方形 495">
          <a:extLst>
            <a:ext uri="{FF2B5EF4-FFF2-40B4-BE49-F238E27FC236}">
              <a16:creationId xmlns:a16="http://schemas.microsoft.com/office/drawing/2014/main" id="{B35CF932-7EAE-4E93-B86E-08F45713AE2B}"/>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97" name="正方形/長方形 496">
          <a:extLst>
            <a:ext uri="{FF2B5EF4-FFF2-40B4-BE49-F238E27FC236}">
              <a16:creationId xmlns:a16="http://schemas.microsoft.com/office/drawing/2014/main" id="{42688D1F-EC38-4FBC-8304-60A2D8ACE69E}"/>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98" name="正方形/長方形 497">
          <a:extLst>
            <a:ext uri="{FF2B5EF4-FFF2-40B4-BE49-F238E27FC236}">
              <a16:creationId xmlns:a16="http://schemas.microsoft.com/office/drawing/2014/main" id="{2A3ECE13-192C-4766-8846-57D6308F10F9}"/>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99" name="正方形/長方形 498">
          <a:extLst>
            <a:ext uri="{FF2B5EF4-FFF2-40B4-BE49-F238E27FC236}">
              <a16:creationId xmlns:a16="http://schemas.microsoft.com/office/drawing/2014/main" id="{C62F9818-B6F3-40F5-9082-FEA46848316C}"/>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00" name="正方形/長方形 499">
          <a:extLst>
            <a:ext uri="{FF2B5EF4-FFF2-40B4-BE49-F238E27FC236}">
              <a16:creationId xmlns:a16="http://schemas.microsoft.com/office/drawing/2014/main" id="{6CE1902E-2267-49FF-B208-146C79A1F545}"/>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01" name="正方形/長方形 500">
          <a:extLst>
            <a:ext uri="{FF2B5EF4-FFF2-40B4-BE49-F238E27FC236}">
              <a16:creationId xmlns:a16="http://schemas.microsoft.com/office/drawing/2014/main" id="{4F8DE09C-052A-46BC-AFF7-3756AAB02623}"/>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02" name="正方形/長方形 501">
          <a:extLst>
            <a:ext uri="{FF2B5EF4-FFF2-40B4-BE49-F238E27FC236}">
              <a16:creationId xmlns:a16="http://schemas.microsoft.com/office/drawing/2014/main" id="{5A327966-FB3E-45F1-B519-0B047972213C}"/>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03" name="正方形/長方形 502">
          <a:extLst>
            <a:ext uri="{FF2B5EF4-FFF2-40B4-BE49-F238E27FC236}">
              <a16:creationId xmlns:a16="http://schemas.microsoft.com/office/drawing/2014/main" id="{999ED9E2-4A41-4111-999A-0211D1018942}"/>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04" name="テキスト ボックス 503">
          <a:extLst>
            <a:ext uri="{FF2B5EF4-FFF2-40B4-BE49-F238E27FC236}">
              <a16:creationId xmlns:a16="http://schemas.microsoft.com/office/drawing/2014/main" id="{E9366B36-4238-4841-B004-12219DD1219B}"/>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05" name="直線コネクタ 504">
          <a:extLst>
            <a:ext uri="{FF2B5EF4-FFF2-40B4-BE49-F238E27FC236}">
              <a16:creationId xmlns:a16="http://schemas.microsoft.com/office/drawing/2014/main" id="{28E9C78B-72AC-4C3C-96EE-B08138AA5451}"/>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06" name="テキスト ボックス 505">
          <a:extLst>
            <a:ext uri="{FF2B5EF4-FFF2-40B4-BE49-F238E27FC236}">
              <a16:creationId xmlns:a16="http://schemas.microsoft.com/office/drawing/2014/main" id="{67C8AD18-C081-455F-97ED-D1667A6DA45A}"/>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07" name="直線コネクタ 506">
          <a:extLst>
            <a:ext uri="{FF2B5EF4-FFF2-40B4-BE49-F238E27FC236}">
              <a16:creationId xmlns:a16="http://schemas.microsoft.com/office/drawing/2014/main" id="{D10B8B3E-91AC-4A6E-B78F-72B61C13C9C3}"/>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08" name="テキスト ボックス 507">
          <a:extLst>
            <a:ext uri="{FF2B5EF4-FFF2-40B4-BE49-F238E27FC236}">
              <a16:creationId xmlns:a16="http://schemas.microsoft.com/office/drawing/2014/main" id="{00E41B57-6187-44A0-80E5-5964F1F24D2E}"/>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09" name="直線コネクタ 508">
          <a:extLst>
            <a:ext uri="{FF2B5EF4-FFF2-40B4-BE49-F238E27FC236}">
              <a16:creationId xmlns:a16="http://schemas.microsoft.com/office/drawing/2014/main" id="{F9E12B6B-A859-42FF-A7D8-0D9AE7A879B6}"/>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10" name="テキスト ボックス 509">
          <a:extLst>
            <a:ext uri="{FF2B5EF4-FFF2-40B4-BE49-F238E27FC236}">
              <a16:creationId xmlns:a16="http://schemas.microsoft.com/office/drawing/2014/main" id="{EDD7A6BE-6D39-4837-B42D-7EA8EC0742E7}"/>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11" name="直線コネクタ 510">
          <a:extLst>
            <a:ext uri="{FF2B5EF4-FFF2-40B4-BE49-F238E27FC236}">
              <a16:creationId xmlns:a16="http://schemas.microsoft.com/office/drawing/2014/main" id="{6AC99FAA-6545-4F0E-B1BF-114BBCBB696B}"/>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12" name="テキスト ボックス 511">
          <a:extLst>
            <a:ext uri="{FF2B5EF4-FFF2-40B4-BE49-F238E27FC236}">
              <a16:creationId xmlns:a16="http://schemas.microsoft.com/office/drawing/2014/main" id="{4E168EC6-728A-4C40-9BA6-5950B5403296}"/>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13" name="直線コネクタ 512">
          <a:extLst>
            <a:ext uri="{FF2B5EF4-FFF2-40B4-BE49-F238E27FC236}">
              <a16:creationId xmlns:a16="http://schemas.microsoft.com/office/drawing/2014/main" id="{DE179EFD-3ADE-4B83-BC59-18F009556E45}"/>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14" name="テキスト ボックス 513">
          <a:extLst>
            <a:ext uri="{FF2B5EF4-FFF2-40B4-BE49-F238E27FC236}">
              <a16:creationId xmlns:a16="http://schemas.microsoft.com/office/drawing/2014/main" id="{71604272-270D-4758-AB26-AB639B21C79D}"/>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15" name="直線コネクタ 514">
          <a:extLst>
            <a:ext uri="{FF2B5EF4-FFF2-40B4-BE49-F238E27FC236}">
              <a16:creationId xmlns:a16="http://schemas.microsoft.com/office/drawing/2014/main" id="{CA2F6AA3-0E48-4652-A5E9-55BE19A783F4}"/>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16" name="テキスト ボックス 515">
          <a:extLst>
            <a:ext uri="{FF2B5EF4-FFF2-40B4-BE49-F238E27FC236}">
              <a16:creationId xmlns:a16="http://schemas.microsoft.com/office/drawing/2014/main" id="{2E81E622-F094-4C71-8706-759D4D39691B}"/>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17" name="直線コネクタ 516">
          <a:extLst>
            <a:ext uri="{FF2B5EF4-FFF2-40B4-BE49-F238E27FC236}">
              <a16:creationId xmlns:a16="http://schemas.microsoft.com/office/drawing/2014/main" id="{C3156795-1E0F-4DCF-B901-EB7BD8282755}"/>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18" name="テキスト ボックス 517">
          <a:extLst>
            <a:ext uri="{FF2B5EF4-FFF2-40B4-BE49-F238E27FC236}">
              <a16:creationId xmlns:a16="http://schemas.microsoft.com/office/drawing/2014/main" id="{9C6C75B8-4DD5-4C49-ADF5-DBD893594073}"/>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19" name="直線コネクタ 518">
          <a:extLst>
            <a:ext uri="{FF2B5EF4-FFF2-40B4-BE49-F238E27FC236}">
              <a16:creationId xmlns:a16="http://schemas.microsoft.com/office/drawing/2014/main" id="{52A0912F-207D-46D9-B706-814CE624CE76}"/>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20" name="【庁舎】&#10;有形固定資産減価償却率グラフ枠">
          <a:extLst>
            <a:ext uri="{FF2B5EF4-FFF2-40B4-BE49-F238E27FC236}">
              <a16:creationId xmlns:a16="http://schemas.microsoft.com/office/drawing/2014/main" id="{F11BA9F2-A53E-46FA-80A4-2CD4FBE1FBD7}"/>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23949</xdr:rowOff>
    </xdr:from>
    <xdr:to>
      <xdr:col>85</xdr:col>
      <xdr:colOff>126364</xdr:colOff>
      <xdr:row>109</xdr:row>
      <xdr:rowOff>35379</xdr:rowOff>
    </xdr:to>
    <xdr:cxnSp macro="">
      <xdr:nvCxnSpPr>
        <xdr:cNvPr id="521" name="直線コネクタ 520">
          <a:extLst>
            <a:ext uri="{FF2B5EF4-FFF2-40B4-BE49-F238E27FC236}">
              <a16:creationId xmlns:a16="http://schemas.microsoft.com/office/drawing/2014/main" id="{6C7F6631-3196-4ED7-A422-D943627375A6}"/>
            </a:ext>
          </a:extLst>
        </xdr:cNvPr>
        <xdr:cNvCxnSpPr/>
      </xdr:nvCxnSpPr>
      <xdr:spPr>
        <a:xfrm flipV="1">
          <a:off x="14375764" y="16787949"/>
          <a:ext cx="0" cy="152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22" name="【庁舎】&#10;有形固定資産減価償却率最小値テキスト">
          <a:extLst>
            <a:ext uri="{FF2B5EF4-FFF2-40B4-BE49-F238E27FC236}">
              <a16:creationId xmlns:a16="http://schemas.microsoft.com/office/drawing/2014/main" id="{71121233-ED9D-4907-ACEB-74020C66EF28}"/>
            </a:ext>
          </a:extLst>
        </xdr:cNvPr>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23" name="直線コネクタ 522">
          <a:extLst>
            <a:ext uri="{FF2B5EF4-FFF2-40B4-BE49-F238E27FC236}">
              <a16:creationId xmlns:a16="http://schemas.microsoft.com/office/drawing/2014/main" id="{F2AB5F86-0D75-4D4C-8755-EF4DEBD88F49}"/>
            </a:ext>
          </a:extLst>
        </xdr:cNvPr>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142076</xdr:rowOff>
    </xdr:from>
    <xdr:ext cx="340478" cy="259045"/>
    <xdr:sp macro="" textlink="">
      <xdr:nvSpPr>
        <xdr:cNvPr id="524" name="【庁舎】&#10;有形固定資産減価償却率最大値テキスト">
          <a:extLst>
            <a:ext uri="{FF2B5EF4-FFF2-40B4-BE49-F238E27FC236}">
              <a16:creationId xmlns:a16="http://schemas.microsoft.com/office/drawing/2014/main" id="{D2EF3FDA-62FE-4CB7-A022-72D93F003E08}"/>
            </a:ext>
          </a:extLst>
        </xdr:cNvPr>
        <xdr:cNvSpPr txBox="1"/>
      </xdr:nvSpPr>
      <xdr:spPr>
        <a:xfrm>
          <a:off x="14414500" y="1657079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23949</xdr:rowOff>
    </xdr:from>
    <xdr:to>
      <xdr:col>86</xdr:col>
      <xdr:colOff>25400</xdr:colOff>
      <xdr:row>100</xdr:row>
      <xdr:rowOff>23949</xdr:rowOff>
    </xdr:to>
    <xdr:cxnSp macro="">
      <xdr:nvCxnSpPr>
        <xdr:cNvPr id="525" name="直線コネクタ 524">
          <a:extLst>
            <a:ext uri="{FF2B5EF4-FFF2-40B4-BE49-F238E27FC236}">
              <a16:creationId xmlns:a16="http://schemas.microsoft.com/office/drawing/2014/main" id="{037726CE-7F5A-4F3C-8A58-DCAAB4708DF1}"/>
            </a:ext>
          </a:extLst>
        </xdr:cNvPr>
        <xdr:cNvCxnSpPr/>
      </xdr:nvCxnSpPr>
      <xdr:spPr>
        <a:xfrm>
          <a:off x="14287500" y="167879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38116</xdr:rowOff>
    </xdr:from>
    <xdr:ext cx="405111" cy="259045"/>
    <xdr:sp macro="" textlink="">
      <xdr:nvSpPr>
        <xdr:cNvPr id="526" name="【庁舎】&#10;有形固定資産減価償却率平均値テキスト">
          <a:extLst>
            <a:ext uri="{FF2B5EF4-FFF2-40B4-BE49-F238E27FC236}">
              <a16:creationId xmlns:a16="http://schemas.microsoft.com/office/drawing/2014/main" id="{A66D1181-62B5-48C6-A765-6C75FC47A185}"/>
            </a:ext>
          </a:extLst>
        </xdr:cNvPr>
        <xdr:cNvSpPr txBox="1"/>
      </xdr:nvSpPr>
      <xdr:spPr>
        <a:xfrm>
          <a:off x="14414500" y="174726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59689</xdr:rowOff>
    </xdr:from>
    <xdr:to>
      <xdr:col>85</xdr:col>
      <xdr:colOff>177800</xdr:colOff>
      <xdr:row>104</xdr:row>
      <xdr:rowOff>161289</xdr:rowOff>
    </xdr:to>
    <xdr:sp macro="" textlink="">
      <xdr:nvSpPr>
        <xdr:cNvPr id="527" name="フローチャート: 判断 526">
          <a:extLst>
            <a:ext uri="{FF2B5EF4-FFF2-40B4-BE49-F238E27FC236}">
              <a16:creationId xmlns:a16="http://schemas.microsoft.com/office/drawing/2014/main" id="{C38F1F67-8643-486D-8EC3-B53878D90093}"/>
            </a:ext>
          </a:extLst>
        </xdr:cNvPr>
        <xdr:cNvSpPr/>
      </xdr:nvSpPr>
      <xdr:spPr>
        <a:xfrm>
          <a:off x="14325600" y="17494249"/>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12337</xdr:rowOff>
    </xdr:from>
    <xdr:to>
      <xdr:col>81</xdr:col>
      <xdr:colOff>101600</xdr:colOff>
      <xdr:row>104</xdr:row>
      <xdr:rowOff>113937</xdr:rowOff>
    </xdr:to>
    <xdr:sp macro="" textlink="">
      <xdr:nvSpPr>
        <xdr:cNvPr id="528" name="フローチャート: 判断 527">
          <a:extLst>
            <a:ext uri="{FF2B5EF4-FFF2-40B4-BE49-F238E27FC236}">
              <a16:creationId xmlns:a16="http://schemas.microsoft.com/office/drawing/2014/main" id="{7714BD6C-9C93-410C-A59A-5527C2A7E8C3}"/>
            </a:ext>
          </a:extLst>
        </xdr:cNvPr>
        <xdr:cNvSpPr/>
      </xdr:nvSpPr>
      <xdr:spPr>
        <a:xfrm>
          <a:off x="13578840" y="1744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529" name="フローチャート: 判断 528">
          <a:extLst>
            <a:ext uri="{FF2B5EF4-FFF2-40B4-BE49-F238E27FC236}">
              <a16:creationId xmlns:a16="http://schemas.microsoft.com/office/drawing/2014/main" id="{3CF3F63E-311D-4C5B-BBB7-BFDBF7CB9BE0}"/>
            </a:ext>
          </a:extLst>
        </xdr:cNvPr>
        <xdr:cNvSpPr/>
      </xdr:nvSpPr>
      <xdr:spPr>
        <a:xfrm>
          <a:off x="12804140" y="17448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100512</xdr:rowOff>
    </xdr:from>
    <xdr:to>
      <xdr:col>72</xdr:col>
      <xdr:colOff>38100</xdr:colOff>
      <xdr:row>105</xdr:row>
      <xdr:rowOff>30662</xdr:rowOff>
    </xdr:to>
    <xdr:sp macro="" textlink="">
      <xdr:nvSpPr>
        <xdr:cNvPr id="530" name="フローチャート: 判断 529">
          <a:extLst>
            <a:ext uri="{FF2B5EF4-FFF2-40B4-BE49-F238E27FC236}">
              <a16:creationId xmlns:a16="http://schemas.microsoft.com/office/drawing/2014/main" id="{5CFDCCC6-56E7-4F5D-9DCF-DD111CF01C1E}"/>
            </a:ext>
          </a:extLst>
        </xdr:cNvPr>
        <xdr:cNvSpPr/>
      </xdr:nvSpPr>
      <xdr:spPr>
        <a:xfrm>
          <a:off x="12029440" y="1753507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170724</xdr:rowOff>
    </xdr:from>
    <xdr:to>
      <xdr:col>67</xdr:col>
      <xdr:colOff>101600</xdr:colOff>
      <xdr:row>105</xdr:row>
      <xdr:rowOff>100874</xdr:rowOff>
    </xdr:to>
    <xdr:sp macro="" textlink="">
      <xdr:nvSpPr>
        <xdr:cNvPr id="531" name="フローチャート: 判断 530">
          <a:extLst>
            <a:ext uri="{FF2B5EF4-FFF2-40B4-BE49-F238E27FC236}">
              <a16:creationId xmlns:a16="http://schemas.microsoft.com/office/drawing/2014/main" id="{1A9ABE5E-BBEB-42A6-98EF-1D81208104FF}"/>
            </a:ext>
          </a:extLst>
        </xdr:cNvPr>
        <xdr:cNvSpPr/>
      </xdr:nvSpPr>
      <xdr:spPr>
        <a:xfrm>
          <a:off x="11231880" y="176052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32" name="テキスト ボックス 531">
          <a:extLst>
            <a:ext uri="{FF2B5EF4-FFF2-40B4-BE49-F238E27FC236}">
              <a16:creationId xmlns:a16="http://schemas.microsoft.com/office/drawing/2014/main" id="{94B715A6-CD8A-46D2-8133-F5545DC1C30C}"/>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33" name="テキスト ボックス 532">
          <a:extLst>
            <a:ext uri="{FF2B5EF4-FFF2-40B4-BE49-F238E27FC236}">
              <a16:creationId xmlns:a16="http://schemas.microsoft.com/office/drawing/2014/main" id="{16A2FD2C-0C65-4EBF-88B6-8D2B07720DF6}"/>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34" name="テキスト ボックス 533">
          <a:extLst>
            <a:ext uri="{FF2B5EF4-FFF2-40B4-BE49-F238E27FC236}">
              <a16:creationId xmlns:a16="http://schemas.microsoft.com/office/drawing/2014/main" id="{1ED1F303-A31E-4806-B4B8-5FD8216ECC61}"/>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35" name="テキスト ボックス 534">
          <a:extLst>
            <a:ext uri="{FF2B5EF4-FFF2-40B4-BE49-F238E27FC236}">
              <a16:creationId xmlns:a16="http://schemas.microsoft.com/office/drawing/2014/main" id="{DC061704-5E4E-4242-8A23-B5CAFA59DE9D}"/>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36" name="テキスト ボックス 535">
          <a:extLst>
            <a:ext uri="{FF2B5EF4-FFF2-40B4-BE49-F238E27FC236}">
              <a16:creationId xmlns:a16="http://schemas.microsoft.com/office/drawing/2014/main" id="{A54533EE-0D2A-438A-8DA2-0040FA615833}"/>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5806</xdr:rowOff>
    </xdr:from>
    <xdr:to>
      <xdr:col>85</xdr:col>
      <xdr:colOff>177800</xdr:colOff>
      <xdr:row>103</xdr:row>
      <xdr:rowOff>107406</xdr:rowOff>
    </xdr:to>
    <xdr:sp macro="" textlink="">
      <xdr:nvSpPr>
        <xdr:cNvPr id="537" name="楕円 536">
          <a:extLst>
            <a:ext uri="{FF2B5EF4-FFF2-40B4-BE49-F238E27FC236}">
              <a16:creationId xmlns:a16="http://schemas.microsoft.com/office/drawing/2014/main" id="{E8BE411F-F201-4CC9-84B7-E25FF24B0E87}"/>
            </a:ext>
          </a:extLst>
        </xdr:cNvPr>
        <xdr:cNvSpPr/>
      </xdr:nvSpPr>
      <xdr:spPr>
        <a:xfrm>
          <a:off x="14325600" y="17272726"/>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28683</xdr:rowOff>
    </xdr:from>
    <xdr:ext cx="405111" cy="259045"/>
    <xdr:sp macro="" textlink="">
      <xdr:nvSpPr>
        <xdr:cNvPr id="538" name="【庁舎】&#10;有形固定資産減価償却率該当値テキスト">
          <a:extLst>
            <a:ext uri="{FF2B5EF4-FFF2-40B4-BE49-F238E27FC236}">
              <a16:creationId xmlns:a16="http://schemas.microsoft.com/office/drawing/2014/main" id="{D32E3601-C04F-46FC-AD14-12D86DBCA23C}"/>
            </a:ext>
          </a:extLst>
        </xdr:cNvPr>
        <xdr:cNvSpPr txBox="1"/>
      </xdr:nvSpPr>
      <xdr:spPr>
        <a:xfrm>
          <a:off x="14414500" y="1712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7438</xdr:rowOff>
    </xdr:from>
    <xdr:to>
      <xdr:col>81</xdr:col>
      <xdr:colOff>101600</xdr:colOff>
      <xdr:row>103</xdr:row>
      <xdr:rowOff>109038</xdr:rowOff>
    </xdr:to>
    <xdr:sp macro="" textlink="">
      <xdr:nvSpPr>
        <xdr:cNvPr id="539" name="楕円 538">
          <a:extLst>
            <a:ext uri="{FF2B5EF4-FFF2-40B4-BE49-F238E27FC236}">
              <a16:creationId xmlns:a16="http://schemas.microsoft.com/office/drawing/2014/main" id="{5D045181-1769-4919-A21C-E15427A26224}"/>
            </a:ext>
          </a:extLst>
        </xdr:cNvPr>
        <xdr:cNvSpPr/>
      </xdr:nvSpPr>
      <xdr:spPr>
        <a:xfrm>
          <a:off x="13578840" y="17274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56606</xdr:rowOff>
    </xdr:from>
    <xdr:to>
      <xdr:col>85</xdr:col>
      <xdr:colOff>127000</xdr:colOff>
      <xdr:row>103</xdr:row>
      <xdr:rowOff>58238</xdr:rowOff>
    </xdr:to>
    <xdr:cxnSp macro="">
      <xdr:nvCxnSpPr>
        <xdr:cNvPr id="540" name="直線コネクタ 539">
          <a:extLst>
            <a:ext uri="{FF2B5EF4-FFF2-40B4-BE49-F238E27FC236}">
              <a16:creationId xmlns:a16="http://schemas.microsoft.com/office/drawing/2014/main" id="{A5A7EE65-0A49-4655-9B57-0987C6E624E9}"/>
            </a:ext>
          </a:extLst>
        </xdr:cNvPr>
        <xdr:cNvCxnSpPr/>
      </xdr:nvCxnSpPr>
      <xdr:spPr>
        <a:xfrm flipV="1">
          <a:off x="13629640" y="17323526"/>
          <a:ext cx="74676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141332</xdr:rowOff>
    </xdr:from>
    <xdr:to>
      <xdr:col>76</xdr:col>
      <xdr:colOff>165100</xdr:colOff>
      <xdr:row>103</xdr:row>
      <xdr:rowOff>71482</xdr:rowOff>
    </xdr:to>
    <xdr:sp macro="" textlink="">
      <xdr:nvSpPr>
        <xdr:cNvPr id="541" name="楕円 540">
          <a:extLst>
            <a:ext uri="{FF2B5EF4-FFF2-40B4-BE49-F238E27FC236}">
              <a16:creationId xmlns:a16="http://schemas.microsoft.com/office/drawing/2014/main" id="{A3FFCE68-B2F0-4367-AF29-B7F7D8D94B49}"/>
            </a:ext>
          </a:extLst>
        </xdr:cNvPr>
        <xdr:cNvSpPr/>
      </xdr:nvSpPr>
      <xdr:spPr>
        <a:xfrm>
          <a:off x="12804140" y="172406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20682</xdr:rowOff>
    </xdr:from>
    <xdr:to>
      <xdr:col>81</xdr:col>
      <xdr:colOff>50800</xdr:colOff>
      <xdr:row>103</xdr:row>
      <xdr:rowOff>58238</xdr:rowOff>
    </xdr:to>
    <xdr:cxnSp macro="">
      <xdr:nvCxnSpPr>
        <xdr:cNvPr id="542" name="直線コネクタ 541">
          <a:extLst>
            <a:ext uri="{FF2B5EF4-FFF2-40B4-BE49-F238E27FC236}">
              <a16:creationId xmlns:a16="http://schemas.microsoft.com/office/drawing/2014/main" id="{DD5D215C-9A29-43D6-A254-4B77A2B86E6E}"/>
            </a:ext>
          </a:extLst>
        </xdr:cNvPr>
        <xdr:cNvCxnSpPr/>
      </xdr:nvCxnSpPr>
      <xdr:spPr>
        <a:xfrm>
          <a:off x="12854940" y="17287602"/>
          <a:ext cx="7747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51526</xdr:rowOff>
    </xdr:from>
    <xdr:to>
      <xdr:col>72</xdr:col>
      <xdr:colOff>38100</xdr:colOff>
      <xdr:row>102</xdr:row>
      <xdr:rowOff>153126</xdr:rowOff>
    </xdr:to>
    <xdr:sp macro="" textlink="">
      <xdr:nvSpPr>
        <xdr:cNvPr id="543" name="楕円 542">
          <a:extLst>
            <a:ext uri="{FF2B5EF4-FFF2-40B4-BE49-F238E27FC236}">
              <a16:creationId xmlns:a16="http://schemas.microsoft.com/office/drawing/2014/main" id="{DD4A7682-A770-425E-A97F-23B64E6CFA97}"/>
            </a:ext>
          </a:extLst>
        </xdr:cNvPr>
        <xdr:cNvSpPr/>
      </xdr:nvSpPr>
      <xdr:spPr>
        <a:xfrm>
          <a:off x="12029440" y="1715080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102326</xdr:rowOff>
    </xdr:from>
    <xdr:to>
      <xdr:col>76</xdr:col>
      <xdr:colOff>114300</xdr:colOff>
      <xdr:row>103</xdr:row>
      <xdr:rowOff>20682</xdr:rowOff>
    </xdr:to>
    <xdr:cxnSp macro="">
      <xdr:nvCxnSpPr>
        <xdr:cNvPr id="544" name="直線コネクタ 543">
          <a:extLst>
            <a:ext uri="{FF2B5EF4-FFF2-40B4-BE49-F238E27FC236}">
              <a16:creationId xmlns:a16="http://schemas.microsoft.com/office/drawing/2014/main" id="{8903086F-BCE8-4BAF-AEAD-65F5C92EB08E}"/>
            </a:ext>
          </a:extLst>
        </xdr:cNvPr>
        <xdr:cNvCxnSpPr/>
      </xdr:nvCxnSpPr>
      <xdr:spPr>
        <a:xfrm>
          <a:off x="12072620" y="17201606"/>
          <a:ext cx="782320" cy="85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5806</xdr:rowOff>
    </xdr:from>
    <xdr:to>
      <xdr:col>67</xdr:col>
      <xdr:colOff>101600</xdr:colOff>
      <xdr:row>103</xdr:row>
      <xdr:rowOff>107406</xdr:rowOff>
    </xdr:to>
    <xdr:sp macro="" textlink="">
      <xdr:nvSpPr>
        <xdr:cNvPr id="545" name="楕円 544">
          <a:extLst>
            <a:ext uri="{FF2B5EF4-FFF2-40B4-BE49-F238E27FC236}">
              <a16:creationId xmlns:a16="http://schemas.microsoft.com/office/drawing/2014/main" id="{557E7C63-0814-451C-BCDC-E8F0388DD680}"/>
            </a:ext>
          </a:extLst>
        </xdr:cNvPr>
        <xdr:cNvSpPr/>
      </xdr:nvSpPr>
      <xdr:spPr>
        <a:xfrm>
          <a:off x="11231880" y="1727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102326</xdr:rowOff>
    </xdr:from>
    <xdr:to>
      <xdr:col>71</xdr:col>
      <xdr:colOff>177800</xdr:colOff>
      <xdr:row>103</xdr:row>
      <xdr:rowOff>56606</xdr:rowOff>
    </xdr:to>
    <xdr:cxnSp macro="">
      <xdr:nvCxnSpPr>
        <xdr:cNvPr id="546" name="直線コネクタ 545">
          <a:extLst>
            <a:ext uri="{FF2B5EF4-FFF2-40B4-BE49-F238E27FC236}">
              <a16:creationId xmlns:a16="http://schemas.microsoft.com/office/drawing/2014/main" id="{83850A38-31CB-40F9-B65F-06EC3B678F16}"/>
            </a:ext>
          </a:extLst>
        </xdr:cNvPr>
        <xdr:cNvCxnSpPr/>
      </xdr:nvCxnSpPr>
      <xdr:spPr>
        <a:xfrm flipV="1">
          <a:off x="11282680" y="17201606"/>
          <a:ext cx="78994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105064</xdr:rowOff>
    </xdr:from>
    <xdr:ext cx="405111" cy="259045"/>
    <xdr:sp macro="" textlink="">
      <xdr:nvSpPr>
        <xdr:cNvPr id="547" name="n_1aveValue【庁舎】&#10;有形固定資産減価償却率">
          <a:extLst>
            <a:ext uri="{FF2B5EF4-FFF2-40B4-BE49-F238E27FC236}">
              <a16:creationId xmlns:a16="http://schemas.microsoft.com/office/drawing/2014/main" id="{B7FEA9E9-0FAC-4553-8987-35F4FF5BA114}"/>
            </a:ext>
          </a:extLst>
        </xdr:cNvPr>
        <xdr:cNvSpPr txBox="1"/>
      </xdr:nvSpPr>
      <xdr:spPr>
        <a:xfrm>
          <a:off x="13437244" y="17539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106697</xdr:rowOff>
    </xdr:from>
    <xdr:ext cx="405111" cy="259045"/>
    <xdr:sp macro="" textlink="">
      <xdr:nvSpPr>
        <xdr:cNvPr id="548" name="n_2aveValue【庁舎】&#10;有形固定資産減価償却率">
          <a:extLst>
            <a:ext uri="{FF2B5EF4-FFF2-40B4-BE49-F238E27FC236}">
              <a16:creationId xmlns:a16="http://schemas.microsoft.com/office/drawing/2014/main" id="{4FA27CE9-3087-4B3B-BBDB-AB31C75972EF}"/>
            </a:ext>
          </a:extLst>
        </xdr:cNvPr>
        <xdr:cNvSpPr txBox="1"/>
      </xdr:nvSpPr>
      <xdr:spPr>
        <a:xfrm>
          <a:off x="12675244" y="17541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21789</xdr:rowOff>
    </xdr:from>
    <xdr:ext cx="405111" cy="259045"/>
    <xdr:sp macro="" textlink="">
      <xdr:nvSpPr>
        <xdr:cNvPr id="549" name="n_3aveValue【庁舎】&#10;有形固定資産減価償却率">
          <a:extLst>
            <a:ext uri="{FF2B5EF4-FFF2-40B4-BE49-F238E27FC236}">
              <a16:creationId xmlns:a16="http://schemas.microsoft.com/office/drawing/2014/main" id="{84FFA13C-18DA-4116-B654-E1F5B25CF088}"/>
            </a:ext>
          </a:extLst>
        </xdr:cNvPr>
        <xdr:cNvSpPr txBox="1"/>
      </xdr:nvSpPr>
      <xdr:spPr>
        <a:xfrm>
          <a:off x="11900544" y="17623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92001</xdr:rowOff>
    </xdr:from>
    <xdr:ext cx="405111" cy="259045"/>
    <xdr:sp macro="" textlink="">
      <xdr:nvSpPr>
        <xdr:cNvPr id="550" name="n_4aveValue【庁舎】&#10;有形固定資産減価償却率">
          <a:extLst>
            <a:ext uri="{FF2B5EF4-FFF2-40B4-BE49-F238E27FC236}">
              <a16:creationId xmlns:a16="http://schemas.microsoft.com/office/drawing/2014/main" id="{A8D6944F-5BEB-4CF0-AFBA-98D91AED04BF}"/>
            </a:ext>
          </a:extLst>
        </xdr:cNvPr>
        <xdr:cNvSpPr txBox="1"/>
      </xdr:nvSpPr>
      <xdr:spPr>
        <a:xfrm>
          <a:off x="11102984" y="17694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125565</xdr:rowOff>
    </xdr:from>
    <xdr:ext cx="405111" cy="259045"/>
    <xdr:sp macro="" textlink="">
      <xdr:nvSpPr>
        <xdr:cNvPr id="551" name="n_1mainValue【庁舎】&#10;有形固定資産減価償却率">
          <a:extLst>
            <a:ext uri="{FF2B5EF4-FFF2-40B4-BE49-F238E27FC236}">
              <a16:creationId xmlns:a16="http://schemas.microsoft.com/office/drawing/2014/main" id="{9B4E1007-40CF-4C0E-B71A-2B1C27539A9E}"/>
            </a:ext>
          </a:extLst>
        </xdr:cNvPr>
        <xdr:cNvSpPr txBox="1"/>
      </xdr:nvSpPr>
      <xdr:spPr>
        <a:xfrm>
          <a:off x="13437244" y="17057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88009</xdr:rowOff>
    </xdr:from>
    <xdr:ext cx="405111" cy="259045"/>
    <xdr:sp macro="" textlink="">
      <xdr:nvSpPr>
        <xdr:cNvPr id="552" name="n_2mainValue【庁舎】&#10;有形固定資産減価償却率">
          <a:extLst>
            <a:ext uri="{FF2B5EF4-FFF2-40B4-BE49-F238E27FC236}">
              <a16:creationId xmlns:a16="http://schemas.microsoft.com/office/drawing/2014/main" id="{BACBECED-CBA9-4F42-B02D-DC97C2197916}"/>
            </a:ext>
          </a:extLst>
        </xdr:cNvPr>
        <xdr:cNvSpPr txBox="1"/>
      </xdr:nvSpPr>
      <xdr:spPr>
        <a:xfrm>
          <a:off x="12675244" y="17019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169653</xdr:rowOff>
    </xdr:from>
    <xdr:ext cx="405111" cy="259045"/>
    <xdr:sp macro="" textlink="">
      <xdr:nvSpPr>
        <xdr:cNvPr id="553" name="n_3mainValue【庁舎】&#10;有形固定資産減価償却率">
          <a:extLst>
            <a:ext uri="{FF2B5EF4-FFF2-40B4-BE49-F238E27FC236}">
              <a16:creationId xmlns:a16="http://schemas.microsoft.com/office/drawing/2014/main" id="{09A73D37-1A98-44D2-9EF4-F7A20DC4E9B6}"/>
            </a:ext>
          </a:extLst>
        </xdr:cNvPr>
        <xdr:cNvSpPr txBox="1"/>
      </xdr:nvSpPr>
      <xdr:spPr>
        <a:xfrm>
          <a:off x="11900544" y="1693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123933</xdr:rowOff>
    </xdr:from>
    <xdr:ext cx="405111" cy="259045"/>
    <xdr:sp macro="" textlink="">
      <xdr:nvSpPr>
        <xdr:cNvPr id="554" name="n_4mainValue【庁舎】&#10;有形固定資産減価償却率">
          <a:extLst>
            <a:ext uri="{FF2B5EF4-FFF2-40B4-BE49-F238E27FC236}">
              <a16:creationId xmlns:a16="http://schemas.microsoft.com/office/drawing/2014/main" id="{1EC8F237-DF0A-4E10-95D2-027F03EC7A88}"/>
            </a:ext>
          </a:extLst>
        </xdr:cNvPr>
        <xdr:cNvSpPr txBox="1"/>
      </xdr:nvSpPr>
      <xdr:spPr>
        <a:xfrm>
          <a:off x="11102984" y="17055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55" name="正方形/長方形 554">
          <a:extLst>
            <a:ext uri="{FF2B5EF4-FFF2-40B4-BE49-F238E27FC236}">
              <a16:creationId xmlns:a16="http://schemas.microsoft.com/office/drawing/2014/main" id="{86869070-08D9-48F6-B4CE-8A5640FB93C1}"/>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56" name="正方形/長方形 555">
          <a:extLst>
            <a:ext uri="{FF2B5EF4-FFF2-40B4-BE49-F238E27FC236}">
              <a16:creationId xmlns:a16="http://schemas.microsoft.com/office/drawing/2014/main" id="{6A649B51-00BF-4630-99D4-708653D9C1DA}"/>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57" name="正方形/長方形 556">
          <a:extLst>
            <a:ext uri="{FF2B5EF4-FFF2-40B4-BE49-F238E27FC236}">
              <a16:creationId xmlns:a16="http://schemas.microsoft.com/office/drawing/2014/main" id="{0B82BBC0-2755-4D92-8686-E76BCD299864}"/>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58" name="正方形/長方形 557">
          <a:extLst>
            <a:ext uri="{FF2B5EF4-FFF2-40B4-BE49-F238E27FC236}">
              <a16:creationId xmlns:a16="http://schemas.microsoft.com/office/drawing/2014/main" id="{21195972-BD56-4CE2-A2B5-F5AFF475FAED}"/>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59" name="正方形/長方形 558">
          <a:extLst>
            <a:ext uri="{FF2B5EF4-FFF2-40B4-BE49-F238E27FC236}">
              <a16:creationId xmlns:a16="http://schemas.microsoft.com/office/drawing/2014/main" id="{BE131B02-8A78-4A98-BD6D-8230324AC5CB}"/>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60" name="正方形/長方形 559">
          <a:extLst>
            <a:ext uri="{FF2B5EF4-FFF2-40B4-BE49-F238E27FC236}">
              <a16:creationId xmlns:a16="http://schemas.microsoft.com/office/drawing/2014/main" id="{4F3386F9-C85B-4587-8864-2BB738A1CF7B}"/>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61" name="正方形/長方形 560">
          <a:extLst>
            <a:ext uri="{FF2B5EF4-FFF2-40B4-BE49-F238E27FC236}">
              <a16:creationId xmlns:a16="http://schemas.microsoft.com/office/drawing/2014/main" id="{7A05F96D-A144-4FDE-B933-E77CE4831EF9}"/>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62" name="正方形/長方形 561">
          <a:extLst>
            <a:ext uri="{FF2B5EF4-FFF2-40B4-BE49-F238E27FC236}">
              <a16:creationId xmlns:a16="http://schemas.microsoft.com/office/drawing/2014/main" id="{01C44AB4-44FD-430C-84EB-9EBD20A4EF65}"/>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63" name="テキスト ボックス 562">
          <a:extLst>
            <a:ext uri="{FF2B5EF4-FFF2-40B4-BE49-F238E27FC236}">
              <a16:creationId xmlns:a16="http://schemas.microsoft.com/office/drawing/2014/main" id="{B9F4B9D5-02D9-49E8-ABF7-73B1E91C0CC8}"/>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64" name="直線コネクタ 563">
          <a:extLst>
            <a:ext uri="{FF2B5EF4-FFF2-40B4-BE49-F238E27FC236}">
              <a16:creationId xmlns:a16="http://schemas.microsoft.com/office/drawing/2014/main" id="{99A2E6C2-A26D-40E9-BB48-01B0FF0A5753}"/>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565" name="直線コネクタ 564">
          <a:extLst>
            <a:ext uri="{FF2B5EF4-FFF2-40B4-BE49-F238E27FC236}">
              <a16:creationId xmlns:a16="http://schemas.microsoft.com/office/drawing/2014/main" id="{5AB20759-C3D6-4182-BD52-77CDCA68D6D5}"/>
            </a:ext>
          </a:extLst>
        </xdr:cNvPr>
        <xdr:cNvCxnSpPr/>
      </xdr:nvCxnSpPr>
      <xdr:spPr>
        <a:xfrm>
          <a:off x="16093440" y="1834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566" name="テキスト ボックス 565">
          <a:extLst>
            <a:ext uri="{FF2B5EF4-FFF2-40B4-BE49-F238E27FC236}">
              <a16:creationId xmlns:a16="http://schemas.microsoft.com/office/drawing/2014/main" id="{B126C939-C8C4-409D-A41F-B8DBAF57E97E}"/>
            </a:ext>
          </a:extLst>
        </xdr:cNvPr>
        <xdr:cNvSpPr txBox="1"/>
      </xdr:nvSpPr>
      <xdr:spPr>
        <a:xfrm>
          <a:off x="15694841" y="1821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567" name="直線コネクタ 566">
          <a:extLst>
            <a:ext uri="{FF2B5EF4-FFF2-40B4-BE49-F238E27FC236}">
              <a16:creationId xmlns:a16="http://schemas.microsoft.com/office/drawing/2014/main" id="{15AAB7CF-DB1B-498D-8B7F-F96FC3CEF5CE}"/>
            </a:ext>
          </a:extLst>
        </xdr:cNvPr>
        <xdr:cNvCxnSpPr/>
      </xdr:nvCxnSpPr>
      <xdr:spPr>
        <a:xfrm>
          <a:off x="16093440" y="18070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568" name="テキスト ボックス 567">
          <a:extLst>
            <a:ext uri="{FF2B5EF4-FFF2-40B4-BE49-F238E27FC236}">
              <a16:creationId xmlns:a16="http://schemas.microsoft.com/office/drawing/2014/main" id="{670B55B3-56A9-4DF4-986E-87E03EC117F6}"/>
            </a:ext>
          </a:extLst>
        </xdr:cNvPr>
        <xdr:cNvSpPr txBox="1"/>
      </xdr:nvSpPr>
      <xdr:spPr>
        <a:xfrm>
          <a:off x="15694841" y="17932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569" name="直線コネクタ 568">
          <a:extLst>
            <a:ext uri="{FF2B5EF4-FFF2-40B4-BE49-F238E27FC236}">
              <a16:creationId xmlns:a16="http://schemas.microsoft.com/office/drawing/2014/main" id="{9E7ECB58-2922-43E5-87CF-0A0249F71AAA}"/>
            </a:ext>
          </a:extLst>
        </xdr:cNvPr>
        <xdr:cNvCxnSpPr/>
      </xdr:nvCxnSpPr>
      <xdr:spPr>
        <a:xfrm>
          <a:off x="16093440" y="17788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570" name="テキスト ボックス 569">
          <a:extLst>
            <a:ext uri="{FF2B5EF4-FFF2-40B4-BE49-F238E27FC236}">
              <a16:creationId xmlns:a16="http://schemas.microsoft.com/office/drawing/2014/main" id="{F14E7B92-1535-4984-832D-69BED640F2DD}"/>
            </a:ext>
          </a:extLst>
        </xdr:cNvPr>
        <xdr:cNvSpPr txBox="1"/>
      </xdr:nvSpPr>
      <xdr:spPr>
        <a:xfrm>
          <a:off x="15694841" y="17650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71" name="直線コネクタ 570">
          <a:extLst>
            <a:ext uri="{FF2B5EF4-FFF2-40B4-BE49-F238E27FC236}">
              <a16:creationId xmlns:a16="http://schemas.microsoft.com/office/drawing/2014/main" id="{FCCF7D00-E482-490C-A922-6BE40E09D5C8}"/>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72" name="テキスト ボックス 571">
          <a:extLst>
            <a:ext uri="{FF2B5EF4-FFF2-40B4-BE49-F238E27FC236}">
              <a16:creationId xmlns:a16="http://schemas.microsoft.com/office/drawing/2014/main" id="{78644ED2-C7DA-4F69-A5CA-A6190839901E}"/>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573" name="直線コネクタ 572">
          <a:extLst>
            <a:ext uri="{FF2B5EF4-FFF2-40B4-BE49-F238E27FC236}">
              <a16:creationId xmlns:a16="http://schemas.microsoft.com/office/drawing/2014/main" id="{9A810A9C-0823-4A2A-AFD3-A4351606698F}"/>
            </a:ext>
          </a:extLst>
        </xdr:cNvPr>
        <xdr:cNvCxnSpPr/>
      </xdr:nvCxnSpPr>
      <xdr:spPr>
        <a:xfrm>
          <a:off x="16093440" y="17232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574" name="テキスト ボックス 573">
          <a:extLst>
            <a:ext uri="{FF2B5EF4-FFF2-40B4-BE49-F238E27FC236}">
              <a16:creationId xmlns:a16="http://schemas.microsoft.com/office/drawing/2014/main" id="{64B74046-2FB0-4B49-9ADB-C1BCC8BC1452}"/>
            </a:ext>
          </a:extLst>
        </xdr:cNvPr>
        <xdr:cNvSpPr txBox="1"/>
      </xdr:nvSpPr>
      <xdr:spPr>
        <a:xfrm>
          <a:off x="15694841" y="17094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575" name="直線コネクタ 574">
          <a:extLst>
            <a:ext uri="{FF2B5EF4-FFF2-40B4-BE49-F238E27FC236}">
              <a16:creationId xmlns:a16="http://schemas.microsoft.com/office/drawing/2014/main" id="{F3AFEE24-80E1-4949-BB99-359450684681}"/>
            </a:ext>
          </a:extLst>
        </xdr:cNvPr>
        <xdr:cNvCxnSpPr/>
      </xdr:nvCxnSpPr>
      <xdr:spPr>
        <a:xfrm>
          <a:off x="16093440" y="169506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576" name="テキスト ボックス 575">
          <a:extLst>
            <a:ext uri="{FF2B5EF4-FFF2-40B4-BE49-F238E27FC236}">
              <a16:creationId xmlns:a16="http://schemas.microsoft.com/office/drawing/2014/main" id="{29350A33-B63D-448E-AE8C-1139AA5AB764}"/>
            </a:ext>
          </a:extLst>
        </xdr:cNvPr>
        <xdr:cNvSpPr txBox="1"/>
      </xdr:nvSpPr>
      <xdr:spPr>
        <a:xfrm>
          <a:off x="1569484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577" name="直線コネクタ 576">
          <a:extLst>
            <a:ext uri="{FF2B5EF4-FFF2-40B4-BE49-F238E27FC236}">
              <a16:creationId xmlns:a16="http://schemas.microsoft.com/office/drawing/2014/main" id="{9D308D29-D14E-4457-9018-DCD5A0B94713}"/>
            </a:ext>
          </a:extLst>
        </xdr:cNvPr>
        <xdr:cNvCxnSpPr/>
      </xdr:nvCxnSpPr>
      <xdr:spPr>
        <a:xfrm>
          <a:off x="16093440" y="166725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578" name="テキスト ボックス 577">
          <a:extLst>
            <a:ext uri="{FF2B5EF4-FFF2-40B4-BE49-F238E27FC236}">
              <a16:creationId xmlns:a16="http://schemas.microsoft.com/office/drawing/2014/main" id="{B725086C-AC89-42C1-B56F-4EED06EC5B7C}"/>
            </a:ext>
          </a:extLst>
        </xdr:cNvPr>
        <xdr:cNvSpPr txBox="1"/>
      </xdr:nvSpPr>
      <xdr:spPr>
        <a:xfrm>
          <a:off x="15694841" y="165341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79" name="直線コネクタ 578">
          <a:extLst>
            <a:ext uri="{FF2B5EF4-FFF2-40B4-BE49-F238E27FC236}">
              <a16:creationId xmlns:a16="http://schemas.microsoft.com/office/drawing/2014/main" id="{38471720-C795-48C9-AB3C-5B41F2852012}"/>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80" name="テキスト ボックス 579">
          <a:extLst>
            <a:ext uri="{FF2B5EF4-FFF2-40B4-BE49-F238E27FC236}">
              <a16:creationId xmlns:a16="http://schemas.microsoft.com/office/drawing/2014/main" id="{8A5B4412-FB98-4223-BC71-B98CABEB7B91}"/>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81" name="【庁舎】&#10;一人当たり面積グラフ枠">
          <a:extLst>
            <a:ext uri="{FF2B5EF4-FFF2-40B4-BE49-F238E27FC236}">
              <a16:creationId xmlns:a16="http://schemas.microsoft.com/office/drawing/2014/main" id="{20EA948C-3DD6-46B8-9410-5BB8B315A6FF}"/>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37624</xdr:rowOff>
    </xdr:from>
    <xdr:to>
      <xdr:col>116</xdr:col>
      <xdr:colOff>62864</xdr:colOff>
      <xdr:row>108</xdr:row>
      <xdr:rowOff>46196</xdr:rowOff>
    </xdr:to>
    <xdr:cxnSp macro="">
      <xdr:nvCxnSpPr>
        <xdr:cNvPr id="582" name="直線コネクタ 581">
          <a:extLst>
            <a:ext uri="{FF2B5EF4-FFF2-40B4-BE49-F238E27FC236}">
              <a16:creationId xmlns:a16="http://schemas.microsoft.com/office/drawing/2014/main" id="{9AF66669-68CD-4630-B8E4-4EB96DE6E386}"/>
            </a:ext>
          </a:extLst>
        </xdr:cNvPr>
        <xdr:cNvCxnSpPr/>
      </xdr:nvCxnSpPr>
      <xdr:spPr>
        <a:xfrm flipV="1">
          <a:off x="19509104" y="16801624"/>
          <a:ext cx="0" cy="1349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50023</xdr:rowOff>
    </xdr:from>
    <xdr:ext cx="469744" cy="259045"/>
    <xdr:sp macro="" textlink="">
      <xdr:nvSpPr>
        <xdr:cNvPr id="583" name="【庁舎】&#10;一人当たり面積最小値テキスト">
          <a:extLst>
            <a:ext uri="{FF2B5EF4-FFF2-40B4-BE49-F238E27FC236}">
              <a16:creationId xmlns:a16="http://schemas.microsoft.com/office/drawing/2014/main" id="{F8861EB1-28B3-426A-88A6-FB3B6DEBB4EE}"/>
            </a:ext>
          </a:extLst>
        </xdr:cNvPr>
        <xdr:cNvSpPr txBox="1"/>
      </xdr:nvSpPr>
      <xdr:spPr>
        <a:xfrm>
          <a:off x="19547840" y="18155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46196</xdr:rowOff>
    </xdr:from>
    <xdr:to>
      <xdr:col>116</xdr:col>
      <xdr:colOff>152400</xdr:colOff>
      <xdr:row>108</xdr:row>
      <xdr:rowOff>46196</xdr:rowOff>
    </xdr:to>
    <xdr:cxnSp macro="">
      <xdr:nvCxnSpPr>
        <xdr:cNvPr id="584" name="直線コネクタ 583">
          <a:extLst>
            <a:ext uri="{FF2B5EF4-FFF2-40B4-BE49-F238E27FC236}">
              <a16:creationId xmlns:a16="http://schemas.microsoft.com/office/drawing/2014/main" id="{D86C586C-DA2E-4D53-917C-81BF9CB2691F}"/>
            </a:ext>
          </a:extLst>
        </xdr:cNvPr>
        <xdr:cNvCxnSpPr/>
      </xdr:nvCxnSpPr>
      <xdr:spPr>
        <a:xfrm>
          <a:off x="19443700" y="181513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155751</xdr:rowOff>
    </xdr:from>
    <xdr:ext cx="469744" cy="259045"/>
    <xdr:sp macro="" textlink="">
      <xdr:nvSpPr>
        <xdr:cNvPr id="585" name="【庁舎】&#10;一人当たり面積最大値テキスト">
          <a:extLst>
            <a:ext uri="{FF2B5EF4-FFF2-40B4-BE49-F238E27FC236}">
              <a16:creationId xmlns:a16="http://schemas.microsoft.com/office/drawing/2014/main" id="{A35AB3B8-DAFE-4FE9-95FF-6F6055780D16}"/>
            </a:ext>
          </a:extLst>
        </xdr:cNvPr>
        <xdr:cNvSpPr txBox="1"/>
      </xdr:nvSpPr>
      <xdr:spPr>
        <a:xfrm>
          <a:off x="19547840" y="16584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37624</xdr:rowOff>
    </xdr:from>
    <xdr:to>
      <xdr:col>116</xdr:col>
      <xdr:colOff>152400</xdr:colOff>
      <xdr:row>100</xdr:row>
      <xdr:rowOff>37624</xdr:rowOff>
    </xdr:to>
    <xdr:cxnSp macro="">
      <xdr:nvCxnSpPr>
        <xdr:cNvPr id="586" name="直線コネクタ 585">
          <a:extLst>
            <a:ext uri="{FF2B5EF4-FFF2-40B4-BE49-F238E27FC236}">
              <a16:creationId xmlns:a16="http://schemas.microsoft.com/office/drawing/2014/main" id="{7E45C01C-9227-4D04-B362-51AAD35A1AA3}"/>
            </a:ext>
          </a:extLst>
        </xdr:cNvPr>
        <xdr:cNvCxnSpPr/>
      </xdr:nvCxnSpPr>
      <xdr:spPr>
        <a:xfrm>
          <a:off x="19443700" y="1680162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142575</xdr:rowOff>
    </xdr:from>
    <xdr:ext cx="469744" cy="259045"/>
    <xdr:sp macro="" textlink="">
      <xdr:nvSpPr>
        <xdr:cNvPr id="587" name="【庁舎】&#10;一人当たり面積平均値テキスト">
          <a:extLst>
            <a:ext uri="{FF2B5EF4-FFF2-40B4-BE49-F238E27FC236}">
              <a16:creationId xmlns:a16="http://schemas.microsoft.com/office/drawing/2014/main" id="{E17CC1AB-1DBA-4DD5-9AA9-30F9330819F7}"/>
            </a:ext>
          </a:extLst>
        </xdr:cNvPr>
        <xdr:cNvSpPr txBox="1"/>
      </xdr:nvSpPr>
      <xdr:spPr>
        <a:xfrm>
          <a:off x="19547840" y="175771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119698</xdr:rowOff>
    </xdr:from>
    <xdr:to>
      <xdr:col>116</xdr:col>
      <xdr:colOff>114300</xdr:colOff>
      <xdr:row>106</xdr:row>
      <xdr:rowOff>49848</xdr:rowOff>
    </xdr:to>
    <xdr:sp macro="" textlink="">
      <xdr:nvSpPr>
        <xdr:cNvPr id="588" name="フローチャート: 判断 587">
          <a:extLst>
            <a:ext uri="{FF2B5EF4-FFF2-40B4-BE49-F238E27FC236}">
              <a16:creationId xmlns:a16="http://schemas.microsoft.com/office/drawing/2014/main" id="{96129D2D-6DDA-4043-A563-2350A5F96924}"/>
            </a:ext>
          </a:extLst>
        </xdr:cNvPr>
        <xdr:cNvSpPr/>
      </xdr:nvSpPr>
      <xdr:spPr>
        <a:xfrm>
          <a:off x="19458940" y="177218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98267</xdr:rowOff>
    </xdr:from>
    <xdr:to>
      <xdr:col>112</xdr:col>
      <xdr:colOff>38100</xdr:colOff>
      <xdr:row>106</xdr:row>
      <xdr:rowOff>28417</xdr:rowOff>
    </xdr:to>
    <xdr:sp macro="" textlink="">
      <xdr:nvSpPr>
        <xdr:cNvPr id="589" name="フローチャート: 判断 588">
          <a:extLst>
            <a:ext uri="{FF2B5EF4-FFF2-40B4-BE49-F238E27FC236}">
              <a16:creationId xmlns:a16="http://schemas.microsoft.com/office/drawing/2014/main" id="{7D40EE8D-001B-4691-B188-B28E96C3A4CD}"/>
            </a:ext>
          </a:extLst>
        </xdr:cNvPr>
        <xdr:cNvSpPr/>
      </xdr:nvSpPr>
      <xdr:spPr>
        <a:xfrm>
          <a:off x="18735040" y="1770046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111125</xdr:rowOff>
    </xdr:from>
    <xdr:to>
      <xdr:col>107</xdr:col>
      <xdr:colOff>101600</xdr:colOff>
      <xdr:row>106</xdr:row>
      <xdr:rowOff>41275</xdr:rowOff>
    </xdr:to>
    <xdr:sp macro="" textlink="">
      <xdr:nvSpPr>
        <xdr:cNvPr id="590" name="フローチャート: 判断 589">
          <a:extLst>
            <a:ext uri="{FF2B5EF4-FFF2-40B4-BE49-F238E27FC236}">
              <a16:creationId xmlns:a16="http://schemas.microsoft.com/office/drawing/2014/main" id="{8390CD71-3115-431C-A4FF-138456365971}"/>
            </a:ext>
          </a:extLst>
        </xdr:cNvPr>
        <xdr:cNvSpPr/>
      </xdr:nvSpPr>
      <xdr:spPr>
        <a:xfrm>
          <a:off x="17937480" y="177133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129699</xdr:rowOff>
    </xdr:from>
    <xdr:to>
      <xdr:col>102</xdr:col>
      <xdr:colOff>165100</xdr:colOff>
      <xdr:row>106</xdr:row>
      <xdr:rowOff>59849</xdr:rowOff>
    </xdr:to>
    <xdr:sp macro="" textlink="">
      <xdr:nvSpPr>
        <xdr:cNvPr id="591" name="フローチャート: 判断 590">
          <a:extLst>
            <a:ext uri="{FF2B5EF4-FFF2-40B4-BE49-F238E27FC236}">
              <a16:creationId xmlns:a16="http://schemas.microsoft.com/office/drawing/2014/main" id="{93000E00-6D94-4854-A782-972956F3726A}"/>
            </a:ext>
          </a:extLst>
        </xdr:cNvPr>
        <xdr:cNvSpPr/>
      </xdr:nvSpPr>
      <xdr:spPr>
        <a:xfrm>
          <a:off x="17162780" y="1773189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128270</xdr:rowOff>
    </xdr:from>
    <xdr:to>
      <xdr:col>98</xdr:col>
      <xdr:colOff>38100</xdr:colOff>
      <xdr:row>106</xdr:row>
      <xdr:rowOff>58420</xdr:rowOff>
    </xdr:to>
    <xdr:sp macro="" textlink="">
      <xdr:nvSpPr>
        <xdr:cNvPr id="592" name="フローチャート: 判断 591">
          <a:extLst>
            <a:ext uri="{FF2B5EF4-FFF2-40B4-BE49-F238E27FC236}">
              <a16:creationId xmlns:a16="http://schemas.microsoft.com/office/drawing/2014/main" id="{D2DBF236-AA06-491D-BA2A-E8524068E5B4}"/>
            </a:ext>
          </a:extLst>
        </xdr:cNvPr>
        <xdr:cNvSpPr/>
      </xdr:nvSpPr>
      <xdr:spPr>
        <a:xfrm>
          <a:off x="16388080" y="177304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93" name="テキスト ボックス 592">
          <a:extLst>
            <a:ext uri="{FF2B5EF4-FFF2-40B4-BE49-F238E27FC236}">
              <a16:creationId xmlns:a16="http://schemas.microsoft.com/office/drawing/2014/main" id="{3FA6E407-B192-4096-AE46-73EB253E228B}"/>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94" name="テキスト ボックス 593">
          <a:extLst>
            <a:ext uri="{FF2B5EF4-FFF2-40B4-BE49-F238E27FC236}">
              <a16:creationId xmlns:a16="http://schemas.microsoft.com/office/drawing/2014/main" id="{CDAFA217-402C-4F8E-B2D1-9D9F46F7DEBB}"/>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95" name="テキスト ボックス 594">
          <a:extLst>
            <a:ext uri="{FF2B5EF4-FFF2-40B4-BE49-F238E27FC236}">
              <a16:creationId xmlns:a16="http://schemas.microsoft.com/office/drawing/2014/main" id="{C6612911-1EF9-46A4-8FD6-B810255D6C2F}"/>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96" name="テキスト ボックス 595">
          <a:extLst>
            <a:ext uri="{FF2B5EF4-FFF2-40B4-BE49-F238E27FC236}">
              <a16:creationId xmlns:a16="http://schemas.microsoft.com/office/drawing/2014/main" id="{72BD83A2-2F09-426E-A7E5-CE078305D861}"/>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97" name="テキスト ボックス 596">
          <a:extLst>
            <a:ext uri="{FF2B5EF4-FFF2-40B4-BE49-F238E27FC236}">
              <a16:creationId xmlns:a16="http://schemas.microsoft.com/office/drawing/2014/main" id="{AD13A703-06BE-4CB1-9B24-E11C53D6F83F}"/>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168275</xdr:rowOff>
    </xdr:from>
    <xdr:to>
      <xdr:col>116</xdr:col>
      <xdr:colOff>114300</xdr:colOff>
      <xdr:row>107</xdr:row>
      <xdr:rowOff>98425</xdr:rowOff>
    </xdr:to>
    <xdr:sp macro="" textlink="">
      <xdr:nvSpPr>
        <xdr:cNvPr id="598" name="楕円 597">
          <a:extLst>
            <a:ext uri="{FF2B5EF4-FFF2-40B4-BE49-F238E27FC236}">
              <a16:creationId xmlns:a16="http://schemas.microsoft.com/office/drawing/2014/main" id="{F7FD2D92-171C-4D11-B286-06100B2C1CC6}"/>
            </a:ext>
          </a:extLst>
        </xdr:cNvPr>
        <xdr:cNvSpPr/>
      </xdr:nvSpPr>
      <xdr:spPr>
        <a:xfrm>
          <a:off x="19458940" y="179381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146702</xdr:rowOff>
    </xdr:from>
    <xdr:ext cx="469744" cy="259045"/>
    <xdr:sp macro="" textlink="">
      <xdr:nvSpPr>
        <xdr:cNvPr id="599" name="【庁舎】&#10;一人当たり面積該当値テキスト">
          <a:extLst>
            <a:ext uri="{FF2B5EF4-FFF2-40B4-BE49-F238E27FC236}">
              <a16:creationId xmlns:a16="http://schemas.microsoft.com/office/drawing/2014/main" id="{A758A84F-C791-45DF-8C5C-7092EFCB90B2}"/>
            </a:ext>
          </a:extLst>
        </xdr:cNvPr>
        <xdr:cNvSpPr txBox="1"/>
      </xdr:nvSpPr>
      <xdr:spPr>
        <a:xfrm>
          <a:off x="19547840" y="17916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2539</xdr:rowOff>
    </xdr:from>
    <xdr:to>
      <xdr:col>112</xdr:col>
      <xdr:colOff>38100</xdr:colOff>
      <xdr:row>107</xdr:row>
      <xdr:rowOff>104139</xdr:rowOff>
    </xdr:to>
    <xdr:sp macro="" textlink="">
      <xdr:nvSpPr>
        <xdr:cNvPr id="600" name="楕円 599">
          <a:extLst>
            <a:ext uri="{FF2B5EF4-FFF2-40B4-BE49-F238E27FC236}">
              <a16:creationId xmlns:a16="http://schemas.microsoft.com/office/drawing/2014/main" id="{62356B0C-7A74-4CD8-8A0E-BE2C97E42457}"/>
            </a:ext>
          </a:extLst>
        </xdr:cNvPr>
        <xdr:cNvSpPr/>
      </xdr:nvSpPr>
      <xdr:spPr>
        <a:xfrm>
          <a:off x="18735040" y="1794001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47625</xdr:rowOff>
    </xdr:from>
    <xdr:to>
      <xdr:col>116</xdr:col>
      <xdr:colOff>63500</xdr:colOff>
      <xdr:row>107</xdr:row>
      <xdr:rowOff>53339</xdr:rowOff>
    </xdr:to>
    <xdr:cxnSp macro="">
      <xdr:nvCxnSpPr>
        <xdr:cNvPr id="601" name="直線コネクタ 600">
          <a:extLst>
            <a:ext uri="{FF2B5EF4-FFF2-40B4-BE49-F238E27FC236}">
              <a16:creationId xmlns:a16="http://schemas.microsoft.com/office/drawing/2014/main" id="{4C8307D8-5C32-486E-897F-474706B9A4ED}"/>
            </a:ext>
          </a:extLst>
        </xdr:cNvPr>
        <xdr:cNvCxnSpPr/>
      </xdr:nvCxnSpPr>
      <xdr:spPr>
        <a:xfrm flipV="1">
          <a:off x="18778220" y="17985105"/>
          <a:ext cx="73152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9683</xdr:rowOff>
    </xdr:from>
    <xdr:to>
      <xdr:col>107</xdr:col>
      <xdr:colOff>101600</xdr:colOff>
      <xdr:row>107</xdr:row>
      <xdr:rowOff>111283</xdr:rowOff>
    </xdr:to>
    <xdr:sp macro="" textlink="">
      <xdr:nvSpPr>
        <xdr:cNvPr id="602" name="楕円 601">
          <a:extLst>
            <a:ext uri="{FF2B5EF4-FFF2-40B4-BE49-F238E27FC236}">
              <a16:creationId xmlns:a16="http://schemas.microsoft.com/office/drawing/2014/main" id="{7AAA971B-DAD1-4070-8685-6616C5ACF9E6}"/>
            </a:ext>
          </a:extLst>
        </xdr:cNvPr>
        <xdr:cNvSpPr/>
      </xdr:nvSpPr>
      <xdr:spPr>
        <a:xfrm>
          <a:off x="17937480" y="17947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53339</xdr:rowOff>
    </xdr:from>
    <xdr:to>
      <xdr:col>111</xdr:col>
      <xdr:colOff>177800</xdr:colOff>
      <xdr:row>107</xdr:row>
      <xdr:rowOff>60483</xdr:rowOff>
    </xdr:to>
    <xdr:cxnSp macro="">
      <xdr:nvCxnSpPr>
        <xdr:cNvPr id="603" name="直線コネクタ 602">
          <a:extLst>
            <a:ext uri="{FF2B5EF4-FFF2-40B4-BE49-F238E27FC236}">
              <a16:creationId xmlns:a16="http://schemas.microsoft.com/office/drawing/2014/main" id="{F8737590-0571-4511-85ED-C927455206A8}"/>
            </a:ext>
          </a:extLst>
        </xdr:cNvPr>
        <xdr:cNvCxnSpPr/>
      </xdr:nvCxnSpPr>
      <xdr:spPr>
        <a:xfrm flipV="1">
          <a:off x="17988280" y="17990819"/>
          <a:ext cx="789940" cy="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31114</xdr:rowOff>
    </xdr:from>
    <xdr:to>
      <xdr:col>102</xdr:col>
      <xdr:colOff>165100</xdr:colOff>
      <xdr:row>107</xdr:row>
      <xdr:rowOff>132714</xdr:rowOff>
    </xdr:to>
    <xdr:sp macro="" textlink="">
      <xdr:nvSpPr>
        <xdr:cNvPr id="604" name="楕円 603">
          <a:extLst>
            <a:ext uri="{FF2B5EF4-FFF2-40B4-BE49-F238E27FC236}">
              <a16:creationId xmlns:a16="http://schemas.microsoft.com/office/drawing/2014/main" id="{6536630D-8C7B-4821-9743-C28246407F65}"/>
            </a:ext>
          </a:extLst>
        </xdr:cNvPr>
        <xdr:cNvSpPr/>
      </xdr:nvSpPr>
      <xdr:spPr>
        <a:xfrm>
          <a:off x="17162780" y="17968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60483</xdr:rowOff>
    </xdr:from>
    <xdr:to>
      <xdr:col>107</xdr:col>
      <xdr:colOff>50800</xdr:colOff>
      <xdr:row>107</xdr:row>
      <xdr:rowOff>81914</xdr:rowOff>
    </xdr:to>
    <xdr:cxnSp macro="">
      <xdr:nvCxnSpPr>
        <xdr:cNvPr id="605" name="直線コネクタ 604">
          <a:extLst>
            <a:ext uri="{FF2B5EF4-FFF2-40B4-BE49-F238E27FC236}">
              <a16:creationId xmlns:a16="http://schemas.microsoft.com/office/drawing/2014/main" id="{6584D1F1-2669-4330-B5BB-04451446400D}"/>
            </a:ext>
          </a:extLst>
        </xdr:cNvPr>
        <xdr:cNvCxnSpPr/>
      </xdr:nvCxnSpPr>
      <xdr:spPr>
        <a:xfrm flipV="1">
          <a:off x="17213580" y="17997963"/>
          <a:ext cx="774700" cy="2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36830</xdr:rowOff>
    </xdr:from>
    <xdr:to>
      <xdr:col>98</xdr:col>
      <xdr:colOff>38100</xdr:colOff>
      <xdr:row>107</xdr:row>
      <xdr:rowOff>138430</xdr:rowOff>
    </xdr:to>
    <xdr:sp macro="" textlink="">
      <xdr:nvSpPr>
        <xdr:cNvPr id="606" name="楕円 605">
          <a:extLst>
            <a:ext uri="{FF2B5EF4-FFF2-40B4-BE49-F238E27FC236}">
              <a16:creationId xmlns:a16="http://schemas.microsoft.com/office/drawing/2014/main" id="{CCD3A0E2-2D4E-4E96-B2E7-3315EB9DB05E}"/>
            </a:ext>
          </a:extLst>
        </xdr:cNvPr>
        <xdr:cNvSpPr/>
      </xdr:nvSpPr>
      <xdr:spPr>
        <a:xfrm>
          <a:off x="16388080" y="179743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81914</xdr:rowOff>
    </xdr:from>
    <xdr:to>
      <xdr:col>102</xdr:col>
      <xdr:colOff>114300</xdr:colOff>
      <xdr:row>107</xdr:row>
      <xdr:rowOff>87630</xdr:rowOff>
    </xdr:to>
    <xdr:cxnSp macro="">
      <xdr:nvCxnSpPr>
        <xdr:cNvPr id="607" name="直線コネクタ 606">
          <a:extLst>
            <a:ext uri="{FF2B5EF4-FFF2-40B4-BE49-F238E27FC236}">
              <a16:creationId xmlns:a16="http://schemas.microsoft.com/office/drawing/2014/main" id="{5B160F41-F8FA-424B-B7D2-DE26CC16F37A}"/>
            </a:ext>
          </a:extLst>
        </xdr:cNvPr>
        <xdr:cNvCxnSpPr/>
      </xdr:nvCxnSpPr>
      <xdr:spPr>
        <a:xfrm flipV="1">
          <a:off x="16431260" y="18019394"/>
          <a:ext cx="78232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44944</xdr:rowOff>
    </xdr:from>
    <xdr:ext cx="469744" cy="259045"/>
    <xdr:sp macro="" textlink="">
      <xdr:nvSpPr>
        <xdr:cNvPr id="608" name="n_1aveValue【庁舎】&#10;一人当たり面積">
          <a:extLst>
            <a:ext uri="{FF2B5EF4-FFF2-40B4-BE49-F238E27FC236}">
              <a16:creationId xmlns:a16="http://schemas.microsoft.com/office/drawing/2014/main" id="{EC3B0503-98F2-4B82-BFCC-A176276EC6FA}"/>
            </a:ext>
          </a:extLst>
        </xdr:cNvPr>
        <xdr:cNvSpPr txBox="1"/>
      </xdr:nvSpPr>
      <xdr:spPr>
        <a:xfrm>
          <a:off x="18561127" y="17479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57802</xdr:rowOff>
    </xdr:from>
    <xdr:ext cx="469744" cy="259045"/>
    <xdr:sp macro="" textlink="">
      <xdr:nvSpPr>
        <xdr:cNvPr id="609" name="n_2aveValue【庁舎】&#10;一人当たり面積">
          <a:extLst>
            <a:ext uri="{FF2B5EF4-FFF2-40B4-BE49-F238E27FC236}">
              <a16:creationId xmlns:a16="http://schemas.microsoft.com/office/drawing/2014/main" id="{1D90625A-B750-4F50-BE64-EB3E2C20570A}"/>
            </a:ext>
          </a:extLst>
        </xdr:cNvPr>
        <xdr:cNvSpPr txBox="1"/>
      </xdr:nvSpPr>
      <xdr:spPr>
        <a:xfrm>
          <a:off x="17776267" y="17492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76376</xdr:rowOff>
    </xdr:from>
    <xdr:ext cx="469744" cy="259045"/>
    <xdr:sp macro="" textlink="">
      <xdr:nvSpPr>
        <xdr:cNvPr id="610" name="n_3aveValue【庁舎】&#10;一人当たり面積">
          <a:extLst>
            <a:ext uri="{FF2B5EF4-FFF2-40B4-BE49-F238E27FC236}">
              <a16:creationId xmlns:a16="http://schemas.microsoft.com/office/drawing/2014/main" id="{41CDF2A2-8A27-498D-B533-081A30A5B84B}"/>
            </a:ext>
          </a:extLst>
        </xdr:cNvPr>
        <xdr:cNvSpPr txBox="1"/>
      </xdr:nvSpPr>
      <xdr:spPr>
        <a:xfrm>
          <a:off x="17001567" y="17510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74947</xdr:rowOff>
    </xdr:from>
    <xdr:ext cx="469744" cy="259045"/>
    <xdr:sp macro="" textlink="">
      <xdr:nvSpPr>
        <xdr:cNvPr id="611" name="n_4aveValue【庁舎】&#10;一人当たり面積">
          <a:extLst>
            <a:ext uri="{FF2B5EF4-FFF2-40B4-BE49-F238E27FC236}">
              <a16:creationId xmlns:a16="http://schemas.microsoft.com/office/drawing/2014/main" id="{F9D163C3-D383-4621-9FB2-42CF27E3F137}"/>
            </a:ext>
          </a:extLst>
        </xdr:cNvPr>
        <xdr:cNvSpPr txBox="1"/>
      </xdr:nvSpPr>
      <xdr:spPr>
        <a:xfrm>
          <a:off x="16226867" y="1750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95266</xdr:rowOff>
    </xdr:from>
    <xdr:ext cx="469744" cy="259045"/>
    <xdr:sp macro="" textlink="">
      <xdr:nvSpPr>
        <xdr:cNvPr id="612" name="n_1mainValue【庁舎】&#10;一人当たり面積">
          <a:extLst>
            <a:ext uri="{FF2B5EF4-FFF2-40B4-BE49-F238E27FC236}">
              <a16:creationId xmlns:a16="http://schemas.microsoft.com/office/drawing/2014/main" id="{55630544-4377-4A70-908A-C361A885BBF0}"/>
            </a:ext>
          </a:extLst>
        </xdr:cNvPr>
        <xdr:cNvSpPr txBox="1"/>
      </xdr:nvSpPr>
      <xdr:spPr>
        <a:xfrm>
          <a:off x="18561127" y="18032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102410</xdr:rowOff>
    </xdr:from>
    <xdr:ext cx="469744" cy="259045"/>
    <xdr:sp macro="" textlink="">
      <xdr:nvSpPr>
        <xdr:cNvPr id="613" name="n_2mainValue【庁舎】&#10;一人当たり面積">
          <a:extLst>
            <a:ext uri="{FF2B5EF4-FFF2-40B4-BE49-F238E27FC236}">
              <a16:creationId xmlns:a16="http://schemas.microsoft.com/office/drawing/2014/main" id="{D6246055-1AFC-4751-8BFA-FD7F16A9A0B9}"/>
            </a:ext>
          </a:extLst>
        </xdr:cNvPr>
        <xdr:cNvSpPr txBox="1"/>
      </xdr:nvSpPr>
      <xdr:spPr>
        <a:xfrm>
          <a:off x="17776267" y="18039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123841</xdr:rowOff>
    </xdr:from>
    <xdr:ext cx="469744" cy="259045"/>
    <xdr:sp macro="" textlink="">
      <xdr:nvSpPr>
        <xdr:cNvPr id="614" name="n_3mainValue【庁舎】&#10;一人当たり面積">
          <a:extLst>
            <a:ext uri="{FF2B5EF4-FFF2-40B4-BE49-F238E27FC236}">
              <a16:creationId xmlns:a16="http://schemas.microsoft.com/office/drawing/2014/main" id="{63A7C635-7352-48AF-8B31-971A7C2A9374}"/>
            </a:ext>
          </a:extLst>
        </xdr:cNvPr>
        <xdr:cNvSpPr txBox="1"/>
      </xdr:nvSpPr>
      <xdr:spPr>
        <a:xfrm>
          <a:off x="17001567" y="18061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129557</xdr:rowOff>
    </xdr:from>
    <xdr:ext cx="469744" cy="259045"/>
    <xdr:sp macro="" textlink="">
      <xdr:nvSpPr>
        <xdr:cNvPr id="615" name="n_4mainValue【庁舎】&#10;一人当たり面積">
          <a:extLst>
            <a:ext uri="{FF2B5EF4-FFF2-40B4-BE49-F238E27FC236}">
              <a16:creationId xmlns:a16="http://schemas.microsoft.com/office/drawing/2014/main" id="{4FFE7EE8-5EEE-446F-917E-98F546B88B2B}"/>
            </a:ext>
          </a:extLst>
        </xdr:cNvPr>
        <xdr:cNvSpPr txBox="1"/>
      </xdr:nvSpPr>
      <xdr:spPr>
        <a:xfrm>
          <a:off x="16226867" y="18067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16" name="正方形/長方形 615">
          <a:extLst>
            <a:ext uri="{FF2B5EF4-FFF2-40B4-BE49-F238E27FC236}">
              <a16:creationId xmlns:a16="http://schemas.microsoft.com/office/drawing/2014/main" id="{6ED07C25-6DA4-4F9E-B3A9-91180E30D226}"/>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17" name="正方形/長方形 616">
          <a:extLst>
            <a:ext uri="{FF2B5EF4-FFF2-40B4-BE49-F238E27FC236}">
              <a16:creationId xmlns:a16="http://schemas.microsoft.com/office/drawing/2014/main" id="{EBACE9BF-6825-4A11-915B-038C6F37D8CA}"/>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18" name="テキスト ボックス 617">
          <a:extLst>
            <a:ext uri="{FF2B5EF4-FFF2-40B4-BE49-F238E27FC236}">
              <a16:creationId xmlns:a16="http://schemas.microsoft.com/office/drawing/2014/main" id="{67FF6E80-0BC0-4AA3-8756-7D400BC0F060}"/>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類似団体と比較して有形固定資産減価償却率が高くなっている施設は、福祉施設、消防施設であり、低くなっている施設は、体育館・プール</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保健センター・保健所、庁舎である。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各施設とも老朽化が進行しており、</a:t>
          </a:r>
          <a:r>
            <a:rPr kumimoji="1" lang="ja-JP" altLang="ja-JP" sz="1100" b="0" i="0" baseline="0">
              <a:solidFill>
                <a:schemeClr val="dk1"/>
              </a:solidFill>
              <a:effectLst/>
              <a:latin typeface="+mn-lt"/>
              <a:ea typeface="+mn-ea"/>
              <a:cs typeface="+mn-cs"/>
            </a:rPr>
            <a:t>今後も必要な個所においては改修・補修を行うとともに、継続して経費節減に努める。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千葉県東庄町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12,906
12,525
46.25
7,522,853
6,928,337
493,183
4,049,795
5,166,296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は、０．４１ポイントで昨年と比較して０．０１ポイント低く、類似団体平均と比較して０．０５ポイント低くなっている。今後も、インターネット公売による差押等により、一層の収納率向上に取組み、自主財源の増加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98954</xdr:rowOff>
    </xdr:from>
    <xdr:to>
      <xdr:col>23</xdr:col>
      <xdr:colOff>133350</xdr:colOff>
      <xdr:row>44</xdr:row>
      <xdr:rowOff>165100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71154"/>
          <a:ext cx="0" cy="14377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13881</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6014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98954</xdr:rowOff>
    </xdr:from>
    <xdr:to>
      <xdr:col>24</xdr:col>
      <xdr:colOff>12700</xdr:colOff>
      <xdr:row>36</xdr:row>
      <xdr:rowOff>98954</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71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105304</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4114800" y="7467600"/>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75142</xdr:rowOff>
    </xdr:from>
    <xdr:to>
      <xdr:col>19</xdr:col>
      <xdr:colOff>133350</xdr:colOff>
      <xdr:row>43</xdr:row>
      <xdr:rowOff>95250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74474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24342</xdr:rowOff>
    </xdr:from>
    <xdr:to>
      <xdr:col>19</xdr:col>
      <xdr:colOff>184150</xdr:colOff>
      <xdr:row>43</xdr:row>
      <xdr:rowOff>125942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136119</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165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44979</xdr:rowOff>
    </xdr:from>
    <xdr:to>
      <xdr:col>15</xdr:col>
      <xdr:colOff>82550</xdr:colOff>
      <xdr:row>43</xdr:row>
      <xdr:rowOff>75142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7417329"/>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14288</xdr:rowOff>
    </xdr:from>
    <xdr:to>
      <xdr:col>15</xdr:col>
      <xdr:colOff>133350</xdr:colOff>
      <xdr:row>43</xdr:row>
      <xdr:rowOff>115888</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38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126065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15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44979</xdr:rowOff>
    </xdr:from>
    <xdr:to>
      <xdr:col>11</xdr:col>
      <xdr:colOff>31750</xdr:colOff>
      <xdr:row>43</xdr:row>
      <xdr:rowOff>44979</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a:off x="1447800" y="74173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14288</xdr:rowOff>
    </xdr:from>
    <xdr:to>
      <xdr:col>11</xdr:col>
      <xdr:colOff>82550</xdr:colOff>
      <xdr:row>43</xdr:row>
      <xdr:rowOff>115888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38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100665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47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95902</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54504</xdr:rowOff>
    </xdr:from>
    <xdr:to>
      <xdr:col>23</xdr:col>
      <xdr:colOff>184150</xdr:colOff>
      <xdr:row>43</xdr:row>
      <xdr:rowOff>156104</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42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26581</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7398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130827</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24342</xdr:rowOff>
    </xdr:from>
    <xdr:to>
      <xdr:col>15</xdr:col>
      <xdr:colOff>133350</xdr:colOff>
      <xdr:row>43</xdr:row>
      <xdr:rowOff>125942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110719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165629</xdr:rowOff>
    </xdr:from>
    <xdr:to>
      <xdr:col>11</xdr:col>
      <xdr:colOff>82550</xdr:colOff>
      <xdr:row>43</xdr:row>
      <xdr:rowOff>95779</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36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105956</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7135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165629</xdr:rowOff>
    </xdr:from>
    <xdr:to>
      <xdr:col>7</xdr:col>
      <xdr:colOff>31750</xdr:colOff>
      <xdr:row>43</xdr:row>
      <xdr:rowOff>95779</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36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80556</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7452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と比較して、０．９ポイント増加している。主な要因としては、物価の高騰に係る燃料費や光熱水費、原材料費等の上昇などが挙げられる。類似団体と比較すると、１．４ポイント低くなっている。今後も行政改革により歳出削減に努め、引き続き経常経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161713</xdr:rowOff>
    </xdr:from>
    <xdr:to>
      <xdr:col>23</xdr:col>
      <xdr:colOff>133350</xdr:colOff>
      <xdr:row>65</xdr:row>
      <xdr:rowOff>165523</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9934363"/>
          <a:ext cx="0" cy="1375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137600</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281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165523</xdr:rowOff>
    </xdr:from>
    <xdr:to>
      <xdr:col>24</xdr:col>
      <xdr:colOff>12700</xdr:colOff>
      <xdr:row>65</xdr:row>
      <xdr:rowOff>165523</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309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76640</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677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161713</xdr:rowOff>
    </xdr:from>
    <xdr:to>
      <xdr:col>24</xdr:col>
      <xdr:colOff>12700</xdr:colOff>
      <xdr:row>57</xdr:row>
      <xdr:rowOff>161713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993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14817</xdr:rowOff>
    </xdr:from>
    <xdr:to>
      <xdr:col>23</xdr:col>
      <xdr:colOff>133350</xdr:colOff>
      <xdr:row>61</xdr:row>
      <xdr:rowOff>87206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4114800" y="10473267"/>
          <a:ext cx="8382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121090</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05795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149013</xdr:rowOff>
    </xdr:from>
    <xdr:to>
      <xdr:col>23</xdr:col>
      <xdr:colOff>184150</xdr:colOff>
      <xdr:row>62</xdr:row>
      <xdr:rowOff>79163</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143087</xdr:rowOff>
    </xdr:from>
    <xdr:to>
      <xdr:col>19</xdr:col>
      <xdr:colOff>133350</xdr:colOff>
      <xdr:row>61</xdr:row>
      <xdr:rowOff>14817</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3225800" y="10087187"/>
          <a:ext cx="889000" cy="38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12277</xdr:rowOff>
    </xdr:from>
    <xdr:to>
      <xdr:col>19</xdr:col>
      <xdr:colOff>184150</xdr:colOff>
      <xdr:row>61</xdr:row>
      <xdr:rowOff>113877</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98654</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05571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143087</xdr:rowOff>
    </xdr:from>
    <xdr:to>
      <xdr:col>15</xdr:col>
      <xdr:colOff>82550</xdr:colOff>
      <xdr:row>60</xdr:row>
      <xdr:rowOff>129963</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2336800" y="10087187"/>
          <a:ext cx="889000" cy="329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121920</xdr:rowOff>
    </xdr:from>
    <xdr:to>
      <xdr:col>15</xdr:col>
      <xdr:colOff>133350</xdr:colOff>
      <xdr:row>60</xdr:row>
      <xdr:rowOff>52070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023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36847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032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129963</xdr:rowOff>
    </xdr:from>
    <xdr:to>
      <xdr:col>11</xdr:col>
      <xdr:colOff>31750</xdr:colOff>
      <xdr:row>62</xdr:row>
      <xdr:rowOff>149013</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flipV="1">
          <a:off x="1447800" y="10416963"/>
          <a:ext cx="8890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108796</xdr:rowOff>
    </xdr:from>
    <xdr:to>
      <xdr:col>11</xdr:col>
      <xdr:colOff>82550</xdr:colOff>
      <xdr:row>62</xdr:row>
      <xdr:rowOff>38946</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56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23723</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065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1694</xdr:rowOff>
    </xdr:from>
    <xdr:to>
      <xdr:col>7</xdr:col>
      <xdr:colOff>31750</xdr:colOff>
      <xdr:row>62</xdr:row>
      <xdr:rowOff>103294</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113471</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040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36406</xdr:rowOff>
    </xdr:from>
    <xdr:to>
      <xdr:col>23</xdr:col>
      <xdr:colOff>184150</xdr:colOff>
      <xdr:row>61</xdr:row>
      <xdr:rowOff>138006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049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52933</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03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135467</xdr:rowOff>
    </xdr:from>
    <xdr:to>
      <xdr:col>19</xdr:col>
      <xdr:colOff>184150</xdr:colOff>
      <xdr:row>61</xdr:row>
      <xdr:rowOff>65617</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042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75794</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0191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92287</xdr:rowOff>
    </xdr:from>
    <xdr:to>
      <xdr:col>15</xdr:col>
      <xdr:colOff>133350</xdr:colOff>
      <xdr:row>59</xdr:row>
      <xdr:rowOff>22437</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0036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32614</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9805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79163</xdr:rowOff>
    </xdr:from>
    <xdr:to>
      <xdr:col>11</xdr:col>
      <xdr:colOff>82550</xdr:colOff>
      <xdr:row>61</xdr:row>
      <xdr:rowOff>9313</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036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19490</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013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98213</xdr:rowOff>
    </xdr:from>
    <xdr:to>
      <xdr:col>7</xdr:col>
      <xdr:colOff>31750</xdr:colOff>
      <xdr:row>63</xdr:row>
      <xdr:rowOff>28363</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072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13140</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081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[139,346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２，６４１円の減少となった。職員採用や職員給与の上昇により人件費は増化したが、物件費について大きく引き締めを行ったことが要因として挙げられる。類似団体平均を８２，８１４円下回っているが、この要因としては、ごみ処理業務や消防業務を一部事務組合で行っていることが挙げられる。今後も定員管理や事務効率の適正化を図り、経常経費の削減に努める。</a:t>
          </a: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3" name="テキスト ボックス 192">
          <a:extLst>
            <a:ext uri="{FF2B5EF4-FFF2-40B4-BE49-F238E27FC236}">
              <a16:creationId xmlns:a16="http://schemas.microsoft.com/office/drawing/2014/main" id="{00000000-0008-0000-0300-0000C1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4" name="人件費・物件費等の状況グラフ枠">
          <a:extLst>
            <a:ext uri="{FF2B5EF4-FFF2-40B4-BE49-F238E27FC236}">
              <a16:creationId xmlns:a16="http://schemas.microsoft.com/office/drawing/2014/main" id="{00000000-0008-0000-0300-0000C2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162846</xdr:rowOff>
    </xdr:from>
    <xdr:to>
      <xdr:col>23</xdr:col>
      <xdr:colOff>133350</xdr:colOff>
      <xdr:row>89</xdr:row>
      <xdr:rowOff>150395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953000" y="13878846"/>
          <a:ext cx="0" cy="15305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122472</xdr:rowOff>
    </xdr:from>
    <xdr:ext cx="762000" cy="259045"/>
    <xdr:sp macro="" textlink="">
      <xdr:nvSpPr>
        <xdr:cNvPr id="196" name="人件費・物件費等の状況最小値テキスト">
          <a:extLst>
            <a:ext uri="{FF2B5EF4-FFF2-40B4-BE49-F238E27FC236}">
              <a16:creationId xmlns:a16="http://schemas.microsoft.com/office/drawing/2014/main" id="{00000000-0008-0000-0300-0000C4000000}"/>
            </a:ext>
          </a:extLst>
        </xdr:cNvPr>
        <xdr:cNvSpPr txBox="1"/>
      </xdr:nvSpPr>
      <xdr:spPr>
        <a:xfrm>
          <a:off x="5041900" y="15381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150395</xdr:rowOff>
    </xdr:from>
    <xdr:to>
      <xdr:col>24</xdr:col>
      <xdr:colOff>12700</xdr:colOff>
      <xdr:row>89</xdr:row>
      <xdr:rowOff>150395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864100" y="15409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77773</xdr:rowOff>
    </xdr:from>
    <xdr:ext cx="762000" cy="259045"/>
    <xdr:sp macro="" textlink="">
      <xdr:nvSpPr>
        <xdr:cNvPr id="198" name="人件費・物件費等の状況最大値テキスト">
          <a:extLst>
            <a:ext uri="{FF2B5EF4-FFF2-40B4-BE49-F238E27FC236}">
              <a16:creationId xmlns:a16="http://schemas.microsoft.com/office/drawing/2014/main" id="{00000000-0008-0000-0300-0000C6000000}"/>
            </a:ext>
          </a:extLst>
        </xdr:cNvPr>
        <xdr:cNvSpPr txBox="1"/>
      </xdr:nvSpPr>
      <xdr:spPr>
        <a:xfrm>
          <a:off x="5041900" y="1362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162846</xdr:rowOff>
    </xdr:from>
    <xdr:to>
      <xdr:col>24</xdr:col>
      <xdr:colOff>12700</xdr:colOff>
      <xdr:row>80</xdr:row>
      <xdr:rowOff>162846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864100" y="1387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162846</xdr:rowOff>
    </xdr:from>
    <xdr:to>
      <xdr:col>23</xdr:col>
      <xdr:colOff>133350</xdr:colOff>
      <xdr:row>81</xdr:row>
      <xdr:rowOff>499</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4114800" y="13878846"/>
          <a:ext cx="838200" cy="9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26694</xdr:rowOff>
    </xdr:from>
    <xdr:ext cx="762000" cy="259045"/>
    <xdr:sp macro="" textlink="">
      <xdr:nvSpPr>
        <xdr:cNvPr id="201" name="人件費・物件費等の状況平均値テキスト">
          <a:extLst>
            <a:ext uri="{FF2B5EF4-FFF2-40B4-BE49-F238E27FC236}">
              <a16:creationId xmlns:a16="http://schemas.microsoft.com/office/drawing/2014/main" id="{00000000-0008-0000-0300-0000C9000000}"/>
            </a:ext>
          </a:extLst>
        </xdr:cNvPr>
        <xdr:cNvSpPr txBox="1"/>
      </xdr:nvSpPr>
      <xdr:spPr>
        <a:xfrm>
          <a:off x="5041900" y="140855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54617</xdr:rowOff>
    </xdr:from>
    <xdr:to>
      <xdr:col>23</xdr:col>
      <xdr:colOff>184150</xdr:colOff>
      <xdr:row>82</xdr:row>
      <xdr:rowOff>156217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4902200" y="1411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150673</xdr:rowOff>
    </xdr:from>
    <xdr:to>
      <xdr:col>19</xdr:col>
      <xdr:colOff>133350</xdr:colOff>
      <xdr:row>81</xdr:row>
      <xdr:rowOff>499</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3225800" y="13866673"/>
          <a:ext cx="889000" cy="21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22859</xdr:rowOff>
    </xdr:from>
    <xdr:to>
      <xdr:col>19</xdr:col>
      <xdr:colOff>184150</xdr:colOff>
      <xdr:row>82</xdr:row>
      <xdr:rowOff>124459</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4064000" y="14081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109236</xdr:rowOff>
    </xdr:from>
    <xdr:ext cx="7366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733800" y="141681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139054</xdr:rowOff>
    </xdr:from>
    <xdr:to>
      <xdr:col>15</xdr:col>
      <xdr:colOff>82550</xdr:colOff>
      <xdr:row>80</xdr:row>
      <xdr:rowOff>150673</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2336800" y="13855054"/>
          <a:ext cx="889000" cy="11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166635</xdr:rowOff>
    </xdr:from>
    <xdr:to>
      <xdr:col>15</xdr:col>
      <xdr:colOff>133350</xdr:colOff>
      <xdr:row>82</xdr:row>
      <xdr:rowOff>96785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3175000" y="1405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81562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844800" y="1414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55085</xdr:rowOff>
    </xdr:from>
    <xdr:to>
      <xdr:col>11</xdr:col>
      <xdr:colOff>31750</xdr:colOff>
      <xdr:row>80</xdr:row>
      <xdr:rowOff>139054</xdr:rowOff>
    </xdr:to>
    <xdr:cxnSp macro="">
      <xdr:nvCxnSpPr>
        <xdr:cNvPr id="209" name="直線コネクタ 208">
          <a:extLst>
            <a:ext uri="{FF2B5EF4-FFF2-40B4-BE49-F238E27FC236}">
              <a16:creationId xmlns:a16="http://schemas.microsoft.com/office/drawing/2014/main" id="{00000000-0008-0000-0300-0000D1000000}"/>
            </a:ext>
          </a:extLst>
        </xdr:cNvPr>
        <xdr:cNvCxnSpPr/>
      </xdr:nvCxnSpPr>
      <xdr:spPr>
        <a:xfrm>
          <a:off x="1447800" y="13771085"/>
          <a:ext cx="889000" cy="83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129502</xdr:rowOff>
    </xdr:from>
    <xdr:to>
      <xdr:col>11</xdr:col>
      <xdr:colOff>82550</xdr:colOff>
      <xdr:row>82</xdr:row>
      <xdr:rowOff>59652</xdr:rowOff>
    </xdr:to>
    <xdr:sp macro="" textlink="">
      <xdr:nvSpPr>
        <xdr:cNvPr id="210" name="フローチャート: 判断 209">
          <a:extLst>
            <a:ext uri="{FF2B5EF4-FFF2-40B4-BE49-F238E27FC236}">
              <a16:creationId xmlns:a16="http://schemas.microsoft.com/office/drawing/2014/main" id="{00000000-0008-0000-0300-0000D2000000}"/>
            </a:ext>
          </a:extLst>
        </xdr:cNvPr>
        <xdr:cNvSpPr/>
      </xdr:nvSpPr>
      <xdr:spPr>
        <a:xfrm>
          <a:off x="2286000" y="1401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44429</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955800" y="14103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106769</xdr:rowOff>
    </xdr:from>
    <xdr:to>
      <xdr:col>7</xdr:col>
      <xdr:colOff>31750</xdr:colOff>
      <xdr:row>82</xdr:row>
      <xdr:rowOff>36919</xdr:rowOff>
    </xdr:to>
    <xdr:sp macro="" textlink="">
      <xdr:nvSpPr>
        <xdr:cNvPr id="212" name="フローチャート: 判断 211">
          <a:extLst>
            <a:ext uri="{FF2B5EF4-FFF2-40B4-BE49-F238E27FC236}">
              <a16:creationId xmlns:a16="http://schemas.microsoft.com/office/drawing/2014/main" id="{00000000-0008-0000-0300-0000D4000000}"/>
            </a:ext>
          </a:extLst>
        </xdr:cNvPr>
        <xdr:cNvSpPr/>
      </xdr:nvSpPr>
      <xdr:spPr>
        <a:xfrm>
          <a:off x="1397000" y="1399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21696</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066800" y="14080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112046</xdr:rowOff>
    </xdr:from>
    <xdr:to>
      <xdr:col>23</xdr:col>
      <xdr:colOff>184150</xdr:colOff>
      <xdr:row>81</xdr:row>
      <xdr:rowOff>42196</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4902200" y="1382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33323</xdr:rowOff>
    </xdr:from>
    <xdr:ext cx="762000" cy="259045"/>
    <xdr:sp macro="" textlink="">
      <xdr:nvSpPr>
        <xdr:cNvPr id="220" name="人件費・物件費等の状況該当値テキスト">
          <a:extLst>
            <a:ext uri="{FF2B5EF4-FFF2-40B4-BE49-F238E27FC236}">
              <a16:creationId xmlns:a16="http://schemas.microsoft.com/office/drawing/2014/main" id="{00000000-0008-0000-0300-0000DC000000}"/>
            </a:ext>
          </a:extLst>
        </xdr:cNvPr>
        <xdr:cNvSpPr txBox="1"/>
      </xdr:nvSpPr>
      <xdr:spPr>
        <a:xfrm>
          <a:off x="5041900" y="13749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121149</xdr:rowOff>
    </xdr:from>
    <xdr:to>
      <xdr:col>19</xdr:col>
      <xdr:colOff>184150</xdr:colOff>
      <xdr:row>81</xdr:row>
      <xdr:rowOff>51299</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4064000" y="13837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61476</xdr:rowOff>
    </xdr:from>
    <xdr:ext cx="7366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3733800" y="136060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99873</xdr:rowOff>
    </xdr:from>
    <xdr:to>
      <xdr:col>15</xdr:col>
      <xdr:colOff>133350</xdr:colOff>
      <xdr:row>81</xdr:row>
      <xdr:rowOff>30023</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3175000" y="13815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40200</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2844800" y="13584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88254</xdr:rowOff>
    </xdr:from>
    <xdr:to>
      <xdr:col>11</xdr:col>
      <xdr:colOff>82550</xdr:colOff>
      <xdr:row>81</xdr:row>
      <xdr:rowOff>18404</xdr:rowOff>
    </xdr:to>
    <xdr:sp macro="" textlink="">
      <xdr:nvSpPr>
        <xdr:cNvPr id="225" name="楕円 224">
          <a:extLst>
            <a:ext uri="{FF2B5EF4-FFF2-40B4-BE49-F238E27FC236}">
              <a16:creationId xmlns:a16="http://schemas.microsoft.com/office/drawing/2014/main" id="{00000000-0008-0000-0300-0000E1000000}"/>
            </a:ext>
          </a:extLst>
        </xdr:cNvPr>
        <xdr:cNvSpPr/>
      </xdr:nvSpPr>
      <xdr:spPr>
        <a:xfrm>
          <a:off x="2286000" y="13804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28581</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955800" y="1357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4285</xdr:rowOff>
    </xdr:from>
    <xdr:to>
      <xdr:col>7</xdr:col>
      <xdr:colOff>31750</xdr:colOff>
      <xdr:row>80</xdr:row>
      <xdr:rowOff>105885</xdr:rowOff>
    </xdr:to>
    <xdr:sp macro="" textlink="">
      <xdr:nvSpPr>
        <xdr:cNvPr id="227" name="楕円 226">
          <a:extLst>
            <a:ext uri="{FF2B5EF4-FFF2-40B4-BE49-F238E27FC236}">
              <a16:creationId xmlns:a16="http://schemas.microsoft.com/office/drawing/2014/main" id="{00000000-0008-0000-0300-0000E3000000}"/>
            </a:ext>
          </a:extLst>
        </xdr:cNvPr>
        <xdr:cNvSpPr/>
      </xdr:nvSpPr>
      <xdr:spPr>
        <a:xfrm>
          <a:off x="1397000" y="1372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116062</xdr:rowOff>
    </xdr:from>
    <xdr:ext cx="762000" cy="259045"/>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066800" y="1348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1" name="テキスト ボックス 230">
          <a:extLst>
            <a:ext uri="{FF2B5EF4-FFF2-40B4-BE49-F238E27FC236}">
              <a16:creationId xmlns:a16="http://schemas.microsoft.com/office/drawing/2014/main" id="{00000000-0008-0000-0300-0000E7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40" name="正方形/長方形 239">
          <a:extLst>
            <a:ext uri="{FF2B5EF4-FFF2-40B4-BE49-F238E27FC236}">
              <a16:creationId xmlns:a16="http://schemas.microsoft.com/office/drawing/2014/main" id="{00000000-0008-0000-0300-0000F0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４年度より０．８ポイント増となっているおり類似団体を３．６ポイント上回っている。主な要因としては、当町は職員数が少なく経験年数階層の変動が顕著である。経験年数階層における職員分布の変動により平均給与額に大きな差がでたため寄与率が上昇したものである。今後も住民サービスを低下させることなく、定員の適正化を推進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5" name="テキスト ボックス 254">
          <a:extLst>
            <a:ext uri="{FF2B5EF4-FFF2-40B4-BE49-F238E27FC236}">
              <a16:creationId xmlns:a16="http://schemas.microsoft.com/office/drawing/2014/main" id="{00000000-0008-0000-0300-0000FF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8" name="給与水準   （国との比較）グラフ枠">
          <a:extLst>
            <a:ext uri="{FF2B5EF4-FFF2-40B4-BE49-F238E27FC236}">
              <a16:creationId xmlns:a16="http://schemas.microsoft.com/office/drawing/2014/main" id="{00000000-0008-0000-0300-000002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130629</xdr:rowOff>
    </xdr:from>
    <xdr:to>
      <xdr:col>81</xdr:col>
      <xdr:colOff>44450</xdr:colOff>
      <xdr:row>89</xdr:row>
      <xdr:rowOff>127302</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7018000" y="13846629"/>
          <a:ext cx="0" cy="15397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99379</xdr:rowOff>
    </xdr:from>
    <xdr:ext cx="762000" cy="259045"/>
    <xdr:sp macro="" textlink="">
      <xdr:nvSpPr>
        <xdr:cNvPr id="260" name="給与水準   （国との比較）最小値テキスト">
          <a:extLst>
            <a:ext uri="{FF2B5EF4-FFF2-40B4-BE49-F238E27FC236}">
              <a16:creationId xmlns:a16="http://schemas.microsoft.com/office/drawing/2014/main" id="{00000000-0008-0000-0300-000004010000}"/>
            </a:ext>
          </a:extLst>
        </xdr:cNvPr>
        <xdr:cNvSpPr txBox="1"/>
      </xdr:nvSpPr>
      <xdr:spPr>
        <a:xfrm>
          <a:off x="17106900" y="1535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127302</xdr:rowOff>
    </xdr:from>
    <xdr:to>
      <xdr:col>81</xdr:col>
      <xdr:colOff>133350</xdr:colOff>
      <xdr:row>89</xdr:row>
      <xdr:rowOff>127302</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929100" y="153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45556</xdr:rowOff>
    </xdr:from>
    <xdr:ext cx="762000" cy="259045"/>
    <xdr:sp macro="" textlink="">
      <xdr:nvSpPr>
        <xdr:cNvPr id="262" name="給与水準   （国との比較）最大値テキスト">
          <a:extLst>
            <a:ext uri="{FF2B5EF4-FFF2-40B4-BE49-F238E27FC236}">
              <a16:creationId xmlns:a16="http://schemas.microsoft.com/office/drawing/2014/main" id="{00000000-0008-0000-0300-000006010000}"/>
            </a:ext>
          </a:extLst>
        </xdr:cNvPr>
        <xdr:cNvSpPr txBox="1"/>
      </xdr:nvSpPr>
      <xdr:spPr>
        <a:xfrm>
          <a:off x="17106900" y="13590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130629</xdr:rowOff>
    </xdr:from>
    <xdr:to>
      <xdr:col>81</xdr:col>
      <xdr:colOff>133350</xdr:colOff>
      <xdr:row>80</xdr:row>
      <xdr:rowOff>130629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6929100" y="13846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114905</xdr:rowOff>
    </xdr:from>
    <xdr:to>
      <xdr:col>81</xdr:col>
      <xdr:colOff>44450</xdr:colOff>
      <xdr:row>89</xdr:row>
      <xdr:rowOff>35379</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6179800" y="15202505"/>
          <a:ext cx="8382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101798</xdr:rowOff>
    </xdr:from>
    <xdr:ext cx="762000" cy="259045"/>
    <xdr:sp macro="" textlink="">
      <xdr:nvSpPr>
        <xdr:cNvPr id="265" name="給与水準   （国との比較）平均値テキスト">
          <a:extLst>
            <a:ext uri="{FF2B5EF4-FFF2-40B4-BE49-F238E27FC236}">
              <a16:creationId xmlns:a16="http://schemas.microsoft.com/office/drawing/2014/main" id="{00000000-0008-0000-0300-000009010000}"/>
            </a:ext>
          </a:extLst>
        </xdr:cNvPr>
        <xdr:cNvSpPr txBox="1"/>
      </xdr:nvSpPr>
      <xdr:spPr>
        <a:xfrm>
          <a:off x="17106900" y="146750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85271</xdr:rowOff>
    </xdr:from>
    <xdr:to>
      <xdr:col>81</xdr:col>
      <xdr:colOff>95250</xdr:colOff>
      <xdr:row>87</xdr:row>
      <xdr:rowOff>15421</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69672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91923</xdr:rowOff>
    </xdr:from>
    <xdr:to>
      <xdr:col>77</xdr:col>
      <xdr:colOff>44450</xdr:colOff>
      <xdr:row>88</xdr:row>
      <xdr:rowOff>114905</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5290800" y="15179523"/>
          <a:ext cx="889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73782</xdr:rowOff>
    </xdr:from>
    <xdr:to>
      <xdr:col>77</xdr:col>
      <xdr:colOff>95250</xdr:colOff>
      <xdr:row>87</xdr:row>
      <xdr:rowOff>3932</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6129000" y="14818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14109</xdr:rowOff>
    </xdr:from>
    <xdr:ext cx="7366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798800" y="145873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102507</xdr:rowOff>
    </xdr:from>
    <xdr:to>
      <xdr:col>72</xdr:col>
      <xdr:colOff>203200</xdr:colOff>
      <xdr:row>88</xdr:row>
      <xdr:rowOff>91923</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a:off x="14401800" y="15018657"/>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62291</xdr:rowOff>
    </xdr:from>
    <xdr:to>
      <xdr:col>73</xdr:col>
      <xdr:colOff>44450</xdr:colOff>
      <xdr:row>86</xdr:row>
      <xdr:rowOff>163891</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5240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2618</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909800" y="1457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102507</xdr:rowOff>
    </xdr:from>
    <xdr:to>
      <xdr:col>68</xdr:col>
      <xdr:colOff>152400</xdr:colOff>
      <xdr:row>89</xdr:row>
      <xdr:rowOff>12398</xdr:rowOff>
    </xdr:to>
    <xdr:cxnSp macro="">
      <xdr:nvCxnSpPr>
        <xdr:cNvPr id="273" name="直線コネクタ 272">
          <a:extLst>
            <a:ext uri="{FF2B5EF4-FFF2-40B4-BE49-F238E27FC236}">
              <a16:creationId xmlns:a16="http://schemas.microsoft.com/office/drawing/2014/main" id="{00000000-0008-0000-0300-000011010000}"/>
            </a:ext>
          </a:extLst>
        </xdr:cNvPr>
        <xdr:cNvCxnSpPr/>
      </xdr:nvCxnSpPr>
      <xdr:spPr>
        <a:xfrm flipV="1">
          <a:off x="13512800" y="15018657"/>
          <a:ext cx="889000" cy="252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39309</xdr:rowOff>
    </xdr:from>
    <xdr:to>
      <xdr:col>68</xdr:col>
      <xdr:colOff>203200</xdr:colOff>
      <xdr:row>86</xdr:row>
      <xdr:rowOff>140909</xdr:rowOff>
    </xdr:to>
    <xdr:sp macro="" textlink="">
      <xdr:nvSpPr>
        <xdr:cNvPr id="274" name="フローチャート: 判断 273">
          <a:extLst>
            <a:ext uri="{FF2B5EF4-FFF2-40B4-BE49-F238E27FC236}">
              <a16:creationId xmlns:a16="http://schemas.microsoft.com/office/drawing/2014/main" id="{00000000-0008-0000-0300-000012010000}"/>
            </a:ext>
          </a:extLst>
        </xdr:cNvPr>
        <xdr:cNvSpPr/>
      </xdr:nvSpPr>
      <xdr:spPr>
        <a:xfrm>
          <a:off x="14351000" y="147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151086</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455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76" name="フローチャート: 判断 275">
          <a:extLst>
            <a:ext uri="{FF2B5EF4-FFF2-40B4-BE49-F238E27FC236}">
              <a16:creationId xmlns:a16="http://schemas.microsoft.com/office/drawing/2014/main" id="{00000000-0008-0000-0300-000014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162577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156029</xdr:rowOff>
    </xdr:from>
    <xdr:to>
      <xdr:col>81</xdr:col>
      <xdr:colOff>95250</xdr:colOff>
      <xdr:row>89</xdr:row>
      <xdr:rowOff>86179</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6967200" y="1524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51906</xdr:rowOff>
    </xdr:from>
    <xdr:ext cx="762000" cy="259045"/>
    <xdr:sp macro="" textlink="">
      <xdr:nvSpPr>
        <xdr:cNvPr id="284" name="給与水準   （国との比較）該当値テキスト">
          <a:extLst>
            <a:ext uri="{FF2B5EF4-FFF2-40B4-BE49-F238E27FC236}">
              <a16:creationId xmlns:a16="http://schemas.microsoft.com/office/drawing/2014/main" id="{00000000-0008-0000-0300-00001C010000}"/>
            </a:ext>
          </a:extLst>
        </xdr:cNvPr>
        <xdr:cNvSpPr txBox="1"/>
      </xdr:nvSpPr>
      <xdr:spPr>
        <a:xfrm>
          <a:off x="17106900" y="15139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64105</xdr:rowOff>
    </xdr:from>
    <xdr:to>
      <xdr:col>77</xdr:col>
      <xdr:colOff>95250</xdr:colOff>
      <xdr:row>88</xdr:row>
      <xdr:rowOff>165705</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6129000" y="1515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150482</xdr:rowOff>
    </xdr:from>
    <xdr:ext cx="7366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98800" y="15238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41123</xdr:rowOff>
    </xdr:from>
    <xdr:to>
      <xdr:col>73</xdr:col>
      <xdr:colOff>44450</xdr:colOff>
      <xdr:row>88</xdr:row>
      <xdr:rowOff>142723</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5240000" y="15128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127500</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4909800" y="15215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51707</xdr:rowOff>
    </xdr:from>
    <xdr:to>
      <xdr:col>68</xdr:col>
      <xdr:colOff>203200</xdr:colOff>
      <xdr:row>87</xdr:row>
      <xdr:rowOff>153307</xdr:rowOff>
    </xdr:to>
    <xdr:sp macro="" textlink="">
      <xdr:nvSpPr>
        <xdr:cNvPr id="289" name="楕円 288">
          <a:extLst>
            <a:ext uri="{FF2B5EF4-FFF2-40B4-BE49-F238E27FC236}">
              <a16:creationId xmlns:a16="http://schemas.microsoft.com/office/drawing/2014/main" id="{00000000-0008-0000-0300-000021010000}"/>
            </a:ext>
          </a:extLst>
        </xdr:cNvPr>
        <xdr:cNvSpPr/>
      </xdr:nvSpPr>
      <xdr:spPr>
        <a:xfrm>
          <a:off x="14351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138084</xdr:rowOff>
    </xdr:from>
    <xdr:ext cx="762000" cy="259045"/>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4020800" y="150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133048</xdr:rowOff>
    </xdr:from>
    <xdr:to>
      <xdr:col>64</xdr:col>
      <xdr:colOff>152400</xdr:colOff>
      <xdr:row>89</xdr:row>
      <xdr:rowOff>63198</xdr:rowOff>
    </xdr:to>
    <xdr:sp macro="" textlink="">
      <xdr:nvSpPr>
        <xdr:cNvPr id="291" name="楕円 290">
          <a:extLst>
            <a:ext uri="{FF2B5EF4-FFF2-40B4-BE49-F238E27FC236}">
              <a16:creationId xmlns:a16="http://schemas.microsoft.com/office/drawing/2014/main" id="{00000000-0008-0000-0300-000023010000}"/>
            </a:ext>
          </a:extLst>
        </xdr:cNvPr>
        <xdr:cNvSpPr/>
      </xdr:nvSpPr>
      <xdr:spPr>
        <a:xfrm>
          <a:off x="13462000" y="1522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47975</xdr:rowOff>
    </xdr:from>
    <xdr:ext cx="762000" cy="259045"/>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3131800" y="15307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4" name="正方形/長方形 303">
          <a:extLst>
            <a:ext uri="{FF2B5EF4-FFF2-40B4-BE49-F238E27FC236}">
              <a16:creationId xmlns:a16="http://schemas.microsoft.com/office/drawing/2014/main" id="{00000000-0008-0000-0300-000030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４年度より０．５２ポイント増となっているが、類似団体平均と比較すると２．２２ポイント下回っている。理由としては、ごみ処理業務や消防業務を一部事務組合で行っていることが挙げられる。町人口が減少しており、職員数規模も小さいため、今後は住民サービスを低下させることなく、定員の適正化を推進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3" name="定員管理の状況グラフ枠">
          <a:extLst>
            <a:ext uri="{FF2B5EF4-FFF2-40B4-BE49-F238E27FC236}">
              <a16:creationId xmlns:a16="http://schemas.microsoft.com/office/drawing/2014/main" id="{00000000-0008-0000-0300-000043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91380</xdr:rowOff>
    </xdr:from>
    <xdr:to>
      <xdr:col>81</xdr:col>
      <xdr:colOff>44450</xdr:colOff>
      <xdr:row>66</xdr:row>
      <xdr:rowOff>158387</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7018000" y="10035480"/>
          <a:ext cx="0" cy="14386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130464</xdr:rowOff>
    </xdr:from>
    <xdr:ext cx="762000" cy="259045"/>
    <xdr:sp macro="" textlink="">
      <xdr:nvSpPr>
        <xdr:cNvPr id="325" name="定員管理の状況最小値テキスト">
          <a:extLst>
            <a:ext uri="{FF2B5EF4-FFF2-40B4-BE49-F238E27FC236}">
              <a16:creationId xmlns:a16="http://schemas.microsoft.com/office/drawing/2014/main" id="{00000000-0008-0000-0300-000045010000}"/>
            </a:ext>
          </a:extLst>
        </xdr:cNvPr>
        <xdr:cNvSpPr txBox="1"/>
      </xdr:nvSpPr>
      <xdr:spPr>
        <a:xfrm>
          <a:off x="17106900" y="11446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158387</xdr:rowOff>
    </xdr:from>
    <xdr:to>
      <xdr:col>81</xdr:col>
      <xdr:colOff>133350</xdr:colOff>
      <xdr:row>66</xdr:row>
      <xdr:rowOff>158387</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929100" y="11474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6307</xdr:rowOff>
    </xdr:from>
    <xdr:ext cx="762000" cy="259045"/>
    <xdr:sp macro="" textlink="">
      <xdr:nvSpPr>
        <xdr:cNvPr id="327" name="定員管理の状況最大値テキスト">
          <a:extLst>
            <a:ext uri="{FF2B5EF4-FFF2-40B4-BE49-F238E27FC236}">
              <a16:creationId xmlns:a16="http://schemas.microsoft.com/office/drawing/2014/main" id="{00000000-0008-0000-0300-000047010000}"/>
            </a:ext>
          </a:extLst>
        </xdr:cNvPr>
        <xdr:cNvSpPr txBox="1"/>
      </xdr:nvSpPr>
      <xdr:spPr>
        <a:xfrm>
          <a:off x="17106900" y="977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91380</xdr:rowOff>
    </xdr:from>
    <xdr:to>
      <xdr:col>81</xdr:col>
      <xdr:colOff>133350</xdr:colOff>
      <xdr:row>58</xdr:row>
      <xdr:rowOff>91380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6929100" y="1003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56666</xdr:rowOff>
    </xdr:from>
    <xdr:to>
      <xdr:col>81</xdr:col>
      <xdr:colOff>44450</xdr:colOff>
      <xdr:row>59</xdr:row>
      <xdr:rowOff>116417</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6179800" y="10172216"/>
          <a:ext cx="838200" cy="59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121332</xdr:rowOff>
    </xdr:from>
    <xdr:ext cx="762000" cy="259045"/>
    <xdr:sp macro="" textlink="">
      <xdr:nvSpPr>
        <xdr:cNvPr id="330" name="定員管理の状況平均値テキスト">
          <a:extLst>
            <a:ext uri="{FF2B5EF4-FFF2-40B4-BE49-F238E27FC236}">
              <a16:creationId xmlns:a16="http://schemas.microsoft.com/office/drawing/2014/main" id="{00000000-0008-0000-0300-00004A010000}"/>
            </a:ext>
          </a:extLst>
        </xdr:cNvPr>
        <xdr:cNvSpPr txBox="1"/>
      </xdr:nvSpPr>
      <xdr:spPr>
        <a:xfrm>
          <a:off x="17106900" y="104083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149255</xdr:rowOff>
    </xdr:from>
    <xdr:to>
      <xdr:col>81</xdr:col>
      <xdr:colOff>95250</xdr:colOff>
      <xdr:row>61</xdr:row>
      <xdr:rowOff>79405</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6967200" y="1043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56666</xdr:rowOff>
    </xdr:from>
    <xdr:to>
      <xdr:col>77</xdr:col>
      <xdr:colOff>44450</xdr:colOff>
      <xdr:row>59</xdr:row>
      <xdr:rowOff>64709</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flipV="1">
          <a:off x="15290800" y="10172216"/>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119380</xdr:rowOff>
    </xdr:from>
    <xdr:to>
      <xdr:col>77</xdr:col>
      <xdr:colOff>95250</xdr:colOff>
      <xdr:row>61</xdr:row>
      <xdr:rowOff>49530</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6129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34307</xdr:rowOff>
    </xdr:from>
    <xdr:ext cx="7366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798800" y="10492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46325</xdr:rowOff>
    </xdr:from>
    <xdr:to>
      <xdr:col>72</xdr:col>
      <xdr:colOff>203200</xdr:colOff>
      <xdr:row>59</xdr:row>
      <xdr:rowOff>64709</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4401800" y="10161875"/>
          <a:ext cx="889000" cy="18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106741</xdr:rowOff>
    </xdr:from>
    <xdr:to>
      <xdr:col>73</xdr:col>
      <xdr:colOff>44450</xdr:colOff>
      <xdr:row>61</xdr:row>
      <xdr:rowOff>36891</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5240000" y="1039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21668</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909800" y="10480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16449</xdr:rowOff>
    </xdr:from>
    <xdr:to>
      <xdr:col>68</xdr:col>
      <xdr:colOff>152400</xdr:colOff>
      <xdr:row>59</xdr:row>
      <xdr:rowOff>46325</xdr:rowOff>
    </xdr:to>
    <xdr:cxnSp macro="">
      <xdr:nvCxnSpPr>
        <xdr:cNvPr id="338" name="直線コネクタ 337">
          <a:extLst>
            <a:ext uri="{FF2B5EF4-FFF2-40B4-BE49-F238E27FC236}">
              <a16:creationId xmlns:a16="http://schemas.microsoft.com/office/drawing/2014/main" id="{00000000-0008-0000-0300-000052010000}"/>
            </a:ext>
          </a:extLst>
        </xdr:cNvPr>
        <xdr:cNvCxnSpPr/>
      </xdr:nvCxnSpPr>
      <xdr:spPr>
        <a:xfrm>
          <a:off x="13512800" y="10131999"/>
          <a:ext cx="889000" cy="29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73418</xdr:rowOff>
    </xdr:from>
    <xdr:to>
      <xdr:col>68</xdr:col>
      <xdr:colOff>203200</xdr:colOff>
      <xdr:row>61</xdr:row>
      <xdr:rowOff>3568</xdr:rowOff>
    </xdr:to>
    <xdr:sp macro="" textlink="">
      <xdr:nvSpPr>
        <xdr:cNvPr id="339" name="フローチャート: 判断 338">
          <a:extLst>
            <a:ext uri="{FF2B5EF4-FFF2-40B4-BE49-F238E27FC236}">
              <a16:creationId xmlns:a16="http://schemas.microsoft.com/office/drawing/2014/main" id="{00000000-0008-0000-0300-000053010000}"/>
            </a:ext>
          </a:extLst>
        </xdr:cNvPr>
        <xdr:cNvSpPr/>
      </xdr:nvSpPr>
      <xdr:spPr>
        <a:xfrm>
          <a:off x="14351000" y="1036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159795</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1044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122827</xdr:rowOff>
    </xdr:from>
    <xdr:to>
      <xdr:col>64</xdr:col>
      <xdr:colOff>152400</xdr:colOff>
      <xdr:row>61</xdr:row>
      <xdr:rowOff>52977</xdr:rowOff>
    </xdr:to>
    <xdr:sp macro="" textlink="">
      <xdr:nvSpPr>
        <xdr:cNvPr id="341" name="フローチャート: 判断 340">
          <a:extLst>
            <a:ext uri="{FF2B5EF4-FFF2-40B4-BE49-F238E27FC236}">
              <a16:creationId xmlns:a16="http://schemas.microsoft.com/office/drawing/2014/main" id="{00000000-0008-0000-0300-000055010000}"/>
            </a:ext>
          </a:extLst>
        </xdr:cNvPr>
        <xdr:cNvSpPr/>
      </xdr:nvSpPr>
      <xdr:spPr>
        <a:xfrm>
          <a:off x="13462000" y="1040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37754</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10496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65617</xdr:rowOff>
    </xdr:from>
    <xdr:to>
      <xdr:col>81</xdr:col>
      <xdr:colOff>95250</xdr:colOff>
      <xdr:row>59</xdr:row>
      <xdr:rowOff>167217</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6967200" y="1018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82144</xdr:rowOff>
    </xdr:from>
    <xdr:ext cx="762000" cy="259045"/>
    <xdr:sp macro="" textlink="">
      <xdr:nvSpPr>
        <xdr:cNvPr id="349" name="定員管理の状況該当値テキスト">
          <a:extLst>
            <a:ext uri="{FF2B5EF4-FFF2-40B4-BE49-F238E27FC236}">
              <a16:creationId xmlns:a16="http://schemas.microsoft.com/office/drawing/2014/main" id="{00000000-0008-0000-0300-00005D010000}"/>
            </a:ext>
          </a:extLst>
        </xdr:cNvPr>
        <xdr:cNvSpPr txBox="1"/>
      </xdr:nvSpPr>
      <xdr:spPr>
        <a:xfrm>
          <a:off x="17106900" y="10026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5866</xdr:rowOff>
    </xdr:from>
    <xdr:to>
      <xdr:col>77</xdr:col>
      <xdr:colOff>95250</xdr:colOff>
      <xdr:row>59</xdr:row>
      <xdr:rowOff>107466</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6129000" y="1012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117643</xdr:rowOff>
    </xdr:from>
    <xdr:ext cx="7366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798800" y="9890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13909</xdr:rowOff>
    </xdr:from>
    <xdr:to>
      <xdr:col>73</xdr:col>
      <xdr:colOff>44450</xdr:colOff>
      <xdr:row>59</xdr:row>
      <xdr:rowOff>115509</xdr:rowOff>
    </xdr:to>
    <xdr:sp macro="" textlink="">
      <xdr:nvSpPr>
        <xdr:cNvPr id="352" name="楕円 351">
          <a:extLst>
            <a:ext uri="{FF2B5EF4-FFF2-40B4-BE49-F238E27FC236}">
              <a16:creationId xmlns:a16="http://schemas.microsoft.com/office/drawing/2014/main" id="{00000000-0008-0000-0300-000060010000}"/>
            </a:ext>
          </a:extLst>
        </xdr:cNvPr>
        <xdr:cNvSpPr/>
      </xdr:nvSpPr>
      <xdr:spPr>
        <a:xfrm>
          <a:off x="15240000" y="10129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125686</xdr:rowOff>
    </xdr:from>
    <xdr:ext cx="762000" cy="259045"/>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4909800" y="9898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166975</xdr:rowOff>
    </xdr:from>
    <xdr:to>
      <xdr:col>68</xdr:col>
      <xdr:colOff>203200</xdr:colOff>
      <xdr:row>59</xdr:row>
      <xdr:rowOff>97125</xdr:rowOff>
    </xdr:to>
    <xdr:sp macro="" textlink="">
      <xdr:nvSpPr>
        <xdr:cNvPr id="354" name="楕円 353">
          <a:extLst>
            <a:ext uri="{FF2B5EF4-FFF2-40B4-BE49-F238E27FC236}">
              <a16:creationId xmlns:a16="http://schemas.microsoft.com/office/drawing/2014/main" id="{00000000-0008-0000-0300-000062010000}"/>
            </a:ext>
          </a:extLst>
        </xdr:cNvPr>
        <xdr:cNvSpPr/>
      </xdr:nvSpPr>
      <xdr:spPr>
        <a:xfrm>
          <a:off x="14351000" y="10111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107302</xdr:rowOff>
    </xdr:from>
    <xdr:ext cx="762000" cy="259045"/>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4020800" y="9879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137099</xdr:rowOff>
    </xdr:from>
    <xdr:to>
      <xdr:col>64</xdr:col>
      <xdr:colOff>152400</xdr:colOff>
      <xdr:row>59</xdr:row>
      <xdr:rowOff>67249</xdr:rowOff>
    </xdr:to>
    <xdr:sp macro="" textlink="">
      <xdr:nvSpPr>
        <xdr:cNvPr id="356" name="楕円 355">
          <a:extLst>
            <a:ext uri="{FF2B5EF4-FFF2-40B4-BE49-F238E27FC236}">
              <a16:creationId xmlns:a16="http://schemas.microsoft.com/office/drawing/2014/main" id="{00000000-0008-0000-0300-000064010000}"/>
            </a:ext>
          </a:extLst>
        </xdr:cNvPr>
        <xdr:cNvSpPr/>
      </xdr:nvSpPr>
      <xdr:spPr>
        <a:xfrm>
          <a:off x="13462000" y="10081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77426</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3131800" y="9850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7" name="正方形/長方形 366">
          <a:extLst>
            <a:ext uri="{FF2B5EF4-FFF2-40B4-BE49-F238E27FC236}">
              <a16:creationId xmlns:a16="http://schemas.microsoft.com/office/drawing/2014/main" id="{00000000-0008-0000-0300-00006F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8" name="正方形/長方形 367">
          <a:extLst>
            <a:ext uri="{FF2B5EF4-FFF2-40B4-BE49-F238E27FC236}">
              <a16:creationId xmlns:a16="http://schemas.microsoft.com/office/drawing/2014/main" id="{00000000-0008-0000-0300-000070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9" name="正方形/長方形 368">
          <a:extLst>
            <a:ext uri="{FF2B5EF4-FFF2-40B4-BE49-F238E27FC236}">
              <a16:creationId xmlns:a16="http://schemas.microsoft.com/office/drawing/2014/main" id="{00000000-0008-0000-0300-000071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も過疎対策事業債を起債したが、他事業債の償還の終了により前年と比較して０．６ポイント減少している。類似団体平均より３．６ポイント下回っており、今後とも十分な精査を行い、後年度の負担を減らすように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79375</xdr:rowOff>
    </xdr:from>
    <xdr:to>
      <xdr:col>85</xdr:col>
      <xdr:colOff>95250</xdr:colOff>
      <xdr:row>35</xdr:row>
      <xdr:rowOff>79375</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108602</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206500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9" name="公債費負担の状況グラフ枠">
          <a:extLst>
            <a:ext uri="{FF2B5EF4-FFF2-40B4-BE49-F238E27FC236}">
              <a16:creationId xmlns:a16="http://schemas.microsoft.com/office/drawing/2014/main" id="{00000000-0008-0000-0300-00008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68792</xdr:rowOff>
    </xdr:from>
    <xdr:to>
      <xdr:col>81</xdr:col>
      <xdr:colOff>44450</xdr:colOff>
      <xdr:row>44</xdr:row>
      <xdr:rowOff>124883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7018000" y="6240992"/>
          <a:ext cx="0" cy="14276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96960</xdr:rowOff>
    </xdr:from>
    <xdr:ext cx="762000" cy="259045"/>
    <xdr:sp macro="" textlink="">
      <xdr:nvSpPr>
        <xdr:cNvPr id="391" name="公債費負担の状況最小値テキスト">
          <a:extLst>
            <a:ext uri="{FF2B5EF4-FFF2-40B4-BE49-F238E27FC236}">
              <a16:creationId xmlns:a16="http://schemas.microsoft.com/office/drawing/2014/main" id="{00000000-0008-0000-0300-000087010000}"/>
            </a:ext>
          </a:extLst>
        </xdr:cNvPr>
        <xdr:cNvSpPr txBox="1"/>
      </xdr:nvSpPr>
      <xdr:spPr>
        <a:xfrm>
          <a:off x="17106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124883</xdr:rowOff>
    </xdr:from>
    <xdr:to>
      <xdr:col>81</xdr:col>
      <xdr:colOff>133350</xdr:colOff>
      <xdr:row>44</xdr:row>
      <xdr:rowOff>124883</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6929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155169</xdr:rowOff>
    </xdr:from>
    <xdr:ext cx="762000" cy="259045"/>
    <xdr:sp macro="" textlink="">
      <xdr:nvSpPr>
        <xdr:cNvPr id="393" name="公債費負担の状況最大値テキスト">
          <a:extLst>
            <a:ext uri="{FF2B5EF4-FFF2-40B4-BE49-F238E27FC236}">
              <a16:creationId xmlns:a16="http://schemas.microsoft.com/office/drawing/2014/main" id="{00000000-0008-0000-0300-000089010000}"/>
            </a:ext>
          </a:extLst>
        </xdr:cNvPr>
        <xdr:cNvSpPr txBox="1"/>
      </xdr:nvSpPr>
      <xdr:spPr>
        <a:xfrm>
          <a:off x="17106900" y="598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68792</xdr:rowOff>
    </xdr:from>
    <xdr:to>
      <xdr:col>81</xdr:col>
      <xdr:colOff>133350</xdr:colOff>
      <xdr:row>36</xdr:row>
      <xdr:rowOff>68792</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6929100" y="624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57679</xdr:rowOff>
    </xdr:from>
    <xdr:to>
      <xdr:col>81</xdr:col>
      <xdr:colOff>44450</xdr:colOff>
      <xdr:row>38</xdr:row>
      <xdr:rowOff>118004</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6179800" y="6572779"/>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169456</xdr:rowOff>
    </xdr:from>
    <xdr:ext cx="762000" cy="259045"/>
    <xdr:sp macro="" textlink="">
      <xdr:nvSpPr>
        <xdr:cNvPr id="396" name="公債費負担の状況平均値テキスト">
          <a:extLst>
            <a:ext uri="{FF2B5EF4-FFF2-40B4-BE49-F238E27FC236}">
              <a16:creationId xmlns:a16="http://schemas.microsoft.com/office/drawing/2014/main" id="{00000000-0008-0000-0300-00008C010000}"/>
            </a:ext>
          </a:extLst>
        </xdr:cNvPr>
        <xdr:cNvSpPr txBox="1"/>
      </xdr:nvSpPr>
      <xdr:spPr>
        <a:xfrm>
          <a:off x="17106900" y="6856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25929</xdr:rowOff>
    </xdr:from>
    <xdr:to>
      <xdr:col>81</xdr:col>
      <xdr:colOff>95250</xdr:colOff>
      <xdr:row>40</xdr:row>
      <xdr:rowOff>127529</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6967200" y="688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118004</xdr:rowOff>
    </xdr:from>
    <xdr:to>
      <xdr:col>77</xdr:col>
      <xdr:colOff>44450</xdr:colOff>
      <xdr:row>39</xdr:row>
      <xdr:rowOff>6879</xdr:rowOff>
    </xdr:to>
    <xdr:cxnSp macro="">
      <xdr:nvCxnSpPr>
        <xdr:cNvPr id="398" name="直線コネクタ 397">
          <a:extLst>
            <a:ext uri="{FF2B5EF4-FFF2-40B4-BE49-F238E27FC236}">
              <a16:creationId xmlns:a16="http://schemas.microsoft.com/office/drawing/2014/main" id="{00000000-0008-0000-0300-00008E010000}"/>
            </a:ext>
          </a:extLst>
        </xdr:cNvPr>
        <xdr:cNvCxnSpPr/>
      </xdr:nvCxnSpPr>
      <xdr:spPr>
        <a:xfrm flipV="1">
          <a:off x="15290800" y="6633104"/>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15875</xdr:rowOff>
    </xdr:from>
    <xdr:to>
      <xdr:col>77</xdr:col>
      <xdr:colOff>95250</xdr:colOff>
      <xdr:row>40</xdr:row>
      <xdr:rowOff>117475</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6129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102252</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6960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6879</xdr:rowOff>
    </xdr:from>
    <xdr:to>
      <xdr:col>72</xdr:col>
      <xdr:colOff>203200</xdr:colOff>
      <xdr:row>39</xdr:row>
      <xdr:rowOff>77258</xdr:rowOff>
    </xdr:to>
    <xdr:cxnSp macro="">
      <xdr:nvCxnSpPr>
        <xdr:cNvPr id="401" name="直線コネクタ 400">
          <a:extLst>
            <a:ext uri="{FF2B5EF4-FFF2-40B4-BE49-F238E27FC236}">
              <a16:creationId xmlns:a16="http://schemas.microsoft.com/office/drawing/2014/main" id="{00000000-0008-0000-0300-000091010000}"/>
            </a:ext>
          </a:extLst>
        </xdr:cNvPr>
        <xdr:cNvCxnSpPr/>
      </xdr:nvCxnSpPr>
      <xdr:spPr>
        <a:xfrm flipV="1">
          <a:off x="14401800" y="6693429"/>
          <a:ext cx="889000" cy="70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167217</xdr:rowOff>
    </xdr:from>
    <xdr:to>
      <xdr:col>73</xdr:col>
      <xdr:colOff>44450</xdr:colOff>
      <xdr:row>40</xdr:row>
      <xdr:rowOff>97367</xdr:rowOff>
    </xdr:to>
    <xdr:sp macro="" textlink="">
      <xdr:nvSpPr>
        <xdr:cNvPr id="402" name="フローチャート: 判断 401">
          <a:extLst>
            <a:ext uri="{FF2B5EF4-FFF2-40B4-BE49-F238E27FC236}">
              <a16:creationId xmlns:a16="http://schemas.microsoft.com/office/drawing/2014/main" id="{00000000-0008-0000-0300-000092010000}"/>
            </a:ext>
          </a:extLst>
        </xdr:cNvPr>
        <xdr:cNvSpPr/>
      </xdr:nvSpPr>
      <xdr:spPr>
        <a:xfrm>
          <a:off x="15240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82144</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94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77258</xdr:rowOff>
    </xdr:from>
    <xdr:to>
      <xdr:col>68</xdr:col>
      <xdr:colOff>152400</xdr:colOff>
      <xdr:row>39</xdr:row>
      <xdr:rowOff>87313</xdr:rowOff>
    </xdr:to>
    <xdr:cxnSp macro="">
      <xdr:nvCxnSpPr>
        <xdr:cNvPr id="404" name="直線コネクタ 403">
          <a:extLst>
            <a:ext uri="{FF2B5EF4-FFF2-40B4-BE49-F238E27FC236}">
              <a16:creationId xmlns:a16="http://schemas.microsoft.com/office/drawing/2014/main" id="{00000000-0008-0000-0300-000094010000}"/>
            </a:ext>
          </a:extLst>
        </xdr:cNvPr>
        <xdr:cNvCxnSpPr/>
      </xdr:nvCxnSpPr>
      <xdr:spPr>
        <a:xfrm flipV="1">
          <a:off x="13512800" y="6763808"/>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35983</xdr:rowOff>
    </xdr:from>
    <xdr:to>
      <xdr:col>68</xdr:col>
      <xdr:colOff>203200</xdr:colOff>
      <xdr:row>40</xdr:row>
      <xdr:rowOff>137583</xdr:rowOff>
    </xdr:to>
    <xdr:sp macro="" textlink="">
      <xdr:nvSpPr>
        <xdr:cNvPr id="405" name="フローチャート: 判断 404">
          <a:extLst>
            <a:ext uri="{FF2B5EF4-FFF2-40B4-BE49-F238E27FC236}">
              <a16:creationId xmlns:a16="http://schemas.microsoft.com/office/drawing/2014/main" id="{00000000-0008-0000-0300-000095010000}"/>
            </a:ext>
          </a:extLst>
        </xdr:cNvPr>
        <xdr:cNvSpPr/>
      </xdr:nvSpPr>
      <xdr:spPr>
        <a:xfrm>
          <a:off x="14351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122360</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96308</xdr:rowOff>
    </xdr:from>
    <xdr:to>
      <xdr:col>64</xdr:col>
      <xdr:colOff>152400</xdr:colOff>
      <xdr:row>41</xdr:row>
      <xdr:rowOff>26458</xdr:rowOff>
    </xdr:to>
    <xdr:sp macro="" textlink="">
      <xdr:nvSpPr>
        <xdr:cNvPr id="407" name="フローチャート: 判断 406">
          <a:extLst>
            <a:ext uri="{FF2B5EF4-FFF2-40B4-BE49-F238E27FC236}">
              <a16:creationId xmlns:a16="http://schemas.microsoft.com/office/drawing/2014/main" id="{00000000-0008-0000-0300-000097010000}"/>
            </a:ext>
          </a:extLst>
        </xdr:cNvPr>
        <xdr:cNvSpPr/>
      </xdr:nvSpPr>
      <xdr:spPr>
        <a:xfrm>
          <a:off x="13462000" y="695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11235</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704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6879</xdr:rowOff>
    </xdr:from>
    <xdr:to>
      <xdr:col>81</xdr:col>
      <xdr:colOff>95250</xdr:colOff>
      <xdr:row>38</xdr:row>
      <xdr:rowOff>108479</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6967200" y="6521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23406</xdr:rowOff>
    </xdr:from>
    <xdr:ext cx="762000" cy="259045"/>
    <xdr:sp macro="" textlink="">
      <xdr:nvSpPr>
        <xdr:cNvPr id="415" name="公債費負担の状況該当値テキスト">
          <a:extLst>
            <a:ext uri="{FF2B5EF4-FFF2-40B4-BE49-F238E27FC236}">
              <a16:creationId xmlns:a16="http://schemas.microsoft.com/office/drawing/2014/main" id="{00000000-0008-0000-0300-00009F010000}"/>
            </a:ext>
          </a:extLst>
        </xdr:cNvPr>
        <xdr:cNvSpPr txBox="1"/>
      </xdr:nvSpPr>
      <xdr:spPr>
        <a:xfrm>
          <a:off x="17106900" y="6367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67204</xdr:rowOff>
    </xdr:from>
    <xdr:to>
      <xdr:col>77</xdr:col>
      <xdr:colOff>95250</xdr:colOff>
      <xdr:row>38</xdr:row>
      <xdr:rowOff>168804</xdr:rowOff>
    </xdr:to>
    <xdr:sp macro="" textlink="">
      <xdr:nvSpPr>
        <xdr:cNvPr id="416" name="楕円 415">
          <a:extLst>
            <a:ext uri="{FF2B5EF4-FFF2-40B4-BE49-F238E27FC236}">
              <a16:creationId xmlns:a16="http://schemas.microsoft.com/office/drawing/2014/main" id="{00000000-0008-0000-0300-0000A0010000}"/>
            </a:ext>
          </a:extLst>
        </xdr:cNvPr>
        <xdr:cNvSpPr/>
      </xdr:nvSpPr>
      <xdr:spPr>
        <a:xfrm>
          <a:off x="16129000" y="6582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7531</xdr:rowOff>
    </xdr:from>
    <xdr:ext cx="7366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798800" y="63511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127529</xdr:rowOff>
    </xdr:from>
    <xdr:to>
      <xdr:col>73</xdr:col>
      <xdr:colOff>44450</xdr:colOff>
      <xdr:row>39</xdr:row>
      <xdr:rowOff>57679</xdr:rowOff>
    </xdr:to>
    <xdr:sp macro="" textlink="">
      <xdr:nvSpPr>
        <xdr:cNvPr id="418" name="楕円 417">
          <a:extLst>
            <a:ext uri="{FF2B5EF4-FFF2-40B4-BE49-F238E27FC236}">
              <a16:creationId xmlns:a16="http://schemas.microsoft.com/office/drawing/2014/main" id="{00000000-0008-0000-0300-0000A2010000}"/>
            </a:ext>
          </a:extLst>
        </xdr:cNvPr>
        <xdr:cNvSpPr/>
      </xdr:nvSpPr>
      <xdr:spPr>
        <a:xfrm>
          <a:off x="15240000" y="664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67856</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4909800" y="6411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26458</xdr:rowOff>
    </xdr:from>
    <xdr:to>
      <xdr:col>68</xdr:col>
      <xdr:colOff>203200</xdr:colOff>
      <xdr:row>39</xdr:row>
      <xdr:rowOff>128058</xdr:rowOff>
    </xdr:to>
    <xdr:sp macro="" textlink="">
      <xdr:nvSpPr>
        <xdr:cNvPr id="420" name="楕円 419">
          <a:extLst>
            <a:ext uri="{FF2B5EF4-FFF2-40B4-BE49-F238E27FC236}">
              <a16:creationId xmlns:a16="http://schemas.microsoft.com/office/drawing/2014/main" id="{00000000-0008-0000-0300-0000A4010000}"/>
            </a:ext>
          </a:extLst>
        </xdr:cNvPr>
        <xdr:cNvSpPr/>
      </xdr:nvSpPr>
      <xdr:spPr>
        <a:xfrm>
          <a:off x="14351000" y="671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138235</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4020800" y="6481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36513</xdr:rowOff>
    </xdr:from>
    <xdr:to>
      <xdr:col>64</xdr:col>
      <xdr:colOff>152400</xdr:colOff>
      <xdr:row>39</xdr:row>
      <xdr:rowOff>138113</xdr:rowOff>
    </xdr:to>
    <xdr:sp macro="" textlink="">
      <xdr:nvSpPr>
        <xdr:cNvPr id="422" name="楕円 421">
          <a:extLst>
            <a:ext uri="{FF2B5EF4-FFF2-40B4-BE49-F238E27FC236}">
              <a16:creationId xmlns:a16="http://schemas.microsoft.com/office/drawing/2014/main" id="{00000000-0008-0000-0300-0000A6010000}"/>
            </a:ext>
          </a:extLst>
        </xdr:cNvPr>
        <xdr:cNvSpPr/>
      </xdr:nvSpPr>
      <xdr:spPr>
        <a:xfrm>
          <a:off x="13462000" y="672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148290</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3131800" y="649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30" name="正方形/長方形 429">
          <a:extLst>
            <a:ext uri="{FF2B5EF4-FFF2-40B4-BE49-F238E27FC236}">
              <a16:creationId xmlns:a16="http://schemas.microsoft.com/office/drawing/2014/main" id="{00000000-0008-0000-0300-0000A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31" name="正方形/長方形 430">
          <a:extLst>
            <a:ext uri="{FF2B5EF4-FFF2-40B4-BE49-F238E27FC236}">
              <a16:creationId xmlns:a16="http://schemas.microsoft.com/office/drawing/2014/main" id="{00000000-0008-0000-0300-0000A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32" name="正方形/長方形 431">
          <a:extLst>
            <a:ext uri="{FF2B5EF4-FFF2-40B4-BE49-F238E27FC236}">
              <a16:creationId xmlns:a16="http://schemas.microsoft.com/office/drawing/2014/main" id="{00000000-0008-0000-0300-0000B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正方形/長方形 432">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34" name="正方形/長方形 433">
          <a:extLst>
            <a:ext uri="{FF2B5EF4-FFF2-40B4-BE49-F238E27FC236}">
              <a16:creationId xmlns:a16="http://schemas.microsoft.com/office/drawing/2014/main" id="{00000000-0008-0000-0300-0000B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35" name="正方形/長方形 434">
          <a:extLst>
            <a:ext uri="{FF2B5EF4-FFF2-40B4-BE49-F238E27FC236}">
              <a16:creationId xmlns:a16="http://schemas.microsoft.com/office/drawing/2014/main" id="{00000000-0008-0000-0300-0000B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に引き続き、将来負担比率は０となっている。主な要因としては、病院組合解散に伴う清算金や各種団体等に対する負担金等の債務負担行為の減少が挙げられる。しかし、起債の新規借入は前年度に引き続き行われているので、将来への負担軽減のため、新規事業の実施については十分な精査を行う。</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53" name="将来負担の状況グラフ枠">
          <a:extLst>
            <a:ext uri="{FF2B5EF4-FFF2-40B4-BE49-F238E27FC236}">
              <a16:creationId xmlns:a16="http://schemas.microsoft.com/office/drawing/2014/main" id="{00000000-0008-0000-0300-0000C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147683</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7018000" y="2313214"/>
          <a:ext cx="0" cy="160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119760</xdr:rowOff>
    </xdr:from>
    <xdr:ext cx="762000" cy="259045"/>
    <xdr:sp macro="" textlink="">
      <xdr:nvSpPr>
        <xdr:cNvPr id="455" name="将来負担の状況最小値テキスト">
          <a:extLst>
            <a:ext uri="{FF2B5EF4-FFF2-40B4-BE49-F238E27FC236}">
              <a16:creationId xmlns:a16="http://schemas.microsoft.com/office/drawing/2014/main" id="{00000000-0008-0000-0300-0000C7010000}"/>
            </a:ext>
          </a:extLst>
        </xdr:cNvPr>
        <xdr:cNvSpPr txBox="1"/>
      </xdr:nvSpPr>
      <xdr:spPr>
        <a:xfrm>
          <a:off x="17106900" y="389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147683</xdr:rowOff>
    </xdr:from>
    <xdr:to>
      <xdr:col>81</xdr:col>
      <xdr:colOff>133350</xdr:colOff>
      <xdr:row>22</xdr:row>
      <xdr:rowOff>147683</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a:off x="16929100" y="3919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57" name="将来負担の状況最大値テキスト">
          <a:extLst>
            <a:ext uri="{FF2B5EF4-FFF2-40B4-BE49-F238E27FC236}">
              <a16:creationId xmlns:a16="http://schemas.microsoft.com/office/drawing/2014/main" id="{00000000-0008-0000-0300-0000C9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59" name="将来負担の状況平均値テキスト">
          <a:extLst>
            <a:ext uri="{FF2B5EF4-FFF2-40B4-BE49-F238E27FC236}">
              <a16:creationId xmlns:a16="http://schemas.microsoft.com/office/drawing/2014/main" id="{00000000-0008-0000-0300-0000CB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131233</xdr:rowOff>
    </xdr:from>
    <xdr:to>
      <xdr:col>73</xdr:col>
      <xdr:colOff>44450</xdr:colOff>
      <xdr:row>14</xdr:row>
      <xdr:rowOff>61383</xdr:rowOff>
    </xdr:to>
    <xdr:sp macro="" textlink="">
      <xdr:nvSpPr>
        <xdr:cNvPr id="463" name="フローチャート: 判断 462">
          <a:extLst>
            <a:ext uri="{FF2B5EF4-FFF2-40B4-BE49-F238E27FC236}">
              <a16:creationId xmlns:a16="http://schemas.microsoft.com/office/drawing/2014/main" id="{00000000-0008-0000-0300-0000CF010000}"/>
            </a:ext>
          </a:extLst>
        </xdr:cNvPr>
        <xdr:cNvSpPr/>
      </xdr:nvSpPr>
      <xdr:spPr>
        <a:xfrm>
          <a:off x="152400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71560</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909800" y="212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132140</xdr:rowOff>
    </xdr:from>
    <xdr:to>
      <xdr:col>68</xdr:col>
      <xdr:colOff>203200</xdr:colOff>
      <xdr:row>15</xdr:row>
      <xdr:rowOff>62290</xdr:rowOff>
    </xdr:to>
    <xdr:sp macro="" textlink="">
      <xdr:nvSpPr>
        <xdr:cNvPr id="465" name="フローチャート: 判断 464">
          <a:extLst>
            <a:ext uri="{FF2B5EF4-FFF2-40B4-BE49-F238E27FC236}">
              <a16:creationId xmlns:a16="http://schemas.microsoft.com/office/drawing/2014/main" id="{00000000-0008-0000-0300-0000D1010000}"/>
            </a:ext>
          </a:extLst>
        </xdr:cNvPr>
        <xdr:cNvSpPr/>
      </xdr:nvSpPr>
      <xdr:spPr>
        <a:xfrm>
          <a:off x="14351000" y="25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72467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020800" y="23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103414</xdr:rowOff>
    </xdr:from>
    <xdr:to>
      <xdr:col>64</xdr:col>
      <xdr:colOff>152400</xdr:colOff>
      <xdr:row>15</xdr:row>
      <xdr:rowOff>33564</xdr:rowOff>
    </xdr:to>
    <xdr:sp macro="" textlink="">
      <xdr:nvSpPr>
        <xdr:cNvPr id="467" name="フローチャート: 判断 466">
          <a:extLst>
            <a:ext uri="{FF2B5EF4-FFF2-40B4-BE49-F238E27FC236}">
              <a16:creationId xmlns:a16="http://schemas.microsoft.com/office/drawing/2014/main" id="{00000000-0008-0000-0300-0000D3010000}"/>
            </a:ext>
          </a:extLst>
        </xdr:cNvPr>
        <xdr:cNvSpPr/>
      </xdr:nvSpPr>
      <xdr:spPr>
        <a:xfrm>
          <a:off x="13462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43741</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131800" y="227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千葉県東庄町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12,906
12,525
46.25
7,522,853
6,928,337
493,183
4,049,795
5,166,296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すると０．８ポイント増加しているが、類似団体平均を０．９ポイント下回っている。理由としては、ごみ処理業務や消防業務を一部事務組合で行っていることが挙げられる。今後とも適正な定員管理に努め、人件費の抑制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41</xdr:row>
      <xdr:rowOff>153670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039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125747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5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153670</xdr:rowOff>
    </xdr:from>
    <xdr:to>
      <xdr:col>24</xdr:col>
      <xdr:colOff>114300</xdr:colOff>
      <xdr:row>41</xdr:row>
      <xdr:rowOff>153670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27940</xdr:rowOff>
    </xdr:from>
    <xdr:to>
      <xdr:col>24</xdr:col>
      <xdr:colOff>25400</xdr:colOff>
      <xdr:row>36</xdr:row>
      <xdr:rowOff>88900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0014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78757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50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106680</xdr:rowOff>
    </xdr:from>
    <xdr:to>
      <xdr:col>24</xdr:col>
      <xdr:colOff>76200</xdr:colOff>
      <xdr:row>37</xdr:row>
      <xdr:rowOff>36830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146050</xdr:rowOff>
    </xdr:from>
    <xdr:to>
      <xdr:col>19</xdr:col>
      <xdr:colOff>187325</xdr:colOff>
      <xdr:row>36</xdr:row>
      <xdr:rowOff>27940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1468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68580</xdr:rowOff>
    </xdr:from>
    <xdr:to>
      <xdr:col>20</xdr:col>
      <xdr:colOff>38100</xdr:colOff>
      <xdr:row>36</xdr:row>
      <xdr:rowOff>170180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154957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27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146050</xdr:rowOff>
    </xdr:from>
    <xdr:to>
      <xdr:col>15</xdr:col>
      <xdr:colOff>98425</xdr:colOff>
      <xdr:row>36</xdr:row>
      <xdr:rowOff>88900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1468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38100</xdr:rowOff>
    </xdr:from>
    <xdr:to>
      <xdr:col>15</xdr:col>
      <xdr:colOff>149225</xdr:colOff>
      <xdr:row>36</xdr:row>
      <xdr:rowOff>139700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124477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27940</xdr:rowOff>
    </xdr:from>
    <xdr:to>
      <xdr:col>11</xdr:col>
      <xdr:colOff>9525</xdr:colOff>
      <xdr:row>36</xdr:row>
      <xdr:rowOff>88900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2001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44467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163830</xdr:rowOff>
    </xdr:from>
    <xdr:to>
      <xdr:col>6</xdr:col>
      <xdr:colOff>171450</xdr:colOff>
      <xdr:row>36</xdr:row>
      <xdr:rowOff>93980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78757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5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38100</xdr:rowOff>
    </xdr:from>
    <xdr:to>
      <xdr:col>24</xdr:col>
      <xdr:colOff>76200</xdr:colOff>
      <xdr:row>36</xdr:row>
      <xdr:rowOff>139700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54627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148590</xdr:rowOff>
    </xdr:from>
    <xdr:to>
      <xdr:col>20</xdr:col>
      <xdr:colOff>38100</xdr:colOff>
      <xdr:row>36</xdr:row>
      <xdr:rowOff>78740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88917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18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95250</xdr:rowOff>
    </xdr:from>
    <xdr:to>
      <xdr:col>15</xdr:col>
      <xdr:colOff>149225</xdr:colOff>
      <xdr:row>36</xdr:row>
      <xdr:rowOff>25400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35577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38100</xdr:rowOff>
    </xdr:from>
    <xdr:to>
      <xdr:col>11</xdr:col>
      <xdr:colOff>60325</xdr:colOff>
      <xdr:row>36</xdr:row>
      <xdr:rowOff>139700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149877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148590</xdr:rowOff>
    </xdr:from>
    <xdr:to>
      <xdr:col>6</xdr:col>
      <xdr:colOff>171450</xdr:colOff>
      <xdr:row>36</xdr:row>
      <xdr:rowOff>78740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88917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1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０．７ポイント増加しているが、類似団体平均と比較すると２．０ポイント下回っている。物件費の推移としては、ほぼ横ばいといえるが物価高騰による電気料金の値上げの影響は大きい。今後も、光熱水費や消耗品の節約を徹底し、物件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81280</xdr:rowOff>
    </xdr:from>
    <xdr:to>
      <xdr:col>82</xdr:col>
      <xdr:colOff>107950</xdr:colOff>
      <xdr:row>20</xdr:row>
      <xdr:rowOff>161290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31013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133367</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562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161290</xdr:rowOff>
    </xdr:from>
    <xdr:to>
      <xdr:col>82</xdr:col>
      <xdr:colOff>196850</xdr:colOff>
      <xdr:row>20</xdr:row>
      <xdr:rowOff>161290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590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167657</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2053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81280</xdr:rowOff>
    </xdr:from>
    <xdr:to>
      <xdr:col>82</xdr:col>
      <xdr:colOff>196850</xdr:colOff>
      <xdr:row>13</xdr:row>
      <xdr:rowOff>81280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310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127000</xdr:rowOff>
    </xdr:from>
    <xdr:to>
      <xdr:col>82</xdr:col>
      <xdr:colOff>107950</xdr:colOff>
      <xdr:row>14</xdr:row>
      <xdr:rowOff>167005</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5671800" y="252730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31132</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6028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59055</xdr:rowOff>
    </xdr:from>
    <xdr:to>
      <xdr:col>82</xdr:col>
      <xdr:colOff>158750</xdr:colOff>
      <xdr:row>15</xdr:row>
      <xdr:rowOff>160655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63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127000</xdr:rowOff>
    </xdr:from>
    <xdr:to>
      <xdr:col>78</xdr:col>
      <xdr:colOff>69850</xdr:colOff>
      <xdr:row>14</xdr:row>
      <xdr:rowOff>144145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4782800" y="252730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xdr:rowOff>
    </xdr:from>
    <xdr:to>
      <xdr:col>78</xdr:col>
      <xdr:colOff>120650</xdr:colOff>
      <xdr:row>15</xdr:row>
      <xdr:rowOff>114935</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58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99712</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671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144145</xdr:rowOff>
    </xdr:from>
    <xdr:to>
      <xdr:col>73</xdr:col>
      <xdr:colOff>180975</xdr:colOff>
      <xdr:row>14</xdr:row>
      <xdr:rowOff>167005</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3893800" y="254444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121920</xdr:rowOff>
    </xdr:from>
    <xdr:to>
      <xdr:col>74</xdr:col>
      <xdr:colOff>31750</xdr:colOff>
      <xdr:row>15</xdr:row>
      <xdr:rowOff>52070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36847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60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98425</xdr:rowOff>
    </xdr:from>
    <xdr:to>
      <xdr:col>69</xdr:col>
      <xdr:colOff>92075</xdr:colOff>
      <xdr:row>14</xdr:row>
      <xdr:rowOff>167005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004800" y="2498725"/>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144780</xdr:rowOff>
    </xdr:from>
    <xdr:to>
      <xdr:col>69</xdr:col>
      <xdr:colOff>142875</xdr:colOff>
      <xdr:row>15</xdr:row>
      <xdr:rowOff>74930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54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59707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63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116205</xdr:rowOff>
    </xdr:from>
    <xdr:to>
      <xdr:col>65</xdr:col>
      <xdr:colOff>53975</xdr:colOff>
      <xdr:row>16</xdr:row>
      <xdr:rowOff>46355</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68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31132</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774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116205</xdr:rowOff>
    </xdr:from>
    <xdr:to>
      <xdr:col>82</xdr:col>
      <xdr:colOff>158750</xdr:colOff>
      <xdr:row>15</xdr:row>
      <xdr:rowOff>46355</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51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132732</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361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76200</xdr:rowOff>
    </xdr:from>
    <xdr:to>
      <xdr:col>78</xdr:col>
      <xdr:colOff>120650</xdr:colOff>
      <xdr:row>15</xdr:row>
      <xdr:rowOff>6350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16527</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24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93345</xdr:rowOff>
    </xdr:from>
    <xdr:to>
      <xdr:col>74</xdr:col>
      <xdr:colOff>31750</xdr:colOff>
      <xdr:row>15</xdr:row>
      <xdr:rowOff>23495</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49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33672</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2262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116205</xdr:rowOff>
    </xdr:from>
    <xdr:to>
      <xdr:col>69</xdr:col>
      <xdr:colOff>142875</xdr:colOff>
      <xdr:row>15</xdr:row>
      <xdr:rowOff>46355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51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56532</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228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47625</xdr:rowOff>
    </xdr:from>
    <xdr:to>
      <xdr:col>65</xdr:col>
      <xdr:colOff>53975</xdr:colOff>
      <xdr:row>14</xdr:row>
      <xdr:rowOff>149225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44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159402</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2216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令和４年度と比較して１．６ポイント減少し、類似団体平均を ０．７ポイント下回っている。障害者福祉に伴う給付が年々増加傾向にあり、今後は今まで以上に歳出の効率化を徹底し、事業の適正化を図る必要がある。</a:t>
          </a: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31750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1186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3827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31750</xdr:rowOff>
    </xdr:from>
    <xdr:to>
      <xdr:col>24</xdr:col>
      <xdr:colOff>114300</xdr:colOff>
      <xdr:row>62</xdr:row>
      <xdr:rowOff>31750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661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127000</xdr:rowOff>
    </xdr:from>
    <xdr:to>
      <xdr:col>24</xdr:col>
      <xdr:colOff>25400</xdr:colOff>
      <xdr:row>57</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3987800" y="9556750"/>
          <a:ext cx="8382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10177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88900</xdr:rowOff>
    </xdr:from>
    <xdr:to>
      <xdr:col>19</xdr:col>
      <xdr:colOff>187325</xdr:colOff>
      <xdr:row>57</xdr:row>
      <xdr:rowOff>88900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098800" y="951865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152400</xdr:rowOff>
    </xdr:from>
    <xdr:to>
      <xdr:col>20</xdr:col>
      <xdr:colOff>38100</xdr:colOff>
      <xdr:row>56</xdr:row>
      <xdr:rowOff>82550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92727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351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88900</xdr:rowOff>
    </xdr:from>
    <xdr:to>
      <xdr:col>15</xdr:col>
      <xdr:colOff>98425</xdr:colOff>
      <xdr:row>56</xdr:row>
      <xdr:rowOff>107950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951865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152400</xdr:rowOff>
    </xdr:from>
    <xdr:to>
      <xdr:col>15</xdr:col>
      <xdr:colOff>149225</xdr:colOff>
      <xdr:row>56</xdr:row>
      <xdr:rowOff>82550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67327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107950</xdr:rowOff>
    </xdr:from>
    <xdr:to>
      <xdr:col>11</xdr:col>
      <xdr:colOff>9525</xdr:colOff>
      <xdr:row>57</xdr:row>
      <xdr:rowOff>107950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1320800" y="970915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57150</xdr:rowOff>
    </xdr:from>
    <xdr:to>
      <xdr:col>11</xdr:col>
      <xdr:colOff>60325</xdr:colOff>
      <xdr:row>56</xdr:row>
      <xdr:rowOff>158750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168927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42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54627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76200</xdr:rowOff>
    </xdr:from>
    <xdr:to>
      <xdr:col>24</xdr:col>
      <xdr:colOff>76200</xdr:colOff>
      <xdr:row>56</xdr:row>
      <xdr:rowOff>6350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92727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38100</xdr:rowOff>
    </xdr:from>
    <xdr:to>
      <xdr:col>20</xdr:col>
      <xdr:colOff>38100</xdr:colOff>
      <xdr:row>57</xdr:row>
      <xdr:rowOff>139700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8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124477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897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38100</xdr:rowOff>
    </xdr:from>
    <xdr:to>
      <xdr:col>15</xdr:col>
      <xdr:colOff>149225</xdr:colOff>
      <xdr:row>55</xdr:row>
      <xdr:rowOff>139700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149877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57150</xdr:rowOff>
    </xdr:from>
    <xdr:to>
      <xdr:col>11</xdr:col>
      <xdr:colOff>60325</xdr:colOff>
      <xdr:row>56</xdr:row>
      <xdr:rowOff>158750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143527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57150</xdr:rowOff>
    </xdr:from>
    <xdr:to>
      <xdr:col>6</xdr:col>
      <xdr:colOff>171450</xdr:colOff>
      <xdr:row>57</xdr:row>
      <xdr:rowOff>158750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143527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前年度と比較して０．３ポイント減少しており、類似団体平均を０．４ポイント下回っている。近年は横ばいの傾向にあるが、   今後も健康づくりや介護予防の推進により、医療費や介護給付費の抑制を図る。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143328</xdr:rowOff>
    </xdr:from>
    <xdr:to>
      <xdr:col>82</xdr:col>
      <xdr:colOff>107950</xdr:colOff>
      <xdr:row>62</xdr:row>
      <xdr:rowOff>50800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058728"/>
          <a:ext cx="0" cy="162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22877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50800</xdr:rowOff>
    </xdr:from>
    <xdr:to>
      <xdr:col>82</xdr:col>
      <xdr:colOff>196850</xdr:colOff>
      <xdr:row>62</xdr:row>
      <xdr:rowOff>50800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58255</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143328</xdr:rowOff>
    </xdr:from>
    <xdr:to>
      <xdr:col>82</xdr:col>
      <xdr:colOff>196850</xdr:colOff>
      <xdr:row>52</xdr:row>
      <xdr:rowOff>143328</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110672</xdr:rowOff>
    </xdr:from>
    <xdr:to>
      <xdr:col>82</xdr:col>
      <xdr:colOff>107950</xdr:colOff>
      <xdr:row>56</xdr:row>
      <xdr:rowOff>143328</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9711872"/>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75492</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676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103415</xdr:rowOff>
    </xdr:from>
    <xdr:to>
      <xdr:col>82</xdr:col>
      <xdr:colOff>158750</xdr:colOff>
      <xdr:row>57</xdr:row>
      <xdr:rowOff>33565</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34472</xdr:rowOff>
    </xdr:from>
    <xdr:to>
      <xdr:col>78</xdr:col>
      <xdr:colOff>69850</xdr:colOff>
      <xdr:row>56</xdr:row>
      <xdr:rowOff>143328</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9635672"/>
          <a:ext cx="889000" cy="108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40822</xdr:rowOff>
    </xdr:from>
    <xdr:to>
      <xdr:col>78</xdr:col>
      <xdr:colOff>120650</xdr:colOff>
      <xdr:row>57</xdr:row>
      <xdr:rowOff>142422</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81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127199</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899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34472</xdr:rowOff>
    </xdr:from>
    <xdr:to>
      <xdr:col>73</xdr:col>
      <xdr:colOff>180975</xdr:colOff>
      <xdr:row>57</xdr:row>
      <xdr:rowOff>4535</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893800" y="9635672"/>
          <a:ext cx="889000" cy="14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8165</xdr:rowOff>
    </xdr:from>
    <xdr:to>
      <xdr:col>74</xdr:col>
      <xdr:colOff>31750</xdr:colOff>
      <xdr:row>57</xdr:row>
      <xdr:rowOff>109765</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94542</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154215</xdr:rowOff>
    </xdr:from>
    <xdr:to>
      <xdr:col>69</xdr:col>
      <xdr:colOff>92075</xdr:colOff>
      <xdr:row>57</xdr:row>
      <xdr:rowOff>4535</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3004800" y="9755415"/>
          <a:ext cx="8890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117022</xdr:rowOff>
    </xdr:from>
    <xdr:to>
      <xdr:col>69</xdr:col>
      <xdr:colOff>142875</xdr:colOff>
      <xdr:row>58</xdr:row>
      <xdr:rowOff>47172</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31949</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160565</xdr:rowOff>
    </xdr:from>
    <xdr:to>
      <xdr:col>65</xdr:col>
      <xdr:colOff>53975</xdr:colOff>
      <xdr:row>58</xdr:row>
      <xdr:rowOff>90715</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93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75492</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10019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59872</xdr:rowOff>
    </xdr:from>
    <xdr:to>
      <xdr:col>82</xdr:col>
      <xdr:colOff>158750</xdr:colOff>
      <xdr:row>56</xdr:row>
      <xdr:rowOff>161472</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76399</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50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92528</xdr:rowOff>
    </xdr:from>
    <xdr:to>
      <xdr:col>78</xdr:col>
      <xdr:colOff>120650</xdr:colOff>
      <xdr:row>57</xdr:row>
      <xdr:rowOff>22678</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32855</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462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155122</xdr:rowOff>
    </xdr:from>
    <xdr:to>
      <xdr:col>74</xdr:col>
      <xdr:colOff>31750</xdr:colOff>
      <xdr:row>56</xdr:row>
      <xdr:rowOff>85272</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95449</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3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125185</xdr:rowOff>
    </xdr:from>
    <xdr:to>
      <xdr:col>69</xdr:col>
      <xdr:colOff>142875</xdr:colOff>
      <xdr:row>57</xdr:row>
      <xdr:rowOff>55335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65512</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103415</xdr:rowOff>
    </xdr:from>
    <xdr:to>
      <xdr:col>65</xdr:col>
      <xdr:colOff>53975</xdr:colOff>
      <xdr:row>57</xdr:row>
      <xdr:rowOff>33565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70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43742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１．０ポイント増加しており、類似団体平均と比較すると６．９ポイント上回っている。これはごみ処理業務や消防業務等を一部事務組合で行っているため、負担金として支出していることが要因として挙げられる。今後も一部事務組合に対し、構成町として更なる行政改革を要請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a:extLst>
            <a:ext uri="{FF2B5EF4-FFF2-40B4-BE49-F238E27FC236}">
              <a16:creationId xmlns:a16="http://schemas.microsoft.com/office/drawing/2014/main" id="{00000000-0008-0000-0400-00002C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88138</xdr:rowOff>
    </xdr:from>
    <xdr:to>
      <xdr:col>82</xdr:col>
      <xdr:colOff>107950</xdr:colOff>
      <xdr:row>41</xdr:row>
      <xdr:rowOff>78994</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flipV="1">
          <a:off x="16510000" y="5745988"/>
          <a:ext cx="0" cy="1362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51071</xdr:rowOff>
    </xdr:from>
    <xdr:ext cx="762000" cy="259045"/>
    <xdr:sp macro="" textlink="">
      <xdr:nvSpPr>
        <xdr:cNvPr id="302" name="補助費等最小値テキスト">
          <a:extLst>
            <a:ext uri="{FF2B5EF4-FFF2-40B4-BE49-F238E27FC236}">
              <a16:creationId xmlns:a16="http://schemas.microsoft.com/office/drawing/2014/main" id="{00000000-0008-0000-0400-00002E010000}"/>
            </a:ext>
          </a:extLst>
        </xdr:cNvPr>
        <xdr:cNvSpPr txBox="1"/>
      </xdr:nvSpPr>
      <xdr:spPr>
        <a:xfrm>
          <a:off x="16598900" y="7080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78994</xdr:rowOff>
    </xdr:from>
    <xdr:to>
      <xdr:col>82</xdr:col>
      <xdr:colOff>196850</xdr:colOff>
      <xdr:row>41</xdr:row>
      <xdr:rowOff>78994</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7108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3065</xdr:rowOff>
    </xdr:from>
    <xdr:ext cx="762000" cy="259045"/>
    <xdr:sp macro="" textlink="">
      <xdr:nvSpPr>
        <xdr:cNvPr id="304" name="補助費等最大値テキスト">
          <a:extLst>
            <a:ext uri="{FF2B5EF4-FFF2-40B4-BE49-F238E27FC236}">
              <a16:creationId xmlns:a16="http://schemas.microsoft.com/office/drawing/2014/main" id="{00000000-0008-0000-0400-000030010000}"/>
            </a:ext>
          </a:extLst>
        </xdr:cNvPr>
        <xdr:cNvSpPr txBox="1"/>
      </xdr:nvSpPr>
      <xdr:spPr>
        <a:xfrm>
          <a:off x="16598900" y="5489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88138</xdr:rowOff>
    </xdr:from>
    <xdr:to>
      <xdr:col>82</xdr:col>
      <xdr:colOff>196850</xdr:colOff>
      <xdr:row>33</xdr:row>
      <xdr:rowOff>88138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5745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40</xdr:row>
      <xdr:rowOff>30988</xdr:rowOff>
    </xdr:from>
    <xdr:to>
      <xdr:col>82</xdr:col>
      <xdr:colOff>107950</xdr:colOff>
      <xdr:row>40</xdr:row>
      <xdr:rowOff>122428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5671800" y="6888988"/>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143019</xdr:rowOff>
    </xdr:from>
    <xdr:ext cx="762000" cy="259045"/>
    <xdr:sp macro="" textlink="">
      <xdr:nvSpPr>
        <xdr:cNvPr id="307" name="補助費等平均値テキスト">
          <a:extLst>
            <a:ext uri="{FF2B5EF4-FFF2-40B4-BE49-F238E27FC236}">
              <a16:creationId xmlns:a16="http://schemas.microsoft.com/office/drawing/2014/main" id="{00000000-0008-0000-0400-000033010000}"/>
            </a:ext>
          </a:extLst>
        </xdr:cNvPr>
        <xdr:cNvSpPr txBox="1"/>
      </xdr:nvSpPr>
      <xdr:spPr>
        <a:xfrm>
          <a:off x="16598900" y="6143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126492</xdr:rowOff>
    </xdr:from>
    <xdr:to>
      <xdr:col>82</xdr:col>
      <xdr:colOff>158750</xdr:colOff>
      <xdr:row>37</xdr:row>
      <xdr:rowOff>56642</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64592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129286</xdr:rowOff>
    </xdr:from>
    <xdr:to>
      <xdr:col>78</xdr:col>
      <xdr:colOff>69850</xdr:colOff>
      <xdr:row>40</xdr:row>
      <xdr:rowOff>30988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4782800" y="681583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xdr:rowOff>
    </xdr:from>
    <xdr:to>
      <xdr:col>78</xdr:col>
      <xdr:colOff>120650</xdr:colOff>
      <xdr:row>36</xdr:row>
      <xdr:rowOff>118364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5621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128541</xdr:rowOff>
    </xdr:from>
    <xdr:ext cx="7366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5290800" y="5957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19558</xdr:rowOff>
    </xdr:from>
    <xdr:to>
      <xdr:col>73</xdr:col>
      <xdr:colOff>180975</xdr:colOff>
      <xdr:row>39</xdr:row>
      <xdr:rowOff>129286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3893800" y="6706108"/>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124206</xdr:rowOff>
    </xdr:from>
    <xdr:to>
      <xdr:col>74</xdr:col>
      <xdr:colOff>31750</xdr:colOff>
      <xdr:row>36</xdr:row>
      <xdr:rowOff>54356</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47320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64533</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401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19558</xdr:rowOff>
    </xdr:from>
    <xdr:to>
      <xdr:col>69</xdr:col>
      <xdr:colOff>92075</xdr:colOff>
      <xdr:row>41</xdr:row>
      <xdr:rowOff>97282</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004800" y="6706108"/>
          <a:ext cx="889000" cy="420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169926</xdr:rowOff>
    </xdr:from>
    <xdr:to>
      <xdr:col>69</xdr:col>
      <xdr:colOff>142875</xdr:colOff>
      <xdr:row>36</xdr:row>
      <xdr:rowOff>100076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3843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110253</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512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69342</xdr:rowOff>
    </xdr:from>
    <xdr:to>
      <xdr:col>65</xdr:col>
      <xdr:colOff>53975</xdr:colOff>
      <xdr:row>35</xdr:row>
      <xdr:rowOff>170942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2954000" y="6070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9669</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623800" y="583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40</xdr:row>
      <xdr:rowOff>71628</xdr:rowOff>
    </xdr:from>
    <xdr:to>
      <xdr:col>82</xdr:col>
      <xdr:colOff>158750</xdr:colOff>
      <xdr:row>41</xdr:row>
      <xdr:rowOff>1778</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6459200" y="692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40</xdr:row>
      <xdr:rowOff>43705</xdr:rowOff>
    </xdr:from>
    <xdr:ext cx="762000" cy="259045"/>
    <xdr:sp macro="" textlink="">
      <xdr:nvSpPr>
        <xdr:cNvPr id="326" name="補助費等該当値テキスト">
          <a:extLst>
            <a:ext uri="{FF2B5EF4-FFF2-40B4-BE49-F238E27FC236}">
              <a16:creationId xmlns:a16="http://schemas.microsoft.com/office/drawing/2014/main" id="{00000000-0008-0000-0400-000046010000}"/>
            </a:ext>
          </a:extLst>
        </xdr:cNvPr>
        <xdr:cNvSpPr txBox="1"/>
      </xdr:nvSpPr>
      <xdr:spPr>
        <a:xfrm>
          <a:off x="16598900" y="6901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151638</xdr:rowOff>
    </xdr:from>
    <xdr:to>
      <xdr:col>78</xdr:col>
      <xdr:colOff>120650</xdr:colOff>
      <xdr:row>40</xdr:row>
      <xdr:rowOff>81788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5621000" y="683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66565</xdr:rowOff>
    </xdr:from>
    <xdr:ext cx="7366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290800" y="6924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78486</xdr:rowOff>
    </xdr:from>
    <xdr:to>
      <xdr:col>74</xdr:col>
      <xdr:colOff>31750</xdr:colOff>
      <xdr:row>40</xdr:row>
      <xdr:rowOff>8636</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4732000" y="6765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164863</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401800" y="685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140208</xdr:rowOff>
    </xdr:from>
    <xdr:to>
      <xdr:col>69</xdr:col>
      <xdr:colOff>142875</xdr:colOff>
      <xdr:row>39</xdr:row>
      <xdr:rowOff>70358</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3843000" y="665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55135</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3512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41</xdr:row>
      <xdr:rowOff>46482</xdr:rowOff>
    </xdr:from>
    <xdr:to>
      <xdr:col>65</xdr:col>
      <xdr:colOff>53975</xdr:colOff>
      <xdr:row>41</xdr:row>
      <xdr:rowOff>148082</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2954000" y="7075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41</xdr:row>
      <xdr:rowOff>132859</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623800" y="7162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は前年度比０．３ポイント増となっているが、類似団体平均を４．３ポイント下回っている。中学校大規模改修事業等の大型事業により新規借り入れが発生している。、新規起債については、極力発行を抑えて後年度の負担を減らすように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53848</xdr:rowOff>
    </xdr:from>
    <xdr:to>
      <xdr:col>24</xdr:col>
      <xdr:colOff>25400</xdr:colOff>
      <xdr:row>80</xdr:row>
      <xdr:rowOff>21844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741148"/>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165371</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70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21844</xdr:rowOff>
    </xdr:from>
    <xdr:to>
      <xdr:col>24</xdr:col>
      <xdr:colOff>114300</xdr:colOff>
      <xdr:row>80</xdr:row>
      <xdr:rowOff>21844</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737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140225</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48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53848</xdr:rowOff>
    </xdr:from>
    <xdr:to>
      <xdr:col>24</xdr:col>
      <xdr:colOff>114300</xdr:colOff>
      <xdr:row>74</xdr:row>
      <xdr:rowOff>53848</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74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30987</xdr:rowOff>
    </xdr:from>
    <xdr:to>
      <xdr:col>24</xdr:col>
      <xdr:colOff>25400</xdr:colOff>
      <xdr:row>76</xdr:row>
      <xdr:rowOff>44704</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3061187"/>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162577</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192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19050</xdr:rowOff>
    </xdr:from>
    <xdr:to>
      <xdr:col>24</xdr:col>
      <xdr:colOff>76200</xdr:colOff>
      <xdr:row>77</xdr:row>
      <xdr:rowOff>120650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165863</xdr:rowOff>
    </xdr:from>
    <xdr:to>
      <xdr:col>19</xdr:col>
      <xdr:colOff>187325</xdr:colOff>
      <xdr:row>76</xdr:row>
      <xdr:rowOff>30987</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3024613"/>
          <a:ext cx="889000" cy="36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23622</xdr:rowOff>
    </xdr:from>
    <xdr:to>
      <xdr:col>20</xdr:col>
      <xdr:colOff>38100</xdr:colOff>
      <xdr:row>77</xdr:row>
      <xdr:rowOff>125222</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109999</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311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165863</xdr:rowOff>
    </xdr:from>
    <xdr:to>
      <xdr:col>15</xdr:col>
      <xdr:colOff>98425</xdr:colOff>
      <xdr:row>76</xdr:row>
      <xdr:rowOff>44704</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2209800" y="13024613"/>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5335</xdr:rowOff>
    </xdr:from>
    <xdr:to>
      <xdr:col>15</xdr:col>
      <xdr:colOff>149225</xdr:colOff>
      <xdr:row>77</xdr:row>
      <xdr:rowOff>106935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91712</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44704</xdr:rowOff>
    </xdr:from>
    <xdr:to>
      <xdr:col>11</xdr:col>
      <xdr:colOff>9525</xdr:colOff>
      <xdr:row>76</xdr:row>
      <xdr:rowOff>99568</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307490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55626</xdr:rowOff>
    </xdr:from>
    <xdr:to>
      <xdr:col>6</xdr:col>
      <xdr:colOff>171450</xdr:colOff>
      <xdr:row>77</xdr:row>
      <xdr:rowOff>157226</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142003</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165354</xdr:rowOff>
    </xdr:from>
    <xdr:to>
      <xdr:col>24</xdr:col>
      <xdr:colOff>76200</xdr:colOff>
      <xdr:row>76</xdr:row>
      <xdr:rowOff>95504</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10431</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869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151637</xdr:rowOff>
    </xdr:from>
    <xdr:to>
      <xdr:col>20</xdr:col>
      <xdr:colOff>38100</xdr:colOff>
      <xdr:row>76</xdr:row>
      <xdr:rowOff>81787</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01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91965</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779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115062</xdr:rowOff>
    </xdr:from>
    <xdr:to>
      <xdr:col>15</xdr:col>
      <xdr:colOff>149225</xdr:colOff>
      <xdr:row>76</xdr:row>
      <xdr:rowOff>45213</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29738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55389</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74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165354</xdr:rowOff>
    </xdr:from>
    <xdr:to>
      <xdr:col>11</xdr:col>
      <xdr:colOff>60325</xdr:colOff>
      <xdr:row>76</xdr:row>
      <xdr:rowOff>95504</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105681</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48768</xdr:rowOff>
    </xdr:from>
    <xdr:to>
      <xdr:col>6</xdr:col>
      <xdr:colOff>171450</xdr:colOff>
      <xdr:row>76</xdr:row>
      <xdr:rowOff>150368</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160545</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に係る経常収支比率は７６．２ポイントで、類似団体平均を２．９ポイント上回っている。これは補助費のうち大きな割合を占める、ごみ処理業務や消防業務等の一部事務組合に対しての負担金や維持補修費が近年増額傾向にあるためといえる。今後も組合の負担金や維持補修費については、サービスを低下させることなく経費の削減を求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76708</xdr:rowOff>
    </xdr:from>
    <xdr:to>
      <xdr:col>82</xdr:col>
      <xdr:colOff>107950</xdr:colOff>
      <xdr:row>80</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764008"/>
          <a:ext cx="0" cy="964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156227</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370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12700</xdr:rowOff>
    </xdr:from>
    <xdr:to>
      <xdr:col>82</xdr:col>
      <xdr:colOff>196850</xdr:colOff>
      <xdr:row>80</xdr:row>
      <xdr:rowOff>12700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372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163085</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507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76708</xdr:rowOff>
    </xdr:from>
    <xdr:to>
      <xdr:col>82</xdr:col>
      <xdr:colOff>196850</xdr:colOff>
      <xdr:row>74</xdr:row>
      <xdr:rowOff>76708</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764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97282</xdr:rowOff>
    </xdr:from>
    <xdr:to>
      <xdr:col>82</xdr:col>
      <xdr:colOff>107950</xdr:colOff>
      <xdr:row>77</xdr:row>
      <xdr:rowOff>124713</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5671800" y="13298932"/>
          <a:ext cx="8382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129303</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2988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112776</xdr:rowOff>
    </xdr:from>
    <xdr:to>
      <xdr:col>82</xdr:col>
      <xdr:colOff>158750</xdr:colOff>
      <xdr:row>77</xdr:row>
      <xdr:rowOff>42926</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85852</xdr:rowOff>
    </xdr:from>
    <xdr:to>
      <xdr:col>78</xdr:col>
      <xdr:colOff>69850</xdr:colOff>
      <xdr:row>77</xdr:row>
      <xdr:rowOff>97282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4782800" y="13116052"/>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30480</xdr:rowOff>
    </xdr:from>
    <xdr:to>
      <xdr:col>78</xdr:col>
      <xdr:colOff>120650</xdr:colOff>
      <xdr:row>76</xdr:row>
      <xdr:rowOff>132080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142257</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282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85852</xdr:rowOff>
    </xdr:from>
    <xdr:to>
      <xdr:col>73</xdr:col>
      <xdr:colOff>180975</xdr:colOff>
      <xdr:row>77</xdr:row>
      <xdr:rowOff>51563</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3893800" y="13116052"/>
          <a:ext cx="8890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87630</xdr:rowOff>
    </xdr:from>
    <xdr:to>
      <xdr:col>74</xdr:col>
      <xdr:colOff>31750</xdr:colOff>
      <xdr:row>76</xdr:row>
      <xdr:rowOff>17780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27957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51563</xdr:rowOff>
    </xdr:from>
    <xdr:to>
      <xdr:col>69</xdr:col>
      <xdr:colOff>92075</xdr:colOff>
      <xdr:row>78</xdr:row>
      <xdr:rowOff>30987</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004800" y="13253213"/>
          <a:ext cx="889000" cy="150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76200</xdr:rowOff>
    </xdr:from>
    <xdr:to>
      <xdr:col>69</xdr:col>
      <xdr:colOff>142875</xdr:colOff>
      <xdr:row>77</xdr:row>
      <xdr:rowOff>6350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16527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89915</xdr:rowOff>
    </xdr:from>
    <xdr:to>
      <xdr:col>65</xdr:col>
      <xdr:colOff>53975</xdr:colOff>
      <xdr:row>77</xdr:row>
      <xdr:rowOff>20065</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30243</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73913</xdr:rowOff>
    </xdr:from>
    <xdr:to>
      <xdr:col>82</xdr:col>
      <xdr:colOff>158750</xdr:colOff>
      <xdr:row>78</xdr:row>
      <xdr:rowOff>4063</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45990</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46482</xdr:rowOff>
    </xdr:from>
    <xdr:to>
      <xdr:col>78</xdr:col>
      <xdr:colOff>120650</xdr:colOff>
      <xdr:row>77</xdr:row>
      <xdr:rowOff>148082</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132859</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35052</xdr:rowOff>
    </xdr:from>
    <xdr:to>
      <xdr:col>74</xdr:col>
      <xdr:colOff>31750</xdr:colOff>
      <xdr:row>76</xdr:row>
      <xdr:rowOff>136652</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121429</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151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763</xdr:rowOff>
    </xdr:from>
    <xdr:to>
      <xdr:col>69</xdr:col>
      <xdr:colOff>142875</xdr:colOff>
      <xdr:row>77</xdr:row>
      <xdr:rowOff>102363</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87140</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28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151637</xdr:rowOff>
    </xdr:from>
    <xdr:to>
      <xdr:col>65</xdr:col>
      <xdr:colOff>53975</xdr:colOff>
      <xdr:row>78</xdr:row>
      <xdr:rowOff>81787</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66564</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43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千葉県東庄町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52598</xdr:rowOff>
    </xdr:from>
    <xdr:to>
      <xdr:col>29</xdr:col>
      <xdr:colOff>127000</xdr:colOff>
      <xdr:row>19</xdr:row>
      <xdr:rowOff>105137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57623"/>
          <a:ext cx="0" cy="12526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77214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82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105137</xdr:rowOff>
    </xdr:from>
    <xdr:to>
      <xdr:col>30</xdr:col>
      <xdr:colOff>25400</xdr:colOff>
      <xdr:row>19</xdr:row>
      <xdr:rowOff>105137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103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138975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01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52598</xdr:rowOff>
    </xdr:from>
    <xdr:to>
      <xdr:col>30</xdr:col>
      <xdr:colOff>25400</xdr:colOff>
      <xdr:row>12</xdr:row>
      <xdr:rowOff>52598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576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11888</xdr:rowOff>
    </xdr:from>
    <xdr:to>
      <xdr:col>29</xdr:col>
      <xdr:colOff>127000</xdr:colOff>
      <xdr:row>19</xdr:row>
      <xdr:rowOff>52657</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317063"/>
          <a:ext cx="647700" cy="407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104958</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957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88431</xdr:rowOff>
    </xdr:from>
    <xdr:to>
      <xdr:col>29</xdr:col>
      <xdr:colOff>177800</xdr:colOff>
      <xdr:row>18</xdr:row>
      <xdr:rowOff>18581</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507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51076</xdr:rowOff>
    </xdr:from>
    <xdr:to>
      <xdr:col>26</xdr:col>
      <xdr:colOff>50800</xdr:colOff>
      <xdr:row>19</xdr:row>
      <xdr:rowOff>52657</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3356251"/>
          <a:ext cx="698500" cy="15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133714</xdr:rowOff>
    </xdr:from>
    <xdr:to>
      <xdr:col>26</xdr:col>
      <xdr:colOff>101600</xdr:colOff>
      <xdr:row>18</xdr:row>
      <xdr:rowOff>63864</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959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74041</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648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51076</xdr:rowOff>
    </xdr:from>
    <xdr:to>
      <xdr:col>22</xdr:col>
      <xdr:colOff>114300</xdr:colOff>
      <xdr:row>19</xdr:row>
      <xdr:rowOff>60397</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356251"/>
          <a:ext cx="698500" cy="93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149650</xdr:rowOff>
    </xdr:from>
    <xdr:to>
      <xdr:col>22</xdr:col>
      <xdr:colOff>165100</xdr:colOff>
      <xdr:row>18</xdr:row>
      <xdr:rowOff>79800</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119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89977</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88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51377</xdr:rowOff>
    </xdr:from>
    <xdr:to>
      <xdr:col>18</xdr:col>
      <xdr:colOff>177800</xdr:colOff>
      <xdr:row>19</xdr:row>
      <xdr:rowOff>60397</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3356552"/>
          <a:ext cx="698500" cy="90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9349</xdr:rowOff>
    </xdr:from>
    <xdr:to>
      <xdr:col>19</xdr:col>
      <xdr:colOff>38100</xdr:colOff>
      <xdr:row>18</xdr:row>
      <xdr:rowOff>110949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430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121126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91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13731</xdr:rowOff>
    </xdr:from>
    <xdr:to>
      <xdr:col>15</xdr:col>
      <xdr:colOff>101600</xdr:colOff>
      <xdr:row>18</xdr:row>
      <xdr:rowOff>115331</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47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125508</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91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132538</xdr:rowOff>
    </xdr:from>
    <xdr:to>
      <xdr:col>29</xdr:col>
      <xdr:colOff>177800</xdr:colOff>
      <xdr:row>19</xdr:row>
      <xdr:rowOff>62688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2662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41115</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174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1857</xdr:rowOff>
    </xdr:from>
    <xdr:to>
      <xdr:col>26</xdr:col>
      <xdr:colOff>101600</xdr:colOff>
      <xdr:row>19</xdr:row>
      <xdr:rowOff>103457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3070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88234</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393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276</xdr:rowOff>
    </xdr:from>
    <xdr:to>
      <xdr:col>22</xdr:col>
      <xdr:colOff>165100</xdr:colOff>
      <xdr:row>19</xdr:row>
      <xdr:rowOff>101876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3054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86653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391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9597</xdr:rowOff>
    </xdr:from>
    <xdr:to>
      <xdr:col>19</xdr:col>
      <xdr:colOff>38100</xdr:colOff>
      <xdr:row>19</xdr:row>
      <xdr:rowOff>111197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3147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95974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401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577</xdr:rowOff>
    </xdr:from>
    <xdr:to>
      <xdr:col>15</xdr:col>
      <xdr:colOff>101600</xdr:colOff>
      <xdr:row>19</xdr:row>
      <xdr:rowOff>102177</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3057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86954</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392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57734</xdr:rowOff>
    </xdr:from>
    <xdr:to>
      <xdr:col>29</xdr:col>
      <xdr:colOff>127000</xdr:colOff>
      <xdr:row>37</xdr:row>
      <xdr:rowOff>268412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5982284"/>
          <a:ext cx="0" cy="14108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240489</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36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268412</xdr:rowOff>
    </xdr:from>
    <xdr:to>
      <xdr:col>30</xdr:col>
      <xdr:colOff>25400</xdr:colOff>
      <xdr:row>37</xdr:row>
      <xdr:rowOff>268412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3931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315561</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25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57734</xdr:rowOff>
    </xdr:from>
    <xdr:to>
      <xdr:col>30</xdr:col>
      <xdr:colOff>25400</xdr:colOff>
      <xdr:row>33</xdr:row>
      <xdr:rowOff>57734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59822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34897</xdr:rowOff>
    </xdr:from>
    <xdr:to>
      <xdr:col>29</xdr:col>
      <xdr:colOff>127000</xdr:colOff>
      <xdr:row>37</xdr:row>
      <xdr:rowOff>50167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7159597"/>
          <a:ext cx="647700" cy="152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1767</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612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156690</xdr:rowOff>
    </xdr:from>
    <xdr:to>
      <xdr:col>29</xdr:col>
      <xdr:colOff>177800</xdr:colOff>
      <xdr:row>35</xdr:row>
      <xdr:rowOff>258290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7670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23421</xdr:rowOff>
    </xdr:from>
    <xdr:to>
      <xdr:col>26</xdr:col>
      <xdr:colOff>50800</xdr:colOff>
      <xdr:row>37</xdr:row>
      <xdr:rowOff>50167</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7148121"/>
          <a:ext cx="698500" cy="267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152324</xdr:rowOff>
    </xdr:from>
    <xdr:to>
      <xdr:col>26</xdr:col>
      <xdr:colOff>101600</xdr:colOff>
      <xdr:row>35</xdr:row>
      <xdr:rowOff>253924</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762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264101</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531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139573</xdr:rowOff>
    </xdr:from>
    <xdr:to>
      <xdr:col>22</xdr:col>
      <xdr:colOff>114300</xdr:colOff>
      <xdr:row>37</xdr:row>
      <xdr:rowOff>23421</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7092823"/>
          <a:ext cx="698500" cy="552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193198</xdr:rowOff>
    </xdr:from>
    <xdr:to>
      <xdr:col>22</xdr:col>
      <xdr:colOff>165100</xdr:colOff>
      <xdr:row>35</xdr:row>
      <xdr:rowOff>294798</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03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304975</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572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139573</xdr:rowOff>
    </xdr:from>
    <xdr:to>
      <xdr:col>18</xdr:col>
      <xdr:colOff>177800</xdr:colOff>
      <xdr:row>37</xdr:row>
      <xdr:rowOff>2093</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7092823"/>
          <a:ext cx="698500" cy="339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241706</xdr:rowOff>
    </xdr:from>
    <xdr:to>
      <xdr:col>19</xdr:col>
      <xdr:colOff>38100</xdr:colOff>
      <xdr:row>36</xdr:row>
      <xdr:rowOff>406</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8520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10583</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62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195095</xdr:rowOff>
    </xdr:from>
    <xdr:to>
      <xdr:col>15</xdr:col>
      <xdr:colOff>101600</xdr:colOff>
      <xdr:row>35</xdr:row>
      <xdr:rowOff>296695</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8054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306872</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574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155547</xdr:rowOff>
    </xdr:from>
    <xdr:to>
      <xdr:col>29</xdr:col>
      <xdr:colOff>177800</xdr:colOff>
      <xdr:row>37</xdr:row>
      <xdr:rowOff>85697</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1087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127624</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080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170817</xdr:rowOff>
    </xdr:from>
    <xdr:to>
      <xdr:col>26</xdr:col>
      <xdr:colOff>101600</xdr:colOff>
      <xdr:row>37</xdr:row>
      <xdr:rowOff>100967</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1240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85744</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210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144071</xdr:rowOff>
    </xdr:from>
    <xdr:to>
      <xdr:col>22</xdr:col>
      <xdr:colOff>165100</xdr:colOff>
      <xdr:row>37</xdr:row>
      <xdr:rowOff>74221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0973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58998</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183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88773</xdr:rowOff>
    </xdr:from>
    <xdr:to>
      <xdr:col>19</xdr:col>
      <xdr:colOff>38100</xdr:colOff>
      <xdr:row>37</xdr:row>
      <xdr:rowOff>18923</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0420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3700</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128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122743</xdr:rowOff>
    </xdr:from>
    <xdr:to>
      <xdr:col>15</xdr:col>
      <xdr:colOff>101600</xdr:colOff>
      <xdr:row>37</xdr:row>
      <xdr:rowOff>52893</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0759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37670</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162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千葉県東庄町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12,906
12,525
46.25
7,522,853
6,928,337
493,183
4,049,795
5,166,296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165024</xdr:rowOff>
    </xdr:from>
    <xdr:to>
      <xdr:col>24</xdr:col>
      <xdr:colOff>62865</xdr:colOff>
      <xdr:row>38</xdr:row>
      <xdr:rowOff>170142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37074"/>
          <a:ext cx="1270" cy="1548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2519</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89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170142</xdr:rowOff>
    </xdr:from>
    <xdr:to>
      <xdr:col>24</xdr:col>
      <xdr:colOff>152400</xdr:colOff>
      <xdr:row>38</xdr:row>
      <xdr:rowOff>170142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85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111701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12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165024</xdr:rowOff>
    </xdr:from>
    <xdr:to>
      <xdr:col>24</xdr:col>
      <xdr:colOff>152400</xdr:colOff>
      <xdr:row>29</xdr:row>
      <xdr:rowOff>165024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37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163487</xdr:rowOff>
    </xdr:from>
    <xdr:to>
      <xdr:col>24</xdr:col>
      <xdr:colOff>63500</xdr:colOff>
      <xdr:row>38</xdr:row>
      <xdr:rowOff>50165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507137"/>
          <a:ext cx="838200" cy="58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79316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086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56439</xdr:rowOff>
    </xdr:from>
    <xdr:to>
      <xdr:col>24</xdr:col>
      <xdr:colOff>114300</xdr:colOff>
      <xdr:row>35</xdr:row>
      <xdr:rowOff>158039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5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50165</xdr:rowOff>
    </xdr:from>
    <xdr:to>
      <xdr:col>19</xdr:col>
      <xdr:colOff>177800</xdr:colOff>
      <xdr:row>38</xdr:row>
      <xdr:rowOff>53581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565265"/>
          <a:ext cx="889000" cy="3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116891</xdr:rowOff>
    </xdr:from>
    <xdr:to>
      <xdr:col>20</xdr:col>
      <xdr:colOff>38100</xdr:colOff>
      <xdr:row>36</xdr:row>
      <xdr:rowOff>47041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17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63568</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892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53581</xdr:rowOff>
    </xdr:from>
    <xdr:to>
      <xdr:col>15</xdr:col>
      <xdr:colOff>50800</xdr:colOff>
      <xdr:row>38</xdr:row>
      <xdr:rowOff>95110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568681"/>
          <a:ext cx="889000" cy="41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138760</xdr:rowOff>
    </xdr:from>
    <xdr:to>
      <xdr:col>15</xdr:col>
      <xdr:colOff>101600</xdr:colOff>
      <xdr:row>36</xdr:row>
      <xdr:rowOff>68910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3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85437</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914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95110</xdr:rowOff>
    </xdr:from>
    <xdr:to>
      <xdr:col>10</xdr:col>
      <xdr:colOff>114300</xdr:colOff>
      <xdr:row>39</xdr:row>
      <xdr:rowOff>7442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610210"/>
          <a:ext cx="889000" cy="8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12700</xdr:rowOff>
    </xdr:from>
    <xdr:to>
      <xdr:col>10</xdr:col>
      <xdr:colOff>165100</xdr:colOff>
      <xdr:row>36</xdr:row>
      <xdr:rowOff>114300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1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130827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96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138925</xdr:rowOff>
    </xdr:from>
    <xdr:to>
      <xdr:col>6</xdr:col>
      <xdr:colOff>38100</xdr:colOff>
      <xdr:row>37</xdr:row>
      <xdr:rowOff>69075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85602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86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112687</xdr:rowOff>
    </xdr:from>
    <xdr:to>
      <xdr:col>24</xdr:col>
      <xdr:colOff>114300</xdr:colOff>
      <xdr:row>38</xdr:row>
      <xdr:rowOff>42837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456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91114</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434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170815</xdr:rowOff>
    </xdr:from>
    <xdr:to>
      <xdr:col>20</xdr:col>
      <xdr:colOff>38100</xdr:colOff>
      <xdr:row>38</xdr:row>
      <xdr:rowOff>100965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51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92092</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607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2781</xdr:rowOff>
    </xdr:from>
    <xdr:to>
      <xdr:col>15</xdr:col>
      <xdr:colOff>101600</xdr:colOff>
      <xdr:row>38</xdr:row>
      <xdr:rowOff>104381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517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95508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610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44310</xdr:rowOff>
    </xdr:from>
    <xdr:to>
      <xdr:col>10</xdr:col>
      <xdr:colOff>165100</xdr:colOff>
      <xdr:row>38</xdr:row>
      <xdr:rowOff>145910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559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137037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652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128092</xdr:rowOff>
    </xdr:from>
    <xdr:to>
      <xdr:col>6</xdr:col>
      <xdr:colOff>38100</xdr:colOff>
      <xdr:row>39</xdr:row>
      <xdr:rowOff>58242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64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49369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735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165688</xdr:rowOff>
    </xdr:from>
    <xdr:to>
      <xdr:col>24</xdr:col>
      <xdr:colOff>62865</xdr:colOff>
      <xdr:row>57</xdr:row>
      <xdr:rowOff>153504</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38188"/>
          <a:ext cx="1270" cy="1187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157331</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929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153504</xdr:rowOff>
    </xdr:from>
    <xdr:to>
      <xdr:col>24</xdr:col>
      <xdr:colOff>152400</xdr:colOff>
      <xdr:row>57</xdr:row>
      <xdr:rowOff>153504</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926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112365</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13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165688</xdr:rowOff>
    </xdr:from>
    <xdr:to>
      <xdr:col>24</xdr:col>
      <xdr:colOff>152400</xdr:colOff>
      <xdr:row>50</xdr:row>
      <xdr:rowOff>165688</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38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109757</xdr:rowOff>
    </xdr:from>
    <xdr:to>
      <xdr:col>24</xdr:col>
      <xdr:colOff>63500</xdr:colOff>
      <xdr:row>57</xdr:row>
      <xdr:rowOff>136061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9882407"/>
          <a:ext cx="838200" cy="2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115286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545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92409</xdr:rowOff>
    </xdr:from>
    <xdr:to>
      <xdr:col>24</xdr:col>
      <xdr:colOff>114300</xdr:colOff>
      <xdr:row>57</xdr:row>
      <xdr:rowOff>22559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6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109757</xdr:rowOff>
    </xdr:from>
    <xdr:to>
      <xdr:col>19</xdr:col>
      <xdr:colOff>177800</xdr:colOff>
      <xdr:row>57</xdr:row>
      <xdr:rowOff>129463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882407"/>
          <a:ext cx="889000" cy="19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108712</xdr:rowOff>
    </xdr:from>
    <xdr:to>
      <xdr:col>20</xdr:col>
      <xdr:colOff>38100</xdr:colOff>
      <xdr:row>57</xdr:row>
      <xdr:rowOff>38862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70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55389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485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129463</xdr:rowOff>
    </xdr:from>
    <xdr:to>
      <xdr:col>15</xdr:col>
      <xdr:colOff>50800</xdr:colOff>
      <xdr:row>57</xdr:row>
      <xdr:rowOff>136572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902113"/>
          <a:ext cx="889000" cy="7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134540</xdr:rowOff>
    </xdr:from>
    <xdr:to>
      <xdr:col>15</xdr:col>
      <xdr:colOff>101600</xdr:colOff>
      <xdr:row>57</xdr:row>
      <xdr:rowOff>64690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73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81217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510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136572</xdr:rowOff>
    </xdr:from>
    <xdr:to>
      <xdr:col>10</xdr:col>
      <xdr:colOff>114300</xdr:colOff>
      <xdr:row>58</xdr:row>
      <xdr:rowOff>40294</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909222"/>
          <a:ext cx="889000" cy="75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163546</xdr:rowOff>
    </xdr:from>
    <xdr:to>
      <xdr:col>10</xdr:col>
      <xdr:colOff>165100</xdr:colOff>
      <xdr:row>57</xdr:row>
      <xdr:rowOff>93696</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764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110223</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539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135333</xdr:rowOff>
    </xdr:from>
    <xdr:to>
      <xdr:col>6</xdr:col>
      <xdr:colOff>38100</xdr:colOff>
      <xdr:row>57</xdr:row>
      <xdr:rowOff>65483</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3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82010</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511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85261</xdr:rowOff>
    </xdr:from>
    <xdr:to>
      <xdr:col>24</xdr:col>
      <xdr:colOff>114300</xdr:colOff>
      <xdr:row>58</xdr:row>
      <xdr:rowOff>15411</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857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188</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7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58957</xdr:rowOff>
    </xdr:from>
    <xdr:to>
      <xdr:col>20</xdr:col>
      <xdr:colOff>38100</xdr:colOff>
      <xdr:row>57</xdr:row>
      <xdr:rowOff>160557</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831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151684</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924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78663</xdr:rowOff>
    </xdr:from>
    <xdr:to>
      <xdr:col>15</xdr:col>
      <xdr:colOff>101600</xdr:colOff>
      <xdr:row>58</xdr:row>
      <xdr:rowOff>8813</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851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171390</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944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85772</xdr:rowOff>
    </xdr:from>
    <xdr:to>
      <xdr:col>10</xdr:col>
      <xdr:colOff>165100</xdr:colOff>
      <xdr:row>58</xdr:row>
      <xdr:rowOff>15922</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85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7049</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951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160944</xdr:rowOff>
    </xdr:from>
    <xdr:to>
      <xdr:col>6</xdr:col>
      <xdr:colOff>38100</xdr:colOff>
      <xdr:row>58</xdr:row>
      <xdr:rowOff>91094</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933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82221</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026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59613</xdr:rowOff>
    </xdr:from>
    <xdr:to>
      <xdr:col>24</xdr:col>
      <xdr:colOff>62865</xdr:colOff>
      <xdr:row>79</xdr:row>
      <xdr:rowOff>9740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61113"/>
          <a:ext cx="1270" cy="1493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13567</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581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9740</xdr:rowOff>
    </xdr:from>
    <xdr:to>
      <xdr:col>24</xdr:col>
      <xdr:colOff>152400</xdr:colOff>
      <xdr:row>79</xdr:row>
      <xdr:rowOff>9740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54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6290</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36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59613</xdr:rowOff>
    </xdr:from>
    <xdr:to>
      <xdr:col>24</xdr:col>
      <xdr:colOff>152400</xdr:colOff>
      <xdr:row>70</xdr:row>
      <xdr:rowOff>59613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61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369</xdr:rowOff>
    </xdr:from>
    <xdr:to>
      <xdr:col>24</xdr:col>
      <xdr:colOff>63500</xdr:colOff>
      <xdr:row>79</xdr:row>
      <xdr:rowOff>9740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544919"/>
          <a:ext cx="838200" cy="9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10392</xdr:rowOff>
    </xdr:from>
    <xdr:ext cx="469744"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0405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158965</xdr:rowOff>
    </xdr:from>
    <xdr:to>
      <xdr:col>24</xdr:col>
      <xdr:colOff>114300</xdr:colOff>
      <xdr:row>77</xdr:row>
      <xdr:rowOff>89115</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189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369</xdr:rowOff>
    </xdr:from>
    <xdr:to>
      <xdr:col>19</xdr:col>
      <xdr:colOff>177800</xdr:colOff>
      <xdr:row>79</xdr:row>
      <xdr:rowOff>19838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544919"/>
          <a:ext cx="889000" cy="19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162089</xdr:rowOff>
    </xdr:from>
    <xdr:to>
      <xdr:col>20</xdr:col>
      <xdr:colOff>38100</xdr:colOff>
      <xdr:row>77</xdr:row>
      <xdr:rowOff>92239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19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108767</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2967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7759</xdr:rowOff>
    </xdr:from>
    <xdr:to>
      <xdr:col>15</xdr:col>
      <xdr:colOff>50800</xdr:colOff>
      <xdr:row>79</xdr:row>
      <xdr:rowOff>19838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552309"/>
          <a:ext cx="889000" cy="12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133514</xdr:rowOff>
    </xdr:from>
    <xdr:to>
      <xdr:col>15</xdr:col>
      <xdr:colOff>101600</xdr:colOff>
      <xdr:row>77</xdr:row>
      <xdr:rowOff>63664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16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80192</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2938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7759</xdr:rowOff>
    </xdr:from>
    <xdr:to>
      <xdr:col>10</xdr:col>
      <xdr:colOff>114300</xdr:colOff>
      <xdr:row>79</xdr:row>
      <xdr:rowOff>8674</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552309"/>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135534</xdr:rowOff>
    </xdr:from>
    <xdr:to>
      <xdr:col>10</xdr:col>
      <xdr:colOff>165100</xdr:colOff>
      <xdr:row>77</xdr:row>
      <xdr:rowOff>65684</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165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82211</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294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102730</xdr:rowOff>
    </xdr:from>
    <xdr:to>
      <xdr:col>6</xdr:col>
      <xdr:colOff>38100</xdr:colOff>
      <xdr:row>78</xdr:row>
      <xdr:rowOff>32880</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30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49407</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079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130390</xdr:rowOff>
    </xdr:from>
    <xdr:to>
      <xdr:col>24</xdr:col>
      <xdr:colOff>114300</xdr:colOff>
      <xdr:row>79</xdr:row>
      <xdr:rowOff>60540</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50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45317</xdr:rowOff>
    </xdr:from>
    <xdr:ext cx="378565"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418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121019</xdr:rowOff>
    </xdr:from>
    <xdr:to>
      <xdr:col>20</xdr:col>
      <xdr:colOff>38100</xdr:colOff>
      <xdr:row>79</xdr:row>
      <xdr:rowOff>51169</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94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42296</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586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140488</xdr:rowOff>
    </xdr:from>
    <xdr:to>
      <xdr:col>15</xdr:col>
      <xdr:colOff>101600</xdr:colOff>
      <xdr:row>79</xdr:row>
      <xdr:rowOff>70638</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513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79</xdr:row>
      <xdr:rowOff>61765</xdr:rowOff>
    </xdr:from>
    <xdr:ext cx="378565"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719017" y="136063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128409</xdr:rowOff>
    </xdr:from>
    <xdr:to>
      <xdr:col>10</xdr:col>
      <xdr:colOff>165100</xdr:colOff>
      <xdr:row>79</xdr:row>
      <xdr:rowOff>58559</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501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79</xdr:row>
      <xdr:rowOff>49686</xdr:rowOff>
    </xdr:from>
    <xdr:ext cx="378565"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830017" y="135942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129324</xdr:rowOff>
    </xdr:from>
    <xdr:to>
      <xdr:col>6</xdr:col>
      <xdr:colOff>38100</xdr:colOff>
      <xdr:row>79</xdr:row>
      <xdr:rowOff>59474</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502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50601</xdr:rowOff>
    </xdr:from>
    <xdr:ext cx="378565"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941017" y="13595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112987</xdr:rowOff>
    </xdr:from>
    <xdr:to>
      <xdr:col>24</xdr:col>
      <xdr:colOff>62865</xdr:colOff>
      <xdr:row>99</xdr:row>
      <xdr:rowOff>17807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372037"/>
          <a:ext cx="1270" cy="1619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21634</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99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17807</xdr:rowOff>
    </xdr:from>
    <xdr:to>
      <xdr:col>24</xdr:col>
      <xdr:colOff>152400</xdr:colOff>
      <xdr:row>99</xdr:row>
      <xdr:rowOff>17807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991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59664</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147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112987</xdr:rowOff>
    </xdr:from>
    <xdr:to>
      <xdr:col>24</xdr:col>
      <xdr:colOff>152400</xdr:colOff>
      <xdr:row>89</xdr:row>
      <xdr:rowOff>112987</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372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72932</xdr:rowOff>
    </xdr:from>
    <xdr:to>
      <xdr:col>24</xdr:col>
      <xdr:colOff>63500</xdr:colOff>
      <xdr:row>97</xdr:row>
      <xdr:rowOff>44079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532132"/>
          <a:ext cx="838200" cy="142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48488</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1647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25611</xdr:rowOff>
    </xdr:from>
    <xdr:to>
      <xdr:col>24</xdr:col>
      <xdr:colOff>114300</xdr:colOff>
      <xdr:row>95</xdr:row>
      <xdr:rowOff>127211</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31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71072</xdr:rowOff>
    </xdr:from>
    <xdr:to>
      <xdr:col>19</xdr:col>
      <xdr:colOff>177800</xdr:colOff>
      <xdr:row>97</xdr:row>
      <xdr:rowOff>44079</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908300" y="16530272"/>
          <a:ext cx="889000" cy="144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169808</xdr:rowOff>
    </xdr:from>
    <xdr:to>
      <xdr:col>20</xdr:col>
      <xdr:colOff>38100</xdr:colOff>
      <xdr:row>96</xdr:row>
      <xdr:rowOff>99958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457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116485</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232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71072</xdr:rowOff>
    </xdr:from>
    <xdr:to>
      <xdr:col>15</xdr:col>
      <xdr:colOff>50800</xdr:colOff>
      <xdr:row>98</xdr:row>
      <xdr:rowOff>77358</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530272"/>
          <a:ext cx="889000" cy="349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167326</xdr:rowOff>
    </xdr:from>
    <xdr:to>
      <xdr:col>15</xdr:col>
      <xdr:colOff>101600</xdr:colOff>
      <xdr:row>95</xdr:row>
      <xdr:rowOff>97476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283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114003</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058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75594</xdr:rowOff>
    </xdr:from>
    <xdr:to>
      <xdr:col>10</xdr:col>
      <xdr:colOff>114300</xdr:colOff>
      <xdr:row>98</xdr:row>
      <xdr:rowOff>77358</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1130300" y="16877694"/>
          <a:ext cx="889000" cy="1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155913</xdr:rowOff>
    </xdr:from>
    <xdr:to>
      <xdr:col>10</xdr:col>
      <xdr:colOff>165100</xdr:colOff>
      <xdr:row>97</xdr:row>
      <xdr:rowOff>86063</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61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102590</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390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26541</xdr:rowOff>
    </xdr:from>
    <xdr:to>
      <xdr:col>6</xdr:col>
      <xdr:colOff>38100</xdr:colOff>
      <xdr:row>97</xdr:row>
      <xdr:rowOff>128141</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65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144668</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432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22132</xdr:rowOff>
    </xdr:from>
    <xdr:to>
      <xdr:col>24</xdr:col>
      <xdr:colOff>114300</xdr:colOff>
      <xdr:row>96</xdr:row>
      <xdr:rowOff>123732</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481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559</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459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164729</xdr:rowOff>
    </xdr:from>
    <xdr:to>
      <xdr:col>20</xdr:col>
      <xdr:colOff>38100</xdr:colOff>
      <xdr:row>97</xdr:row>
      <xdr:rowOff>94879</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62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86006</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716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20272</xdr:rowOff>
    </xdr:from>
    <xdr:to>
      <xdr:col>15</xdr:col>
      <xdr:colOff>101600</xdr:colOff>
      <xdr:row>96</xdr:row>
      <xdr:rowOff>121872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479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112999</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572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26558</xdr:rowOff>
    </xdr:from>
    <xdr:to>
      <xdr:col>10</xdr:col>
      <xdr:colOff>165100</xdr:colOff>
      <xdr:row>98</xdr:row>
      <xdr:rowOff>128158</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828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119285</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921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24794</xdr:rowOff>
    </xdr:from>
    <xdr:to>
      <xdr:col>6</xdr:col>
      <xdr:colOff>38100</xdr:colOff>
      <xdr:row>98</xdr:row>
      <xdr:rowOff>126394</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826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117521</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919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51087</xdr:rowOff>
    </xdr:from>
    <xdr:to>
      <xdr:col>54</xdr:col>
      <xdr:colOff>189865</xdr:colOff>
      <xdr:row>37</xdr:row>
      <xdr:rowOff>158762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66037"/>
          <a:ext cx="1270" cy="113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162589</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506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158762</xdr:rowOff>
    </xdr:from>
    <xdr:to>
      <xdr:col>55</xdr:col>
      <xdr:colOff>88900</xdr:colOff>
      <xdr:row>37</xdr:row>
      <xdr:rowOff>158762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502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169214</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41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51087</xdr:rowOff>
    </xdr:from>
    <xdr:to>
      <xdr:col>55</xdr:col>
      <xdr:colOff>88900</xdr:colOff>
      <xdr:row>31</xdr:row>
      <xdr:rowOff>51087</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66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132465</xdr:rowOff>
    </xdr:from>
    <xdr:to>
      <xdr:col>55</xdr:col>
      <xdr:colOff>0</xdr:colOff>
      <xdr:row>36</xdr:row>
      <xdr:rowOff>156392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304665"/>
          <a:ext cx="838200" cy="2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57123</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0578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34246</xdr:rowOff>
    </xdr:from>
    <xdr:to>
      <xdr:col>55</xdr:col>
      <xdr:colOff>50800</xdr:colOff>
      <xdr:row>36</xdr:row>
      <xdr:rowOff>135846</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0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142196</xdr:rowOff>
    </xdr:from>
    <xdr:to>
      <xdr:col>50</xdr:col>
      <xdr:colOff>114300</xdr:colOff>
      <xdr:row>36</xdr:row>
      <xdr:rowOff>156392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314396"/>
          <a:ext cx="889000" cy="14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54176</xdr:rowOff>
    </xdr:from>
    <xdr:to>
      <xdr:col>50</xdr:col>
      <xdr:colOff>165100</xdr:colOff>
      <xdr:row>36</xdr:row>
      <xdr:rowOff>155776</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2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853</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001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74382</xdr:rowOff>
    </xdr:from>
    <xdr:to>
      <xdr:col>45</xdr:col>
      <xdr:colOff>177800</xdr:colOff>
      <xdr:row>36</xdr:row>
      <xdr:rowOff>142196</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5903682"/>
          <a:ext cx="889000" cy="410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91399</xdr:rowOff>
    </xdr:from>
    <xdr:to>
      <xdr:col>46</xdr:col>
      <xdr:colOff>38100</xdr:colOff>
      <xdr:row>37</xdr:row>
      <xdr:rowOff>21549</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6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12676</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356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74382</xdr:rowOff>
    </xdr:from>
    <xdr:to>
      <xdr:col>41</xdr:col>
      <xdr:colOff>50800</xdr:colOff>
      <xdr:row>37</xdr:row>
      <xdr:rowOff>70789</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5903682"/>
          <a:ext cx="889000" cy="510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23029</xdr:rowOff>
    </xdr:from>
    <xdr:to>
      <xdr:col>41</xdr:col>
      <xdr:colOff>101600</xdr:colOff>
      <xdr:row>34</xdr:row>
      <xdr:rowOff>124629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85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141156</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627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150980</xdr:rowOff>
    </xdr:from>
    <xdr:to>
      <xdr:col>36</xdr:col>
      <xdr:colOff>165100</xdr:colOff>
      <xdr:row>37</xdr:row>
      <xdr:rowOff>81130</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2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97657</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098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81665</xdr:rowOff>
    </xdr:from>
    <xdr:to>
      <xdr:col>55</xdr:col>
      <xdr:colOff>50800</xdr:colOff>
      <xdr:row>37</xdr:row>
      <xdr:rowOff>11815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25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60092</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232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105592</xdr:rowOff>
    </xdr:from>
    <xdr:to>
      <xdr:col>50</xdr:col>
      <xdr:colOff>165100</xdr:colOff>
      <xdr:row>37</xdr:row>
      <xdr:rowOff>35742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277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26869</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370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91396</xdr:rowOff>
    </xdr:from>
    <xdr:to>
      <xdr:col>46</xdr:col>
      <xdr:colOff>38100</xdr:colOff>
      <xdr:row>37</xdr:row>
      <xdr:rowOff>21546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26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38073</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6038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23582</xdr:rowOff>
    </xdr:from>
    <xdr:to>
      <xdr:col>41</xdr:col>
      <xdr:colOff>101600</xdr:colOff>
      <xdr:row>34</xdr:row>
      <xdr:rowOff>125182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852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116309</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945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19989</xdr:rowOff>
    </xdr:from>
    <xdr:to>
      <xdr:col>36</xdr:col>
      <xdr:colOff>165100</xdr:colOff>
      <xdr:row>37</xdr:row>
      <xdr:rowOff>121589</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363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112716</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456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4426</xdr:rowOff>
    </xdr:from>
    <xdr:to>
      <xdr:col>54</xdr:col>
      <xdr:colOff>189865</xdr:colOff>
      <xdr:row>58</xdr:row>
      <xdr:rowOff>143731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748376"/>
          <a:ext cx="1270" cy="1339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147558</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091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143731</xdr:rowOff>
    </xdr:from>
    <xdr:to>
      <xdr:col>55</xdr:col>
      <xdr:colOff>88900</xdr:colOff>
      <xdr:row>58</xdr:row>
      <xdr:rowOff>143731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087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122553</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523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4426</xdr:rowOff>
    </xdr:from>
    <xdr:to>
      <xdr:col>55</xdr:col>
      <xdr:colOff>88900</xdr:colOff>
      <xdr:row>51</xdr:row>
      <xdr:rowOff>4426</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748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61934</xdr:rowOff>
    </xdr:from>
    <xdr:to>
      <xdr:col>55</xdr:col>
      <xdr:colOff>0</xdr:colOff>
      <xdr:row>58</xdr:row>
      <xdr:rowOff>44816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9834584"/>
          <a:ext cx="838200" cy="154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156826</xdr:rowOff>
    </xdr:from>
    <xdr:ext cx="534377"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5865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133949</xdr:rowOff>
    </xdr:from>
    <xdr:to>
      <xdr:col>55</xdr:col>
      <xdr:colOff>50800</xdr:colOff>
      <xdr:row>57</xdr:row>
      <xdr:rowOff>64099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73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37272</xdr:rowOff>
    </xdr:from>
    <xdr:to>
      <xdr:col>50</xdr:col>
      <xdr:colOff>114300</xdr:colOff>
      <xdr:row>58</xdr:row>
      <xdr:rowOff>44816</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8750300" y="9981372"/>
          <a:ext cx="889000" cy="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146024</xdr:rowOff>
    </xdr:from>
    <xdr:to>
      <xdr:col>50</xdr:col>
      <xdr:colOff>165100</xdr:colOff>
      <xdr:row>57</xdr:row>
      <xdr:rowOff>76174</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74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92701</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522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30692</xdr:rowOff>
    </xdr:from>
    <xdr:to>
      <xdr:col>45</xdr:col>
      <xdr:colOff>177800</xdr:colOff>
      <xdr:row>58</xdr:row>
      <xdr:rowOff>37272</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7861300" y="9803342"/>
          <a:ext cx="889000" cy="178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9111</xdr:rowOff>
    </xdr:from>
    <xdr:to>
      <xdr:col>46</xdr:col>
      <xdr:colOff>38100</xdr:colOff>
      <xdr:row>57</xdr:row>
      <xdr:rowOff>110711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781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127238</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556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127279</xdr:rowOff>
    </xdr:from>
    <xdr:to>
      <xdr:col>41</xdr:col>
      <xdr:colOff>50800</xdr:colOff>
      <xdr:row>57</xdr:row>
      <xdr:rowOff>30692</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6972300" y="9728479"/>
          <a:ext cx="889000" cy="7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146827</xdr:rowOff>
    </xdr:from>
    <xdr:to>
      <xdr:col>41</xdr:col>
      <xdr:colOff>101600</xdr:colOff>
      <xdr:row>57</xdr:row>
      <xdr:rowOff>76977</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748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93504</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9523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151795</xdr:rowOff>
    </xdr:from>
    <xdr:to>
      <xdr:col>36</xdr:col>
      <xdr:colOff>165100</xdr:colOff>
      <xdr:row>57</xdr:row>
      <xdr:rowOff>81945</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752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73072</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9845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11134</xdr:rowOff>
    </xdr:from>
    <xdr:to>
      <xdr:col>55</xdr:col>
      <xdr:colOff>50800</xdr:colOff>
      <xdr:row>57</xdr:row>
      <xdr:rowOff>112734</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783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161011</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76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165466</xdr:rowOff>
    </xdr:from>
    <xdr:to>
      <xdr:col>50</xdr:col>
      <xdr:colOff>165100</xdr:colOff>
      <xdr:row>58</xdr:row>
      <xdr:rowOff>95616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93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86743</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10030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157922</xdr:rowOff>
    </xdr:from>
    <xdr:to>
      <xdr:col>46</xdr:col>
      <xdr:colOff>38100</xdr:colOff>
      <xdr:row>58</xdr:row>
      <xdr:rowOff>88072</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930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79199</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10023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151342</xdr:rowOff>
    </xdr:from>
    <xdr:to>
      <xdr:col>41</xdr:col>
      <xdr:colOff>101600</xdr:colOff>
      <xdr:row>57</xdr:row>
      <xdr:rowOff>81492</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752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72619</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9845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76479</xdr:rowOff>
    </xdr:from>
    <xdr:to>
      <xdr:col>36</xdr:col>
      <xdr:colOff>165100</xdr:colOff>
      <xdr:row>57</xdr:row>
      <xdr:rowOff>6629</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677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23156</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672795" y="9452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10089</xdr:rowOff>
    </xdr:from>
    <xdr:to>
      <xdr:col>54</xdr:col>
      <xdr:colOff>189865</xdr:colOff>
      <xdr:row>78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183039"/>
          <a:ext cx="1270" cy="1215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128216</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1958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10089</xdr:rowOff>
    </xdr:from>
    <xdr:to>
      <xdr:col>55</xdr:col>
      <xdr:colOff>88900</xdr:colOff>
      <xdr:row>71</xdr:row>
      <xdr:rowOff>10089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183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57387</xdr:rowOff>
    </xdr:from>
    <xdr:to>
      <xdr:col>55</xdr:col>
      <xdr:colOff>0</xdr:colOff>
      <xdr:row>77</xdr:row>
      <xdr:rowOff>78178</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9639300" y="13259037"/>
          <a:ext cx="838200" cy="20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4746</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034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153319</xdr:rowOff>
    </xdr:from>
    <xdr:to>
      <xdr:col>55</xdr:col>
      <xdr:colOff>50800</xdr:colOff>
      <xdr:row>77</xdr:row>
      <xdr:rowOff>83469</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18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166424</xdr:rowOff>
    </xdr:from>
    <xdr:to>
      <xdr:col>50</xdr:col>
      <xdr:colOff>114300</xdr:colOff>
      <xdr:row>77</xdr:row>
      <xdr:rowOff>78178</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196624"/>
          <a:ext cx="889000" cy="83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144793</xdr:rowOff>
    </xdr:from>
    <xdr:to>
      <xdr:col>50</xdr:col>
      <xdr:colOff>165100</xdr:colOff>
      <xdr:row>77</xdr:row>
      <xdr:rowOff>74943</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1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91470</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2950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58610</xdr:rowOff>
    </xdr:from>
    <xdr:to>
      <xdr:col>45</xdr:col>
      <xdr:colOff>177800</xdr:colOff>
      <xdr:row>76</xdr:row>
      <xdr:rowOff>166424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2917360"/>
          <a:ext cx="889000" cy="279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7953</xdr:rowOff>
    </xdr:from>
    <xdr:to>
      <xdr:col>46</xdr:col>
      <xdr:colOff>38100</xdr:colOff>
      <xdr:row>77</xdr:row>
      <xdr:rowOff>109553</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209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100680</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302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58610</xdr:rowOff>
    </xdr:from>
    <xdr:to>
      <xdr:col>41</xdr:col>
      <xdr:colOff>50800</xdr:colOff>
      <xdr:row>75</xdr:row>
      <xdr:rowOff>95203</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2917360"/>
          <a:ext cx="889000" cy="36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144365</xdr:rowOff>
    </xdr:from>
    <xdr:to>
      <xdr:col>41</xdr:col>
      <xdr:colOff>101600</xdr:colOff>
      <xdr:row>77</xdr:row>
      <xdr:rowOff>74515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174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65642</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26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139798</xdr:rowOff>
    </xdr:from>
    <xdr:to>
      <xdr:col>36</xdr:col>
      <xdr:colOff>165100</xdr:colOff>
      <xdr:row>77</xdr:row>
      <xdr:rowOff>69948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169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61075</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262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6587</xdr:rowOff>
    </xdr:from>
    <xdr:to>
      <xdr:col>55</xdr:col>
      <xdr:colOff>50800</xdr:colOff>
      <xdr:row>77</xdr:row>
      <xdr:rowOff>108187</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208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156464</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186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27378</xdr:rowOff>
    </xdr:from>
    <xdr:to>
      <xdr:col>50</xdr:col>
      <xdr:colOff>165100</xdr:colOff>
      <xdr:row>77</xdr:row>
      <xdr:rowOff>128978</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22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120105</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321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115624</xdr:rowOff>
    </xdr:from>
    <xdr:to>
      <xdr:col>46</xdr:col>
      <xdr:colOff>38100</xdr:colOff>
      <xdr:row>77</xdr:row>
      <xdr:rowOff>45774</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14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62300</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2921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7810</xdr:rowOff>
    </xdr:from>
    <xdr:to>
      <xdr:col>41</xdr:col>
      <xdr:colOff>101600</xdr:colOff>
      <xdr:row>75</xdr:row>
      <xdr:rowOff>109410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286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125937</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2641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44403</xdr:rowOff>
    </xdr:from>
    <xdr:to>
      <xdr:col>36</xdr:col>
      <xdr:colOff>165100</xdr:colOff>
      <xdr:row>75</xdr:row>
      <xdr:rowOff>146003</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2903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162530</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2678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55226</xdr:rowOff>
    </xdr:from>
    <xdr:to>
      <xdr:col>54</xdr:col>
      <xdr:colOff>189865</xdr:colOff>
      <xdr:row>97</xdr:row>
      <xdr:rowOff>132722</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10475595" y="15657176"/>
          <a:ext cx="1270" cy="1106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136549</xdr:rowOff>
    </xdr:from>
    <xdr:ext cx="534377" cy="259045"/>
    <xdr:sp macro="" textlink="">
      <xdr:nvSpPr>
        <xdr:cNvPr id="451" name="普通建設事業費 （ うち更新整備　）最小値テキスト">
          <a:extLst>
            <a:ext uri="{FF2B5EF4-FFF2-40B4-BE49-F238E27FC236}">
              <a16:creationId xmlns:a16="http://schemas.microsoft.com/office/drawing/2014/main" id="{00000000-0008-0000-0600-0000C3010000}"/>
            </a:ext>
          </a:extLst>
        </xdr:cNvPr>
        <xdr:cNvSpPr txBox="1"/>
      </xdr:nvSpPr>
      <xdr:spPr>
        <a:xfrm>
          <a:off x="10528300" y="16767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132722</xdr:rowOff>
    </xdr:from>
    <xdr:to>
      <xdr:col>55</xdr:col>
      <xdr:colOff>88900</xdr:colOff>
      <xdr:row>97</xdr:row>
      <xdr:rowOff>132722</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676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1903</xdr:rowOff>
    </xdr:from>
    <xdr:ext cx="599010" cy="259045"/>
    <xdr:sp macro="" textlink="">
      <xdr:nvSpPr>
        <xdr:cNvPr id="453" name="普通建設事業費 （ うち更新整備　）最大値テキスト">
          <a:extLst>
            <a:ext uri="{FF2B5EF4-FFF2-40B4-BE49-F238E27FC236}">
              <a16:creationId xmlns:a16="http://schemas.microsoft.com/office/drawing/2014/main" id="{00000000-0008-0000-0600-0000C5010000}"/>
            </a:ext>
          </a:extLst>
        </xdr:cNvPr>
        <xdr:cNvSpPr txBox="1"/>
      </xdr:nvSpPr>
      <xdr:spPr>
        <a:xfrm>
          <a:off x="10528300" y="15432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55226</xdr:rowOff>
    </xdr:from>
    <xdr:to>
      <xdr:col>55</xdr:col>
      <xdr:colOff>88900</xdr:colOff>
      <xdr:row>91</xdr:row>
      <xdr:rowOff>55226</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5657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41734</xdr:rowOff>
    </xdr:from>
    <xdr:to>
      <xdr:col>55</xdr:col>
      <xdr:colOff>0</xdr:colOff>
      <xdr:row>97</xdr:row>
      <xdr:rowOff>84510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9639300" y="16500934"/>
          <a:ext cx="838200" cy="214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1415</xdr:rowOff>
    </xdr:from>
    <xdr:ext cx="534377" cy="259045"/>
    <xdr:sp macro="" textlink="">
      <xdr:nvSpPr>
        <xdr:cNvPr id="456" name="普通建設事業費 （ うち更新整備　）平均値テキスト">
          <a:extLst>
            <a:ext uri="{FF2B5EF4-FFF2-40B4-BE49-F238E27FC236}">
              <a16:creationId xmlns:a16="http://schemas.microsoft.com/office/drawing/2014/main" id="{00000000-0008-0000-0600-0000C8010000}"/>
            </a:ext>
          </a:extLst>
        </xdr:cNvPr>
        <xdr:cNvSpPr txBox="1"/>
      </xdr:nvSpPr>
      <xdr:spPr>
        <a:xfrm>
          <a:off x="10528300" y="162891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149988</xdr:rowOff>
    </xdr:from>
    <xdr:to>
      <xdr:col>55</xdr:col>
      <xdr:colOff>50800</xdr:colOff>
      <xdr:row>96</xdr:row>
      <xdr:rowOff>80138</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10426700" y="1643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84510</xdr:rowOff>
    </xdr:from>
    <xdr:to>
      <xdr:col>50</xdr:col>
      <xdr:colOff>114300</xdr:colOff>
      <xdr:row>97</xdr:row>
      <xdr:rowOff>156166</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8750300" y="16715160"/>
          <a:ext cx="889000" cy="71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9993</xdr:rowOff>
    </xdr:from>
    <xdr:to>
      <xdr:col>50</xdr:col>
      <xdr:colOff>165100</xdr:colOff>
      <xdr:row>96</xdr:row>
      <xdr:rowOff>111593</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9588500" y="16469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128120</xdr:rowOff>
    </xdr:from>
    <xdr:ext cx="534377"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9372111" y="16244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156166</xdr:rowOff>
    </xdr:from>
    <xdr:to>
      <xdr:col>45</xdr:col>
      <xdr:colOff>177800</xdr:colOff>
      <xdr:row>98</xdr:row>
      <xdr:rowOff>7313</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7861300" y="16786816"/>
          <a:ext cx="889000" cy="22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41391</xdr:rowOff>
    </xdr:from>
    <xdr:to>
      <xdr:col>46</xdr:col>
      <xdr:colOff>38100</xdr:colOff>
      <xdr:row>96</xdr:row>
      <xdr:rowOff>142991</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8699500" y="1650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159518</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483111" y="16275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18707</xdr:rowOff>
    </xdr:from>
    <xdr:to>
      <xdr:col>41</xdr:col>
      <xdr:colOff>50800</xdr:colOff>
      <xdr:row>98</xdr:row>
      <xdr:rowOff>7313</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972300" y="16649357"/>
          <a:ext cx="889000" cy="160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11861</xdr:rowOff>
    </xdr:from>
    <xdr:to>
      <xdr:col>41</xdr:col>
      <xdr:colOff>101600</xdr:colOff>
      <xdr:row>96</xdr:row>
      <xdr:rowOff>113461</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7810500" y="16471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129988</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594111" y="16246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23213</xdr:rowOff>
    </xdr:from>
    <xdr:to>
      <xdr:col>36</xdr:col>
      <xdr:colOff>165100</xdr:colOff>
      <xdr:row>96</xdr:row>
      <xdr:rowOff>124813</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6921500" y="1648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141340</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705111" y="16257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162384</xdr:rowOff>
    </xdr:from>
    <xdr:to>
      <xdr:col>55</xdr:col>
      <xdr:colOff>50800</xdr:colOff>
      <xdr:row>96</xdr:row>
      <xdr:rowOff>92534</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10426700" y="1645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140811</xdr:rowOff>
    </xdr:from>
    <xdr:ext cx="534377" cy="259045"/>
    <xdr:sp macro="" textlink="">
      <xdr:nvSpPr>
        <xdr:cNvPr id="475" name="普通建設事業費 （ うち更新整備　）該当値テキスト">
          <a:extLst>
            <a:ext uri="{FF2B5EF4-FFF2-40B4-BE49-F238E27FC236}">
              <a16:creationId xmlns:a16="http://schemas.microsoft.com/office/drawing/2014/main" id="{00000000-0008-0000-0600-0000DB010000}"/>
            </a:ext>
          </a:extLst>
        </xdr:cNvPr>
        <xdr:cNvSpPr txBox="1"/>
      </xdr:nvSpPr>
      <xdr:spPr>
        <a:xfrm>
          <a:off x="10528300" y="16428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33710</xdr:rowOff>
    </xdr:from>
    <xdr:to>
      <xdr:col>50</xdr:col>
      <xdr:colOff>165100</xdr:colOff>
      <xdr:row>97</xdr:row>
      <xdr:rowOff>135310</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9588500" y="1666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126437</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72111" y="16757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105366</xdr:rowOff>
    </xdr:from>
    <xdr:to>
      <xdr:col>46</xdr:col>
      <xdr:colOff>38100</xdr:colOff>
      <xdr:row>98</xdr:row>
      <xdr:rowOff>35516</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8699500" y="16736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26643</xdr:rowOff>
    </xdr:from>
    <xdr:ext cx="469744"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15428" y="16828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127963</xdr:rowOff>
    </xdr:from>
    <xdr:to>
      <xdr:col>41</xdr:col>
      <xdr:colOff>101600</xdr:colOff>
      <xdr:row>98</xdr:row>
      <xdr:rowOff>58113</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7810500" y="16758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49240</xdr:rowOff>
    </xdr:from>
    <xdr:ext cx="469744"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26428" y="16851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139357</xdr:rowOff>
    </xdr:from>
    <xdr:to>
      <xdr:col>36</xdr:col>
      <xdr:colOff>165100</xdr:colOff>
      <xdr:row>97</xdr:row>
      <xdr:rowOff>69507</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6921500" y="1659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60634</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05111" y="16691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86564</xdr:rowOff>
    </xdr:from>
    <xdr:to>
      <xdr:col>85</xdr:col>
      <xdr:colOff>126364</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flipV="1">
          <a:off x="16317595" y="5401514"/>
          <a:ext cx="1269" cy="1253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162492</xdr:rowOff>
    </xdr:from>
    <xdr:ext cx="249299" cy="259045"/>
    <xdr:sp macro="" textlink="">
      <xdr:nvSpPr>
        <xdr:cNvPr id="506" name="災害復旧事業費最小値テキスト">
          <a:extLst>
            <a:ext uri="{FF2B5EF4-FFF2-40B4-BE49-F238E27FC236}">
              <a16:creationId xmlns:a16="http://schemas.microsoft.com/office/drawing/2014/main" id="{00000000-0008-0000-0600-0000FA010000}"/>
            </a:ext>
          </a:extLst>
        </xdr:cNvPr>
        <xdr:cNvSpPr txBox="1"/>
      </xdr:nvSpPr>
      <xdr:spPr>
        <a:xfrm>
          <a:off x="16370300" y="66775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33241</xdr:rowOff>
    </xdr:from>
    <xdr:ext cx="599010" cy="259045"/>
    <xdr:sp macro="" textlink="">
      <xdr:nvSpPr>
        <xdr:cNvPr id="508" name="災害復旧事業費最大値テキスト">
          <a:extLst>
            <a:ext uri="{FF2B5EF4-FFF2-40B4-BE49-F238E27FC236}">
              <a16:creationId xmlns:a16="http://schemas.microsoft.com/office/drawing/2014/main" id="{00000000-0008-0000-0600-0000FC010000}"/>
            </a:ext>
          </a:extLst>
        </xdr:cNvPr>
        <xdr:cNvSpPr txBox="1"/>
      </xdr:nvSpPr>
      <xdr:spPr>
        <a:xfrm>
          <a:off x="16370300" y="5176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86564</xdr:rowOff>
    </xdr:from>
    <xdr:to>
      <xdr:col>86</xdr:col>
      <xdr:colOff>25400</xdr:colOff>
      <xdr:row>31</xdr:row>
      <xdr:rowOff>86564</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5401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139695</xdr:rowOff>
    </xdr:from>
    <xdr:to>
      <xdr:col>85</xdr:col>
      <xdr:colOff>127000</xdr:colOff>
      <xdr:row>38</xdr:row>
      <xdr:rowOff>139695</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5481300" y="665479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79942</xdr:rowOff>
    </xdr:from>
    <xdr:ext cx="469744" cy="259045"/>
    <xdr:sp macro="" textlink="">
      <xdr:nvSpPr>
        <xdr:cNvPr id="511" name="災害復旧事業費平均値テキスト">
          <a:extLst>
            <a:ext uri="{FF2B5EF4-FFF2-40B4-BE49-F238E27FC236}">
              <a16:creationId xmlns:a16="http://schemas.microsoft.com/office/drawing/2014/main" id="{00000000-0008-0000-0600-0000FF010000}"/>
            </a:ext>
          </a:extLst>
        </xdr:cNvPr>
        <xdr:cNvSpPr txBox="1"/>
      </xdr:nvSpPr>
      <xdr:spPr>
        <a:xfrm>
          <a:off x="16370300" y="64235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57066</xdr:rowOff>
    </xdr:from>
    <xdr:to>
      <xdr:col>85</xdr:col>
      <xdr:colOff>177800</xdr:colOff>
      <xdr:row>38</xdr:row>
      <xdr:rowOff>158666</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6268700" y="6572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139060</xdr:rowOff>
    </xdr:from>
    <xdr:to>
      <xdr:col>81</xdr:col>
      <xdr:colOff>50800</xdr:colOff>
      <xdr:row>38</xdr:row>
      <xdr:rowOff>139695</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4592300" y="6654160"/>
          <a:ext cx="889000" cy="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43600</xdr:rowOff>
    </xdr:from>
    <xdr:to>
      <xdr:col>81</xdr:col>
      <xdr:colOff>101600</xdr:colOff>
      <xdr:row>38</xdr:row>
      <xdr:rowOff>145200</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5430500" y="655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161727</xdr:rowOff>
    </xdr:from>
    <xdr:ext cx="469744"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5246428" y="633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137523</xdr:rowOff>
    </xdr:from>
    <xdr:to>
      <xdr:col>76</xdr:col>
      <xdr:colOff>114300</xdr:colOff>
      <xdr:row>38</xdr:row>
      <xdr:rowOff>139060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3703300" y="6652623"/>
          <a:ext cx="889000" cy="1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45982</xdr:rowOff>
    </xdr:from>
    <xdr:to>
      <xdr:col>76</xdr:col>
      <xdr:colOff>165100</xdr:colOff>
      <xdr:row>38</xdr:row>
      <xdr:rowOff>147582</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4541500" y="656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164109</xdr:rowOff>
    </xdr:from>
    <xdr:ext cx="469744"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4357428" y="6336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126496</xdr:rowOff>
    </xdr:from>
    <xdr:to>
      <xdr:col>71</xdr:col>
      <xdr:colOff>177800</xdr:colOff>
      <xdr:row>38</xdr:row>
      <xdr:rowOff>137523</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814300" y="6641596"/>
          <a:ext cx="889000" cy="11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17330</xdr:rowOff>
    </xdr:from>
    <xdr:to>
      <xdr:col>72</xdr:col>
      <xdr:colOff>38100</xdr:colOff>
      <xdr:row>38</xdr:row>
      <xdr:rowOff>118930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3652500" y="653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135457</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436111" y="6307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27068</xdr:rowOff>
    </xdr:from>
    <xdr:to>
      <xdr:col>67</xdr:col>
      <xdr:colOff>101600</xdr:colOff>
      <xdr:row>38</xdr:row>
      <xdr:rowOff>128668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2763500" y="654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145195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547111" y="631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88895</xdr:rowOff>
    </xdr:from>
    <xdr:to>
      <xdr:col>85</xdr:col>
      <xdr:colOff>177800</xdr:colOff>
      <xdr:row>39</xdr:row>
      <xdr:rowOff>19045</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6268700" y="660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35492</xdr:rowOff>
    </xdr:from>
    <xdr:ext cx="249299" cy="259045"/>
    <xdr:sp macro="" textlink="">
      <xdr:nvSpPr>
        <xdr:cNvPr id="530" name="災害復旧事業費該当値テキスト">
          <a:extLst>
            <a:ext uri="{FF2B5EF4-FFF2-40B4-BE49-F238E27FC236}">
              <a16:creationId xmlns:a16="http://schemas.microsoft.com/office/drawing/2014/main" id="{00000000-0008-0000-0600-000012020000}"/>
            </a:ext>
          </a:extLst>
        </xdr:cNvPr>
        <xdr:cNvSpPr txBox="1"/>
      </xdr:nvSpPr>
      <xdr:spPr>
        <a:xfrm>
          <a:off x="16370300" y="65505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88895</xdr:rowOff>
    </xdr:from>
    <xdr:to>
      <xdr:col>81</xdr:col>
      <xdr:colOff>101600</xdr:colOff>
      <xdr:row>39</xdr:row>
      <xdr:rowOff>19045</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5430500" y="660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10172</xdr:rowOff>
    </xdr:from>
    <xdr:ext cx="249299"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356650" y="66967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88260</xdr:rowOff>
    </xdr:from>
    <xdr:to>
      <xdr:col>76</xdr:col>
      <xdr:colOff>165100</xdr:colOff>
      <xdr:row>39</xdr:row>
      <xdr:rowOff>18410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4541500" y="660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9537</xdr:rowOff>
    </xdr:from>
    <xdr:ext cx="378565"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3017" y="66960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86723</xdr:rowOff>
    </xdr:from>
    <xdr:to>
      <xdr:col>72</xdr:col>
      <xdr:colOff>38100</xdr:colOff>
      <xdr:row>39</xdr:row>
      <xdr:rowOff>16873</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3652500" y="6601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8000</xdr:rowOff>
    </xdr:from>
    <xdr:ext cx="378565"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4017" y="6694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75696</xdr:rowOff>
    </xdr:from>
    <xdr:to>
      <xdr:col>67</xdr:col>
      <xdr:colOff>101600</xdr:colOff>
      <xdr:row>39</xdr:row>
      <xdr:rowOff>5846</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2763500" y="6590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168423</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579428" y="6683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144434</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54</xdr:row>
      <xdr:rowOff>160762</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5642</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21970</xdr:rowOff>
    </xdr:from>
    <xdr:ext cx="31290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33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38299</xdr:rowOff>
    </xdr:from>
    <xdr:ext cx="31290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48078</xdr:rowOff>
    </xdr:from>
    <xdr:to>
      <xdr:col>76</xdr:col>
      <xdr:colOff>165100</xdr:colOff>
      <xdr:row>59</xdr:row>
      <xdr:rowOff>149678</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4541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51</xdr:row>
      <xdr:rowOff>4535</xdr:rowOff>
    </xdr:from>
    <xdr:to>
      <xdr:col>72</xdr:col>
      <xdr:colOff>38100</xdr:colOff>
      <xdr:row>51</xdr:row>
      <xdr:rowOff>106135</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3652500" y="874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49</xdr:row>
      <xdr:rowOff>122662</xdr:rowOff>
    </xdr:from>
    <xdr:ext cx="313932"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46333" y="8523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166205</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67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a:extLst>
            <a:ext uri="{FF2B5EF4-FFF2-40B4-BE49-F238E27FC236}">
              <a16:creationId xmlns:a16="http://schemas.microsoft.com/office/drawing/2014/main" id="{00000000-0008-0000-06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151395</xdr:rowOff>
    </xdr:from>
    <xdr:to>
      <xdr:col>85</xdr:col>
      <xdr:colOff>126364</xdr:colOff>
      <xdr:row>78</xdr:row>
      <xdr:rowOff>53412</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6317595" y="12324345"/>
          <a:ext cx="1269" cy="110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57239</xdr:rowOff>
    </xdr:from>
    <xdr:ext cx="534377" cy="259045"/>
    <xdr:sp macro="" textlink="">
      <xdr:nvSpPr>
        <xdr:cNvPr id="620" name="公債費最小値テキスト">
          <a:extLst>
            <a:ext uri="{FF2B5EF4-FFF2-40B4-BE49-F238E27FC236}">
              <a16:creationId xmlns:a16="http://schemas.microsoft.com/office/drawing/2014/main" id="{00000000-0008-0000-0600-00006C020000}"/>
            </a:ext>
          </a:extLst>
        </xdr:cNvPr>
        <xdr:cNvSpPr txBox="1"/>
      </xdr:nvSpPr>
      <xdr:spPr>
        <a:xfrm>
          <a:off x="16370300" y="13430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53412</xdr:rowOff>
    </xdr:from>
    <xdr:to>
      <xdr:col>86</xdr:col>
      <xdr:colOff>25400</xdr:colOff>
      <xdr:row>78</xdr:row>
      <xdr:rowOff>53412</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3426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98072</xdr:rowOff>
    </xdr:from>
    <xdr:ext cx="599010" cy="259045"/>
    <xdr:sp macro="" textlink="">
      <xdr:nvSpPr>
        <xdr:cNvPr id="622" name="公債費最大値テキスト">
          <a:extLst>
            <a:ext uri="{FF2B5EF4-FFF2-40B4-BE49-F238E27FC236}">
              <a16:creationId xmlns:a16="http://schemas.microsoft.com/office/drawing/2014/main" id="{00000000-0008-0000-0600-00006E020000}"/>
            </a:ext>
          </a:extLst>
        </xdr:cNvPr>
        <xdr:cNvSpPr txBox="1"/>
      </xdr:nvSpPr>
      <xdr:spPr>
        <a:xfrm>
          <a:off x="16370300" y="12099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151395</xdr:rowOff>
    </xdr:from>
    <xdr:to>
      <xdr:col>86</xdr:col>
      <xdr:colOff>25400</xdr:colOff>
      <xdr:row>71</xdr:row>
      <xdr:rowOff>151395</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2324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155684</xdr:rowOff>
    </xdr:from>
    <xdr:to>
      <xdr:col>85</xdr:col>
      <xdr:colOff>127000</xdr:colOff>
      <xdr:row>77</xdr:row>
      <xdr:rowOff>164192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5481300" y="13357334"/>
          <a:ext cx="838200" cy="8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147319</xdr:rowOff>
    </xdr:from>
    <xdr:ext cx="534377" cy="259045"/>
    <xdr:sp macro="" textlink="">
      <xdr:nvSpPr>
        <xdr:cNvPr id="625" name="公債費平均値テキスト">
          <a:extLst>
            <a:ext uri="{FF2B5EF4-FFF2-40B4-BE49-F238E27FC236}">
              <a16:creationId xmlns:a16="http://schemas.microsoft.com/office/drawing/2014/main" id="{00000000-0008-0000-0600-000071020000}"/>
            </a:ext>
          </a:extLst>
        </xdr:cNvPr>
        <xdr:cNvSpPr txBox="1"/>
      </xdr:nvSpPr>
      <xdr:spPr>
        <a:xfrm>
          <a:off x="16370300" y="13006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124442</xdr:rowOff>
    </xdr:from>
    <xdr:to>
      <xdr:col>85</xdr:col>
      <xdr:colOff>177800</xdr:colOff>
      <xdr:row>77</xdr:row>
      <xdr:rowOff>54592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6268700" y="13154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164192</xdr:rowOff>
    </xdr:from>
    <xdr:to>
      <xdr:col>81</xdr:col>
      <xdr:colOff>50800</xdr:colOff>
      <xdr:row>78</xdr:row>
      <xdr:rowOff>547</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4592300" y="13365842"/>
          <a:ext cx="889000" cy="7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131753</xdr:rowOff>
    </xdr:from>
    <xdr:to>
      <xdr:col>81</xdr:col>
      <xdr:colOff>101600</xdr:colOff>
      <xdr:row>77</xdr:row>
      <xdr:rowOff>61903</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5430500" y="13161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78430</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214111" y="12937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547</xdr:rowOff>
    </xdr:from>
    <xdr:to>
      <xdr:col>76</xdr:col>
      <xdr:colOff>114300</xdr:colOff>
      <xdr:row>78</xdr:row>
      <xdr:rowOff>1155</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3703300" y="13373647"/>
          <a:ext cx="889000" cy="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142639</xdr:rowOff>
    </xdr:from>
    <xdr:to>
      <xdr:col>76</xdr:col>
      <xdr:colOff>165100</xdr:colOff>
      <xdr:row>77</xdr:row>
      <xdr:rowOff>72789</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4541500" y="1317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89316</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325111" y="1294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166684</xdr:rowOff>
    </xdr:from>
    <xdr:to>
      <xdr:col>71</xdr:col>
      <xdr:colOff>177800</xdr:colOff>
      <xdr:row>78</xdr:row>
      <xdr:rowOff>1155</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2814300" y="13368334"/>
          <a:ext cx="889000" cy="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164055</xdr:rowOff>
    </xdr:from>
    <xdr:to>
      <xdr:col>72</xdr:col>
      <xdr:colOff>38100</xdr:colOff>
      <xdr:row>77</xdr:row>
      <xdr:rowOff>94205</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3652500" y="13194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110731</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436111" y="12969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156789</xdr:rowOff>
    </xdr:from>
    <xdr:to>
      <xdr:col>67</xdr:col>
      <xdr:colOff>101600</xdr:colOff>
      <xdr:row>77</xdr:row>
      <xdr:rowOff>86939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2763500" y="13186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103467</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547111" y="12962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104884</xdr:rowOff>
    </xdr:from>
    <xdr:to>
      <xdr:col>85</xdr:col>
      <xdr:colOff>177800</xdr:colOff>
      <xdr:row>78</xdr:row>
      <xdr:rowOff>35034</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6268700" y="13306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19811</xdr:rowOff>
    </xdr:from>
    <xdr:ext cx="534377" cy="259045"/>
    <xdr:sp macro="" textlink="">
      <xdr:nvSpPr>
        <xdr:cNvPr id="644" name="公債費該当値テキスト">
          <a:extLst>
            <a:ext uri="{FF2B5EF4-FFF2-40B4-BE49-F238E27FC236}">
              <a16:creationId xmlns:a16="http://schemas.microsoft.com/office/drawing/2014/main" id="{00000000-0008-0000-0600-000084020000}"/>
            </a:ext>
          </a:extLst>
        </xdr:cNvPr>
        <xdr:cNvSpPr txBox="1"/>
      </xdr:nvSpPr>
      <xdr:spPr>
        <a:xfrm>
          <a:off x="16370300" y="13221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113392</xdr:rowOff>
    </xdr:from>
    <xdr:to>
      <xdr:col>81</xdr:col>
      <xdr:colOff>101600</xdr:colOff>
      <xdr:row>78</xdr:row>
      <xdr:rowOff>43542</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5430500" y="13315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34669</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14111" y="13407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121197</xdr:rowOff>
    </xdr:from>
    <xdr:to>
      <xdr:col>76</xdr:col>
      <xdr:colOff>165100</xdr:colOff>
      <xdr:row>78</xdr:row>
      <xdr:rowOff>51347</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4541500" y="13322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42474</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325111" y="13415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121805</xdr:rowOff>
    </xdr:from>
    <xdr:to>
      <xdr:col>72</xdr:col>
      <xdr:colOff>38100</xdr:colOff>
      <xdr:row>78</xdr:row>
      <xdr:rowOff>51955</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3652500" y="13323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43082</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436111" y="13416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115884</xdr:rowOff>
    </xdr:from>
    <xdr:to>
      <xdr:col>67</xdr:col>
      <xdr:colOff>101600</xdr:colOff>
      <xdr:row>78</xdr:row>
      <xdr:rowOff>46034</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2763500" y="13317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37161</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547111" y="13410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121791</xdr:rowOff>
    </xdr:from>
    <xdr:to>
      <xdr:col>85</xdr:col>
      <xdr:colOff>126364</xdr:colOff>
      <xdr:row>98</xdr:row>
      <xdr:rowOff>123245</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723741"/>
          <a:ext cx="1269" cy="1201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127072</xdr:rowOff>
    </xdr:from>
    <xdr:ext cx="469744"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6929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123245</xdr:rowOff>
    </xdr:from>
    <xdr:to>
      <xdr:col>86</xdr:col>
      <xdr:colOff>25400</xdr:colOff>
      <xdr:row>98</xdr:row>
      <xdr:rowOff>123245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6925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68468</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498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121791</xdr:rowOff>
    </xdr:from>
    <xdr:to>
      <xdr:col>86</xdr:col>
      <xdr:colOff>25400</xdr:colOff>
      <xdr:row>91</xdr:row>
      <xdr:rowOff>121791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723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132719</xdr:rowOff>
    </xdr:from>
    <xdr:to>
      <xdr:col>85</xdr:col>
      <xdr:colOff>127000</xdr:colOff>
      <xdr:row>97</xdr:row>
      <xdr:rowOff>166858</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5481300" y="16763369"/>
          <a:ext cx="838200" cy="34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81583</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5407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58706</xdr:rowOff>
    </xdr:from>
    <xdr:to>
      <xdr:col>85</xdr:col>
      <xdr:colOff>177800</xdr:colOff>
      <xdr:row>97</xdr:row>
      <xdr:rowOff>160306</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68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132719</xdr:rowOff>
    </xdr:from>
    <xdr:to>
      <xdr:col>81</xdr:col>
      <xdr:colOff>50800</xdr:colOff>
      <xdr:row>98</xdr:row>
      <xdr:rowOff>137002</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4592300" y="16763369"/>
          <a:ext cx="889000" cy="175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39861</xdr:rowOff>
    </xdr:from>
    <xdr:to>
      <xdr:col>81</xdr:col>
      <xdr:colOff>101600</xdr:colOff>
      <xdr:row>97</xdr:row>
      <xdr:rowOff>141461</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67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157988</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445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52842</xdr:rowOff>
    </xdr:from>
    <xdr:to>
      <xdr:col>76</xdr:col>
      <xdr:colOff>114300</xdr:colOff>
      <xdr:row>98</xdr:row>
      <xdr:rowOff>137002</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703300" y="16854942"/>
          <a:ext cx="889000" cy="84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30342</xdr:rowOff>
    </xdr:from>
    <xdr:to>
      <xdr:col>76</xdr:col>
      <xdr:colOff>165100</xdr:colOff>
      <xdr:row>97</xdr:row>
      <xdr:rowOff>131942</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66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148469</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436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52842</xdr:rowOff>
    </xdr:from>
    <xdr:to>
      <xdr:col>71</xdr:col>
      <xdr:colOff>177800</xdr:colOff>
      <xdr:row>98</xdr:row>
      <xdr:rowOff>137158</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6854942"/>
          <a:ext cx="889000" cy="84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114018</xdr:rowOff>
    </xdr:from>
    <xdr:to>
      <xdr:col>72</xdr:col>
      <xdr:colOff>38100</xdr:colOff>
      <xdr:row>98</xdr:row>
      <xdr:rowOff>44168</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74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60695</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51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135302</xdr:rowOff>
    </xdr:from>
    <xdr:to>
      <xdr:col>67</xdr:col>
      <xdr:colOff>101600</xdr:colOff>
      <xdr:row>98</xdr:row>
      <xdr:rowOff>65452</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76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81979</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54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116058</xdr:rowOff>
    </xdr:from>
    <xdr:to>
      <xdr:col>85</xdr:col>
      <xdr:colOff>177800</xdr:colOff>
      <xdr:row>98</xdr:row>
      <xdr:rowOff>46208</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74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94485</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725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81919</xdr:rowOff>
    </xdr:from>
    <xdr:to>
      <xdr:col>81</xdr:col>
      <xdr:colOff>101600</xdr:colOff>
      <xdr:row>98</xdr:row>
      <xdr:rowOff>12069</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71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3196</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6805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86202</xdr:rowOff>
    </xdr:from>
    <xdr:to>
      <xdr:col>76</xdr:col>
      <xdr:colOff>165100</xdr:colOff>
      <xdr:row>99</xdr:row>
      <xdr:rowOff>16352</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888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99</xdr:row>
      <xdr:rowOff>7479</xdr:rowOff>
    </xdr:from>
    <xdr:ext cx="378565"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3017" y="169810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2042</xdr:rowOff>
    </xdr:from>
    <xdr:to>
      <xdr:col>72</xdr:col>
      <xdr:colOff>38100</xdr:colOff>
      <xdr:row>98</xdr:row>
      <xdr:rowOff>103642</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80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94769</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6896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86358</xdr:rowOff>
    </xdr:from>
    <xdr:to>
      <xdr:col>67</xdr:col>
      <xdr:colOff>101600</xdr:colOff>
      <xdr:row>99</xdr:row>
      <xdr:rowOff>16508</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888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7635</xdr:rowOff>
    </xdr:from>
    <xdr:ext cx="378565"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5017" y="169811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107658</xdr:rowOff>
    </xdr:from>
    <xdr:to>
      <xdr:col>116</xdr:col>
      <xdr:colOff>62864</xdr:colOff>
      <xdr:row>39</xdr:row>
      <xdr:rowOff>44450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251158"/>
          <a:ext cx="1269" cy="1479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54335</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502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107658</xdr:rowOff>
    </xdr:from>
    <xdr:to>
      <xdr:col>116</xdr:col>
      <xdr:colOff>152400</xdr:colOff>
      <xdr:row>30</xdr:row>
      <xdr:rowOff>107658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251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168884</xdr:rowOff>
    </xdr:from>
    <xdr:to>
      <xdr:col>116</xdr:col>
      <xdr:colOff>63500</xdr:colOff>
      <xdr:row>38</xdr:row>
      <xdr:rowOff>70739</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1323300" y="6512534"/>
          <a:ext cx="838200" cy="73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124439</xdr:rowOff>
    </xdr:from>
    <xdr:ext cx="469744"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4680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146012</xdr:rowOff>
    </xdr:from>
    <xdr:to>
      <xdr:col>116</xdr:col>
      <xdr:colOff>114300</xdr:colOff>
      <xdr:row>38</xdr:row>
      <xdr:rowOff>76162</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489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70739</xdr:rowOff>
    </xdr:from>
    <xdr:to>
      <xdr:col>111</xdr:col>
      <xdr:colOff>177800</xdr:colOff>
      <xdr:row>38</xdr:row>
      <xdr:rowOff>101905</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0434300" y="6585839"/>
          <a:ext cx="889000" cy="31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164643</xdr:rowOff>
    </xdr:from>
    <xdr:to>
      <xdr:col>112</xdr:col>
      <xdr:colOff>38100</xdr:colOff>
      <xdr:row>38</xdr:row>
      <xdr:rowOff>94793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508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111320</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088428" y="6283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101905</xdr:rowOff>
    </xdr:from>
    <xdr:to>
      <xdr:col>107</xdr:col>
      <xdr:colOff>50800</xdr:colOff>
      <xdr:row>38</xdr:row>
      <xdr:rowOff>132080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19545300" y="6617005"/>
          <a:ext cx="889000" cy="30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169443</xdr:rowOff>
    </xdr:from>
    <xdr:to>
      <xdr:col>107</xdr:col>
      <xdr:colOff>101600</xdr:colOff>
      <xdr:row>38</xdr:row>
      <xdr:rowOff>99593</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513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116121</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199428" y="6288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132080</xdr:rowOff>
    </xdr:from>
    <xdr:to>
      <xdr:col>102</xdr:col>
      <xdr:colOff>114300</xdr:colOff>
      <xdr:row>38</xdr:row>
      <xdr:rowOff>133299</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18656300" y="6647180"/>
          <a:ext cx="889000" cy="1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7709</xdr:rowOff>
    </xdr:from>
    <xdr:to>
      <xdr:col>102</xdr:col>
      <xdr:colOff>165100</xdr:colOff>
      <xdr:row>38</xdr:row>
      <xdr:rowOff>109309</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522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125836</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10428" y="6298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39484</xdr:rowOff>
    </xdr:from>
    <xdr:to>
      <xdr:col>98</xdr:col>
      <xdr:colOff>38100</xdr:colOff>
      <xdr:row>38</xdr:row>
      <xdr:rowOff>141084</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554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157611</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21428" y="6329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118085</xdr:rowOff>
    </xdr:from>
    <xdr:to>
      <xdr:col>116</xdr:col>
      <xdr:colOff>114300</xdr:colOff>
      <xdr:row>38</xdr:row>
      <xdr:rowOff>48234</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46173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140962</xdr:rowOff>
    </xdr:from>
    <xdr:ext cx="469744"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313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19939</xdr:rowOff>
    </xdr:from>
    <xdr:to>
      <xdr:col>112</xdr:col>
      <xdr:colOff>38100</xdr:colOff>
      <xdr:row>38</xdr:row>
      <xdr:rowOff>121539</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53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112666</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088428" y="6627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51105</xdr:rowOff>
    </xdr:from>
    <xdr:to>
      <xdr:col>107</xdr:col>
      <xdr:colOff>101600</xdr:colOff>
      <xdr:row>38</xdr:row>
      <xdr:rowOff>152705</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56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143832</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199428" y="6658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81280</xdr:rowOff>
    </xdr:from>
    <xdr:to>
      <xdr:col>102</xdr:col>
      <xdr:colOff>165100</xdr:colOff>
      <xdr:row>39</xdr:row>
      <xdr:rowOff>11430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59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2557</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10428" y="668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82499</xdr:rowOff>
    </xdr:from>
    <xdr:to>
      <xdr:col>98</xdr:col>
      <xdr:colOff>38100</xdr:colOff>
      <xdr:row>39</xdr:row>
      <xdr:rowOff>12649</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597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3776</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21428" y="6690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116611</xdr:rowOff>
    </xdr:from>
    <xdr:to>
      <xdr:col>116</xdr:col>
      <xdr:colOff>62864</xdr:colOff>
      <xdr:row>59</xdr:row>
      <xdr:rowOff>98878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689111"/>
          <a:ext cx="1269" cy="1525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63288</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46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116611</xdr:rowOff>
    </xdr:from>
    <xdr:to>
      <xdr:col>116</xdr:col>
      <xdr:colOff>152400</xdr:colOff>
      <xdr:row>50</xdr:row>
      <xdr:rowOff>116611</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689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165074</xdr:rowOff>
    </xdr:from>
    <xdr:to>
      <xdr:col>116</xdr:col>
      <xdr:colOff>63500</xdr:colOff>
      <xdr:row>58</xdr:row>
      <xdr:rowOff>167263</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10109174"/>
          <a:ext cx="838200" cy="2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74091</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8467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51214</xdr:rowOff>
    </xdr:from>
    <xdr:to>
      <xdr:col>116</xdr:col>
      <xdr:colOff>114300</xdr:colOff>
      <xdr:row>58</xdr:row>
      <xdr:rowOff>152814</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9995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162887</xdr:rowOff>
    </xdr:from>
    <xdr:to>
      <xdr:col>111</xdr:col>
      <xdr:colOff>177800</xdr:colOff>
      <xdr:row>58</xdr:row>
      <xdr:rowOff>165074</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10106987"/>
          <a:ext cx="889000" cy="2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82695</xdr:rowOff>
    </xdr:from>
    <xdr:to>
      <xdr:col>112</xdr:col>
      <xdr:colOff>38100</xdr:colOff>
      <xdr:row>59</xdr:row>
      <xdr:rowOff>12845</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2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29372</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02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162887</xdr:rowOff>
    </xdr:from>
    <xdr:to>
      <xdr:col>107</xdr:col>
      <xdr:colOff>50800</xdr:colOff>
      <xdr:row>59</xdr:row>
      <xdr:rowOff>15048</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9545300" y="10106987"/>
          <a:ext cx="889000" cy="23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70416</xdr:rowOff>
    </xdr:from>
    <xdr:to>
      <xdr:col>107</xdr:col>
      <xdr:colOff>101600</xdr:colOff>
      <xdr:row>59</xdr:row>
      <xdr:rowOff>566</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1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17093</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789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15048</xdr:rowOff>
    </xdr:from>
    <xdr:to>
      <xdr:col>102</xdr:col>
      <xdr:colOff>114300</xdr:colOff>
      <xdr:row>59</xdr:row>
      <xdr:rowOff>16289</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10130598"/>
          <a:ext cx="889000" cy="1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68065</xdr:rowOff>
    </xdr:from>
    <xdr:to>
      <xdr:col>102</xdr:col>
      <xdr:colOff>165100</xdr:colOff>
      <xdr:row>58</xdr:row>
      <xdr:rowOff>169665</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12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14742</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787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63036</xdr:rowOff>
    </xdr:from>
    <xdr:to>
      <xdr:col>98</xdr:col>
      <xdr:colOff>38100</xdr:colOff>
      <xdr:row>58</xdr:row>
      <xdr:rowOff>164636</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9713</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782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116463</xdr:rowOff>
    </xdr:from>
    <xdr:to>
      <xdr:col>116</xdr:col>
      <xdr:colOff>114300</xdr:colOff>
      <xdr:row>59</xdr:row>
      <xdr:rowOff>46613</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060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31390</xdr:rowOff>
    </xdr:from>
    <xdr:ext cx="469744"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9975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114274</xdr:rowOff>
    </xdr:from>
    <xdr:to>
      <xdr:col>112</xdr:col>
      <xdr:colOff>38100</xdr:colOff>
      <xdr:row>59</xdr:row>
      <xdr:rowOff>44424</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058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35551</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88428" y="10151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112087</xdr:rowOff>
    </xdr:from>
    <xdr:to>
      <xdr:col>107</xdr:col>
      <xdr:colOff>101600</xdr:colOff>
      <xdr:row>59</xdr:row>
      <xdr:rowOff>42237</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05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33364</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10148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135698</xdr:rowOff>
    </xdr:from>
    <xdr:to>
      <xdr:col>102</xdr:col>
      <xdr:colOff>165100</xdr:colOff>
      <xdr:row>59</xdr:row>
      <xdr:rowOff>65848</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079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56975</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10172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136939</xdr:rowOff>
    </xdr:from>
    <xdr:to>
      <xdr:col>98</xdr:col>
      <xdr:colOff>38100</xdr:colOff>
      <xdr:row>59</xdr:row>
      <xdr:rowOff>67089</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08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58216</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101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66711</xdr:rowOff>
    </xdr:from>
    <xdr:to>
      <xdr:col>116</xdr:col>
      <xdr:colOff>62864</xdr:colOff>
      <xdr:row>79</xdr:row>
      <xdr:rowOff>115174</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068211"/>
          <a:ext cx="1269" cy="1591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119001</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66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115174</xdr:rowOff>
    </xdr:from>
    <xdr:to>
      <xdr:col>116</xdr:col>
      <xdr:colOff>152400</xdr:colOff>
      <xdr:row>79</xdr:row>
      <xdr:rowOff>115174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659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13388</xdr:rowOff>
    </xdr:from>
    <xdr:ext cx="599010"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843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66711</xdr:rowOff>
    </xdr:from>
    <xdr:to>
      <xdr:col>116</xdr:col>
      <xdr:colOff>152400</xdr:colOff>
      <xdr:row>70</xdr:row>
      <xdr:rowOff>66711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068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80003</xdr:rowOff>
    </xdr:from>
    <xdr:to>
      <xdr:col>116</xdr:col>
      <xdr:colOff>63500</xdr:colOff>
      <xdr:row>78</xdr:row>
      <xdr:rowOff>97388</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3453103"/>
          <a:ext cx="838200" cy="17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79762</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3109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56885</xdr:rowOff>
    </xdr:from>
    <xdr:to>
      <xdr:col>116</xdr:col>
      <xdr:colOff>114300</xdr:colOff>
      <xdr:row>77</xdr:row>
      <xdr:rowOff>158485</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325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97388</xdr:rowOff>
    </xdr:from>
    <xdr:to>
      <xdr:col>111</xdr:col>
      <xdr:colOff>177800</xdr:colOff>
      <xdr:row>78</xdr:row>
      <xdr:rowOff>120693</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3470488"/>
          <a:ext cx="889000" cy="23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39109</xdr:rowOff>
    </xdr:from>
    <xdr:to>
      <xdr:col>112</xdr:col>
      <xdr:colOff>38100</xdr:colOff>
      <xdr:row>77</xdr:row>
      <xdr:rowOff>140709</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324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157236</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301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120693</xdr:rowOff>
    </xdr:from>
    <xdr:to>
      <xdr:col>107</xdr:col>
      <xdr:colOff>50800</xdr:colOff>
      <xdr:row>78</xdr:row>
      <xdr:rowOff>129783</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3493793"/>
          <a:ext cx="889000" cy="9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61610</xdr:rowOff>
    </xdr:from>
    <xdr:to>
      <xdr:col>107</xdr:col>
      <xdr:colOff>101600</xdr:colOff>
      <xdr:row>77</xdr:row>
      <xdr:rowOff>163210</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326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8287</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303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129783</xdr:rowOff>
    </xdr:from>
    <xdr:to>
      <xdr:col>102</xdr:col>
      <xdr:colOff>114300</xdr:colOff>
      <xdr:row>78</xdr:row>
      <xdr:rowOff>153068</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3502883"/>
          <a:ext cx="889000" cy="2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64658</xdr:rowOff>
    </xdr:from>
    <xdr:to>
      <xdr:col>102</xdr:col>
      <xdr:colOff>165100</xdr:colOff>
      <xdr:row>77</xdr:row>
      <xdr:rowOff>166258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3266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11335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3041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34852</xdr:rowOff>
    </xdr:from>
    <xdr:to>
      <xdr:col>98</xdr:col>
      <xdr:colOff>38100</xdr:colOff>
      <xdr:row>77</xdr:row>
      <xdr:rowOff>136452</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323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152979</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3011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29203</xdr:rowOff>
    </xdr:from>
    <xdr:to>
      <xdr:col>116</xdr:col>
      <xdr:colOff>114300</xdr:colOff>
      <xdr:row>78</xdr:row>
      <xdr:rowOff>130803</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3402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78</xdr:row>
      <xdr:rowOff>7630</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338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46588</xdr:rowOff>
    </xdr:from>
    <xdr:to>
      <xdr:col>112</xdr:col>
      <xdr:colOff>38100</xdr:colOff>
      <xdr:row>78</xdr:row>
      <xdr:rowOff>148188</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341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139315</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3512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69893</xdr:rowOff>
    </xdr:from>
    <xdr:to>
      <xdr:col>107</xdr:col>
      <xdr:colOff>101600</xdr:colOff>
      <xdr:row>79</xdr:row>
      <xdr:rowOff>43</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3442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162620</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3535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78983</xdr:rowOff>
    </xdr:from>
    <xdr:to>
      <xdr:col>102</xdr:col>
      <xdr:colOff>165100</xdr:colOff>
      <xdr:row>79</xdr:row>
      <xdr:rowOff>9133</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345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79</xdr:row>
      <xdr:rowOff>260</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3544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102268</xdr:rowOff>
    </xdr:from>
    <xdr:to>
      <xdr:col>98</xdr:col>
      <xdr:colOff>38100</xdr:colOff>
      <xdr:row>79</xdr:row>
      <xdr:rowOff>32418</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3475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79</xdr:row>
      <xdr:rowOff>23545</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3568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住民一人当たりの歳出決算は５３６，８３１円となっている。主な構成項目のうち、住民一人当たりの人件費は７７，６２７円となっており、類似団体平均と比較して３１，４２９円下回っている（類似団体内５０位</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５５）。</a:t>
          </a:r>
        </a:p>
        <a:p>
          <a:r>
            <a:rPr kumimoji="1" lang="ja-JP" altLang="en-US" sz="1300">
              <a:latin typeface="ＭＳ Ｐゴシック" panose="020B0600070205080204" pitchFamily="50" charset="-128"/>
              <a:ea typeface="ＭＳ Ｐゴシック" panose="020B0600070205080204" pitchFamily="50" charset="-128"/>
            </a:rPr>
            <a:t>住民一人当たりの物件費は６５，９５５円で、類似団体平均と比較して４３，１２４円下回っている（５３位</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５５）。これら消費的経費については、歳出抑制が図られており、今後も継続して経費削減に努める。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千葉県東庄町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12,906
12,525
46.25
7,522,853
6,928,337
493,183
4,049,795
5,166,296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148844</xdr:rowOff>
    </xdr:from>
    <xdr:to>
      <xdr:col>24</xdr:col>
      <xdr:colOff>62865</xdr:colOff>
      <xdr:row>38</xdr:row>
      <xdr:rowOff>113792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20894"/>
          <a:ext cx="1270" cy="1507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117619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3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113792</xdr:rowOff>
    </xdr:from>
    <xdr:to>
      <xdr:col>24</xdr:col>
      <xdr:colOff>152400</xdr:colOff>
      <xdr:row>38</xdr:row>
      <xdr:rowOff>113792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28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95521</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96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12,452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148844</xdr:rowOff>
    </xdr:from>
    <xdr:to>
      <xdr:col>24</xdr:col>
      <xdr:colOff>152400</xdr:colOff>
      <xdr:row>29</xdr:row>
      <xdr:rowOff>148844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20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105029</xdr:rowOff>
    </xdr:from>
    <xdr:to>
      <xdr:col>24</xdr:col>
      <xdr:colOff>63500</xdr:colOff>
      <xdr:row>37</xdr:row>
      <xdr:rowOff>9208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77229"/>
          <a:ext cx="838200" cy="75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152925</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822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130048</xdr:rowOff>
    </xdr:from>
    <xdr:to>
      <xdr:col>24</xdr:col>
      <xdr:colOff>114300</xdr:colOff>
      <xdr:row>36</xdr:row>
      <xdr:rowOff>60198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3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5778</xdr:rowOff>
    </xdr:from>
    <xdr:to>
      <xdr:col>19</xdr:col>
      <xdr:colOff>177800</xdr:colOff>
      <xdr:row>37</xdr:row>
      <xdr:rowOff>9208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349428"/>
          <a:ext cx="88900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163957</xdr:rowOff>
    </xdr:from>
    <xdr:to>
      <xdr:col>20</xdr:col>
      <xdr:colOff>38100</xdr:colOff>
      <xdr:row>36</xdr:row>
      <xdr:rowOff>94107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6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110634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39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5778</xdr:rowOff>
    </xdr:from>
    <xdr:to>
      <xdr:col>15</xdr:col>
      <xdr:colOff>50800</xdr:colOff>
      <xdr:row>37</xdr:row>
      <xdr:rowOff>24257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349428"/>
          <a:ext cx="889000" cy="18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24130</xdr:rowOff>
    </xdr:from>
    <xdr:to>
      <xdr:col>15</xdr:col>
      <xdr:colOff>101600</xdr:colOff>
      <xdr:row>36</xdr:row>
      <xdr:rowOff>125730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142257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71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14541</xdr:rowOff>
    </xdr:from>
    <xdr:to>
      <xdr:col>10</xdr:col>
      <xdr:colOff>114300</xdr:colOff>
      <xdr:row>37</xdr:row>
      <xdr:rowOff>24257</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358191"/>
          <a:ext cx="889000" cy="9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25654</xdr:rowOff>
    </xdr:from>
    <xdr:to>
      <xdr:col>10</xdr:col>
      <xdr:colOff>165100</xdr:colOff>
      <xdr:row>36</xdr:row>
      <xdr:rowOff>127254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143781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73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134620</xdr:rowOff>
    </xdr:from>
    <xdr:to>
      <xdr:col>6</xdr:col>
      <xdr:colOff>38100</xdr:colOff>
      <xdr:row>36</xdr:row>
      <xdr:rowOff>64770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3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81297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10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54229</xdr:rowOff>
    </xdr:from>
    <xdr:to>
      <xdr:col>24</xdr:col>
      <xdr:colOff>114300</xdr:colOff>
      <xdr:row>36</xdr:row>
      <xdr:rowOff>155829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26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32656</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04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129858</xdr:rowOff>
    </xdr:from>
    <xdr:to>
      <xdr:col>20</xdr:col>
      <xdr:colOff>38100</xdr:colOff>
      <xdr:row>37</xdr:row>
      <xdr:rowOff>60008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02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51135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94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126428</xdr:rowOff>
    </xdr:from>
    <xdr:to>
      <xdr:col>15</xdr:col>
      <xdr:colOff>101600</xdr:colOff>
      <xdr:row>37</xdr:row>
      <xdr:rowOff>56578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9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47705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91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144907</xdr:rowOff>
    </xdr:from>
    <xdr:to>
      <xdr:col>10</xdr:col>
      <xdr:colOff>165100</xdr:colOff>
      <xdr:row>37</xdr:row>
      <xdr:rowOff>75057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17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66184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409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135191</xdr:rowOff>
    </xdr:from>
    <xdr:to>
      <xdr:col>6</xdr:col>
      <xdr:colOff>38100</xdr:colOff>
      <xdr:row>37</xdr:row>
      <xdr:rowOff>65341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07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56468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400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134138</xdr:rowOff>
    </xdr:from>
    <xdr:to>
      <xdr:col>24</xdr:col>
      <xdr:colOff>62865</xdr:colOff>
      <xdr:row>57</xdr:row>
      <xdr:rowOff>157607</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6638"/>
          <a:ext cx="1270" cy="1223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161434</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34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157607</xdr:rowOff>
    </xdr:from>
    <xdr:to>
      <xdr:col>24</xdr:col>
      <xdr:colOff>152400</xdr:colOff>
      <xdr:row>57</xdr:row>
      <xdr:rowOff>157607</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30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80815</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81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381,460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134138</xdr:rowOff>
    </xdr:from>
    <xdr:to>
      <xdr:col>24</xdr:col>
      <xdr:colOff>152400</xdr:colOff>
      <xdr:row>50</xdr:row>
      <xdr:rowOff>134138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6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677</xdr:rowOff>
    </xdr:from>
    <xdr:to>
      <xdr:col>24</xdr:col>
      <xdr:colOff>63500</xdr:colOff>
      <xdr:row>57</xdr:row>
      <xdr:rowOff>47403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773327"/>
          <a:ext cx="838200" cy="46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160721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4190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137844</xdr:rowOff>
    </xdr:from>
    <xdr:to>
      <xdr:col>24</xdr:col>
      <xdr:colOff>114300</xdr:colOff>
      <xdr:row>56</xdr:row>
      <xdr:rowOff>67994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56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677</xdr:rowOff>
    </xdr:from>
    <xdr:to>
      <xdr:col>19</xdr:col>
      <xdr:colOff>177800</xdr:colOff>
      <xdr:row>57</xdr:row>
      <xdr:rowOff>168115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773327"/>
          <a:ext cx="889000" cy="167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154984</xdr:rowOff>
    </xdr:from>
    <xdr:to>
      <xdr:col>20</xdr:col>
      <xdr:colOff>38100</xdr:colOff>
      <xdr:row>56</xdr:row>
      <xdr:rowOff>85134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58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101661</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359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82424</xdr:rowOff>
    </xdr:from>
    <xdr:to>
      <xdr:col>15</xdr:col>
      <xdr:colOff>50800</xdr:colOff>
      <xdr:row>57</xdr:row>
      <xdr:rowOff>168115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512174"/>
          <a:ext cx="889000" cy="428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165214</xdr:rowOff>
    </xdr:from>
    <xdr:to>
      <xdr:col>15</xdr:col>
      <xdr:colOff>101600</xdr:colOff>
      <xdr:row>56</xdr:row>
      <xdr:rowOff>95364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59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111891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370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82424</xdr:rowOff>
    </xdr:from>
    <xdr:to>
      <xdr:col>10</xdr:col>
      <xdr:colOff>114300</xdr:colOff>
      <xdr:row>58</xdr:row>
      <xdr:rowOff>40659</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512174"/>
          <a:ext cx="889000" cy="472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53</xdr:row>
      <xdr:rowOff>153136</xdr:rowOff>
    </xdr:from>
    <xdr:to>
      <xdr:col>10</xdr:col>
      <xdr:colOff>165100</xdr:colOff>
      <xdr:row>54</xdr:row>
      <xdr:rowOff>83286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23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99813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015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84934</xdr:rowOff>
    </xdr:from>
    <xdr:to>
      <xdr:col>6</xdr:col>
      <xdr:colOff>38100</xdr:colOff>
      <xdr:row>57</xdr:row>
      <xdr:rowOff>15084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68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31611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461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168053</xdr:rowOff>
    </xdr:from>
    <xdr:to>
      <xdr:col>24</xdr:col>
      <xdr:colOff>114300</xdr:colOff>
      <xdr:row>57</xdr:row>
      <xdr:rowOff>98203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6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82980</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684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121327</xdr:rowOff>
    </xdr:from>
    <xdr:to>
      <xdr:col>20</xdr:col>
      <xdr:colOff>38100</xdr:colOff>
      <xdr:row>57</xdr:row>
      <xdr:rowOff>51477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22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42604</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815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117315</xdr:rowOff>
    </xdr:from>
    <xdr:to>
      <xdr:col>15</xdr:col>
      <xdr:colOff>101600</xdr:colOff>
      <xdr:row>58</xdr:row>
      <xdr:rowOff>47465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8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38592</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982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31624</xdr:rowOff>
    </xdr:from>
    <xdr:to>
      <xdr:col>10</xdr:col>
      <xdr:colOff>165100</xdr:colOff>
      <xdr:row>55</xdr:row>
      <xdr:rowOff>133224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461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124351</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554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161309</xdr:rowOff>
    </xdr:from>
    <xdr:to>
      <xdr:col>6</xdr:col>
      <xdr:colOff>38100</xdr:colOff>
      <xdr:row>58</xdr:row>
      <xdr:rowOff>91459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33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82586</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026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124798</xdr:rowOff>
    </xdr:from>
    <xdr:to>
      <xdr:col>24</xdr:col>
      <xdr:colOff>62865</xdr:colOff>
      <xdr:row>78</xdr:row>
      <xdr:rowOff>87590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26298"/>
          <a:ext cx="1270" cy="1334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91417</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64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87590</xdr:rowOff>
    </xdr:from>
    <xdr:to>
      <xdr:col>24</xdr:col>
      <xdr:colOff>152400</xdr:colOff>
      <xdr:row>78</xdr:row>
      <xdr:rowOff>87590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60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71475</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01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259,369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124798</xdr:rowOff>
    </xdr:from>
    <xdr:to>
      <xdr:col>24</xdr:col>
      <xdr:colOff>152400</xdr:colOff>
      <xdr:row>70</xdr:row>
      <xdr:rowOff>124798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26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59124</xdr:rowOff>
    </xdr:from>
    <xdr:to>
      <xdr:col>24</xdr:col>
      <xdr:colOff>63500</xdr:colOff>
      <xdr:row>78</xdr:row>
      <xdr:rowOff>164085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432224"/>
          <a:ext cx="838200" cy="104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114248</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8015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91371</xdr:rowOff>
    </xdr:from>
    <xdr:to>
      <xdr:col>24</xdr:col>
      <xdr:colOff>114300</xdr:colOff>
      <xdr:row>76</xdr:row>
      <xdr:rowOff>21521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50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107717</xdr:rowOff>
    </xdr:from>
    <xdr:to>
      <xdr:col>19</xdr:col>
      <xdr:colOff>177800</xdr:colOff>
      <xdr:row>78</xdr:row>
      <xdr:rowOff>164085</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480817"/>
          <a:ext cx="889000" cy="56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61708</xdr:rowOff>
    </xdr:from>
    <xdr:to>
      <xdr:col>20</xdr:col>
      <xdr:colOff>38100</xdr:colOff>
      <xdr:row>76</xdr:row>
      <xdr:rowOff>163308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9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8385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867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107717</xdr:rowOff>
    </xdr:from>
    <xdr:to>
      <xdr:col>15</xdr:col>
      <xdr:colOff>50800</xdr:colOff>
      <xdr:row>79</xdr:row>
      <xdr:rowOff>153558</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480817"/>
          <a:ext cx="889000" cy="217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109583</xdr:rowOff>
    </xdr:from>
    <xdr:to>
      <xdr:col>15</xdr:col>
      <xdr:colOff>101600</xdr:colOff>
      <xdr:row>76</xdr:row>
      <xdr:rowOff>39734</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683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56260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743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126485</xdr:rowOff>
    </xdr:from>
    <xdr:to>
      <xdr:col>10</xdr:col>
      <xdr:colOff>114300</xdr:colOff>
      <xdr:row>79</xdr:row>
      <xdr:rowOff>153558</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1130300" y="13671035"/>
          <a:ext cx="889000" cy="27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45389</xdr:rowOff>
    </xdr:from>
    <xdr:to>
      <xdr:col>10</xdr:col>
      <xdr:colOff>165100</xdr:colOff>
      <xdr:row>77</xdr:row>
      <xdr:rowOff>146989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47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163516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022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59226</xdr:rowOff>
    </xdr:from>
    <xdr:to>
      <xdr:col>6</xdr:col>
      <xdr:colOff>38100</xdr:colOff>
      <xdr:row>77</xdr:row>
      <xdr:rowOff>160826</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26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5903</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36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8324</xdr:rowOff>
    </xdr:from>
    <xdr:to>
      <xdr:col>24</xdr:col>
      <xdr:colOff>114300</xdr:colOff>
      <xdr:row>78</xdr:row>
      <xdr:rowOff>109924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38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94701</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296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113285</xdr:rowOff>
    </xdr:from>
    <xdr:to>
      <xdr:col>20</xdr:col>
      <xdr:colOff>38100</xdr:colOff>
      <xdr:row>79</xdr:row>
      <xdr:rowOff>43435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48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79</xdr:row>
      <xdr:rowOff>34562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579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56917</xdr:rowOff>
    </xdr:from>
    <xdr:to>
      <xdr:col>15</xdr:col>
      <xdr:colOff>101600</xdr:colOff>
      <xdr:row>78</xdr:row>
      <xdr:rowOff>158517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430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149644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522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102758</xdr:rowOff>
    </xdr:from>
    <xdr:to>
      <xdr:col>10</xdr:col>
      <xdr:colOff>165100</xdr:colOff>
      <xdr:row>80</xdr:row>
      <xdr:rowOff>32908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64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80</xdr:row>
      <xdr:rowOff>24035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740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75685</xdr:rowOff>
    </xdr:from>
    <xdr:to>
      <xdr:col>6</xdr:col>
      <xdr:colOff>38100</xdr:colOff>
      <xdr:row>80</xdr:row>
      <xdr:rowOff>5835</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62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168412</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712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168819</xdr:rowOff>
    </xdr:from>
    <xdr:to>
      <xdr:col>24</xdr:col>
      <xdr:colOff>62865</xdr:colOff>
      <xdr:row>99</xdr:row>
      <xdr:rowOff>99575</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599319"/>
          <a:ext cx="1270" cy="1473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103402</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07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99575</xdr:rowOff>
    </xdr:from>
    <xdr:to>
      <xdr:col>24</xdr:col>
      <xdr:colOff>152400</xdr:colOff>
      <xdr:row>99</xdr:row>
      <xdr:rowOff>99575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073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115496</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374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165,325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168819</xdr:rowOff>
    </xdr:from>
    <xdr:to>
      <xdr:col>24</xdr:col>
      <xdr:colOff>152400</xdr:colOff>
      <xdr:row>90</xdr:row>
      <xdr:rowOff>168819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599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65776</xdr:rowOff>
    </xdr:from>
    <xdr:to>
      <xdr:col>24</xdr:col>
      <xdr:colOff>63500</xdr:colOff>
      <xdr:row>97</xdr:row>
      <xdr:rowOff>3400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3797300" y="16524976"/>
          <a:ext cx="838200" cy="109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10014</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6406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31587</xdr:rowOff>
    </xdr:from>
    <xdr:to>
      <xdr:col>24</xdr:col>
      <xdr:colOff>114300</xdr:colOff>
      <xdr:row>97</xdr:row>
      <xdr:rowOff>133187</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66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3400</xdr:rowOff>
    </xdr:from>
    <xdr:to>
      <xdr:col>19</xdr:col>
      <xdr:colOff>177800</xdr:colOff>
      <xdr:row>97</xdr:row>
      <xdr:rowOff>79916</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908300" y="16634050"/>
          <a:ext cx="889000" cy="76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54611</xdr:rowOff>
    </xdr:from>
    <xdr:to>
      <xdr:col>20</xdr:col>
      <xdr:colOff>38100</xdr:colOff>
      <xdr:row>97</xdr:row>
      <xdr:rowOff>156211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68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147338</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777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79916</xdr:rowOff>
    </xdr:from>
    <xdr:to>
      <xdr:col>15</xdr:col>
      <xdr:colOff>50800</xdr:colOff>
      <xdr:row>97</xdr:row>
      <xdr:rowOff>141692</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710566"/>
          <a:ext cx="889000" cy="61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66399</xdr:rowOff>
    </xdr:from>
    <xdr:to>
      <xdr:col>15</xdr:col>
      <xdr:colOff>101600</xdr:colOff>
      <xdr:row>97</xdr:row>
      <xdr:rowOff>167999</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69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159126</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78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122599</xdr:rowOff>
    </xdr:from>
    <xdr:to>
      <xdr:col>10</xdr:col>
      <xdr:colOff>114300</xdr:colOff>
      <xdr:row>97</xdr:row>
      <xdr:rowOff>141692</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a:off x="1130300" y="16753249"/>
          <a:ext cx="889000" cy="19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156815</xdr:rowOff>
    </xdr:from>
    <xdr:to>
      <xdr:col>10</xdr:col>
      <xdr:colOff>165100</xdr:colOff>
      <xdr:row>98</xdr:row>
      <xdr:rowOff>86965</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78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78092</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880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11035</xdr:rowOff>
    </xdr:from>
    <xdr:to>
      <xdr:col>6</xdr:col>
      <xdr:colOff>38100</xdr:colOff>
      <xdr:row>98</xdr:row>
      <xdr:rowOff>112635</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81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103762</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905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14976</xdr:rowOff>
    </xdr:from>
    <xdr:to>
      <xdr:col>24</xdr:col>
      <xdr:colOff>114300</xdr:colOff>
      <xdr:row>96</xdr:row>
      <xdr:rowOff>116576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47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37853</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325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124050</xdr:rowOff>
    </xdr:from>
    <xdr:to>
      <xdr:col>20</xdr:col>
      <xdr:colOff>38100</xdr:colOff>
      <xdr:row>97</xdr:row>
      <xdr:rowOff>54200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58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70727</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358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29116</xdr:rowOff>
    </xdr:from>
    <xdr:to>
      <xdr:col>15</xdr:col>
      <xdr:colOff>101600</xdr:colOff>
      <xdr:row>97</xdr:row>
      <xdr:rowOff>130716</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659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147243</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43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90892</xdr:rowOff>
    </xdr:from>
    <xdr:to>
      <xdr:col>10</xdr:col>
      <xdr:colOff>165100</xdr:colOff>
      <xdr:row>98</xdr:row>
      <xdr:rowOff>21042</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721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37569</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496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71799</xdr:rowOff>
    </xdr:from>
    <xdr:to>
      <xdr:col>6</xdr:col>
      <xdr:colOff>38100</xdr:colOff>
      <xdr:row>98</xdr:row>
      <xdr:rowOff>1949</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702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18476</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477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254</xdr:rowOff>
    </xdr:from>
    <xdr:to>
      <xdr:col>54</xdr:col>
      <xdr:colOff>189865</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315204"/>
          <a:ext cx="127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118381</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090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254</xdr:rowOff>
    </xdr:from>
    <xdr:to>
      <xdr:col>55</xdr:col>
      <xdr:colOff>88900</xdr:colOff>
      <xdr:row>31</xdr:row>
      <xdr:rowOff>254</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31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47312</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21951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24435</xdr:rowOff>
    </xdr:from>
    <xdr:to>
      <xdr:col>55</xdr:col>
      <xdr:colOff>50800</xdr:colOff>
      <xdr:row>37</xdr:row>
      <xdr:rowOff>126035</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36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46381</xdr:rowOff>
    </xdr:from>
    <xdr:to>
      <xdr:col>50</xdr:col>
      <xdr:colOff>165100</xdr:colOff>
      <xdr:row>37</xdr:row>
      <xdr:rowOff>147981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390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164508</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1652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70155</xdr:rowOff>
    </xdr:from>
    <xdr:to>
      <xdr:col>46</xdr:col>
      <xdr:colOff>38100</xdr:colOff>
      <xdr:row>38</xdr:row>
      <xdr:rowOff>305</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41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16832</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1890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111303</xdr:rowOff>
    </xdr:from>
    <xdr:to>
      <xdr:col>41</xdr:col>
      <xdr:colOff>101600</xdr:colOff>
      <xdr:row>37</xdr:row>
      <xdr:rowOff>41453</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283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57980</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058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100787</xdr:rowOff>
    </xdr:from>
    <xdr:to>
      <xdr:col>36</xdr:col>
      <xdr:colOff>165100</xdr:colOff>
      <xdr:row>37</xdr:row>
      <xdr:rowOff>30937</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27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47464</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0482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27956</xdr:rowOff>
    </xdr:from>
    <xdr:to>
      <xdr:col>54</xdr:col>
      <xdr:colOff>189865</xdr:colOff>
      <xdr:row>58</xdr:row>
      <xdr:rowOff>87904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943356"/>
          <a:ext cx="1270" cy="1088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91731</xdr:rowOff>
    </xdr:from>
    <xdr:ext cx="534377"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03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87904</xdr:rowOff>
    </xdr:from>
    <xdr:to>
      <xdr:col>55</xdr:col>
      <xdr:colOff>88900</xdr:colOff>
      <xdr:row>58</xdr:row>
      <xdr:rowOff>87904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032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146083</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718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249,441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27956</xdr:rowOff>
    </xdr:from>
    <xdr:to>
      <xdr:col>55</xdr:col>
      <xdr:colOff>88900</xdr:colOff>
      <xdr:row>52</xdr:row>
      <xdr:rowOff>27956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943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31961</xdr:rowOff>
    </xdr:from>
    <xdr:to>
      <xdr:col>55</xdr:col>
      <xdr:colOff>0</xdr:colOff>
      <xdr:row>58</xdr:row>
      <xdr:rowOff>44584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9976061"/>
          <a:ext cx="838200" cy="12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90878</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6920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68001</xdr:rowOff>
    </xdr:from>
    <xdr:to>
      <xdr:col>55</xdr:col>
      <xdr:colOff>50800</xdr:colOff>
      <xdr:row>57</xdr:row>
      <xdr:rowOff>169601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840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27992</xdr:rowOff>
    </xdr:from>
    <xdr:to>
      <xdr:col>50</xdr:col>
      <xdr:colOff>114300</xdr:colOff>
      <xdr:row>58</xdr:row>
      <xdr:rowOff>31961</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9972092"/>
          <a:ext cx="889000" cy="3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79061</xdr:rowOff>
    </xdr:from>
    <xdr:to>
      <xdr:col>50</xdr:col>
      <xdr:colOff>165100</xdr:colOff>
      <xdr:row>58</xdr:row>
      <xdr:rowOff>9211</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5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25738</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62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12704</xdr:rowOff>
    </xdr:from>
    <xdr:to>
      <xdr:col>45</xdr:col>
      <xdr:colOff>177800</xdr:colOff>
      <xdr:row>58</xdr:row>
      <xdr:rowOff>27992</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9956804"/>
          <a:ext cx="889000" cy="15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83262</xdr:rowOff>
    </xdr:from>
    <xdr:to>
      <xdr:col>46</xdr:col>
      <xdr:colOff>38100</xdr:colOff>
      <xdr:row>58</xdr:row>
      <xdr:rowOff>13412</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55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29939</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631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12704</xdr:rowOff>
    </xdr:from>
    <xdr:to>
      <xdr:col>41</xdr:col>
      <xdr:colOff>50800</xdr:colOff>
      <xdr:row>58</xdr:row>
      <xdr:rowOff>52901</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9956804"/>
          <a:ext cx="889000" cy="40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93106</xdr:rowOff>
    </xdr:from>
    <xdr:to>
      <xdr:col>41</xdr:col>
      <xdr:colOff>101600</xdr:colOff>
      <xdr:row>58</xdr:row>
      <xdr:rowOff>23256</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39783</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640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86504</xdr:rowOff>
    </xdr:from>
    <xdr:to>
      <xdr:col>36</xdr:col>
      <xdr:colOff>165100</xdr:colOff>
      <xdr:row>58</xdr:row>
      <xdr:rowOff>16654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859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33181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634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165234</xdr:rowOff>
    </xdr:from>
    <xdr:to>
      <xdr:col>55</xdr:col>
      <xdr:colOff>50800</xdr:colOff>
      <xdr:row>58</xdr:row>
      <xdr:rowOff>95384</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93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80161</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85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152611</xdr:rowOff>
    </xdr:from>
    <xdr:to>
      <xdr:col>50</xdr:col>
      <xdr:colOff>165100</xdr:colOff>
      <xdr:row>58</xdr:row>
      <xdr:rowOff>82761</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92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73888</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10017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148642</xdr:rowOff>
    </xdr:from>
    <xdr:to>
      <xdr:col>46</xdr:col>
      <xdr:colOff>38100</xdr:colOff>
      <xdr:row>58</xdr:row>
      <xdr:rowOff>78792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92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69919</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10014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133354</xdr:rowOff>
    </xdr:from>
    <xdr:to>
      <xdr:col>41</xdr:col>
      <xdr:colOff>101600</xdr:colOff>
      <xdr:row>58</xdr:row>
      <xdr:rowOff>63504</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906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54631</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9998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2101</xdr:rowOff>
    </xdr:from>
    <xdr:to>
      <xdr:col>36</xdr:col>
      <xdr:colOff>165100</xdr:colOff>
      <xdr:row>58</xdr:row>
      <xdr:rowOff>103701</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946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94828</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10038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162364</xdr:rowOff>
    </xdr:from>
    <xdr:to>
      <xdr:col>54</xdr:col>
      <xdr:colOff>189865</xdr:colOff>
      <xdr:row>79</xdr:row>
      <xdr:rowOff>51450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1992414"/>
          <a:ext cx="1270" cy="1603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55277</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599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51450</xdr:rowOff>
    </xdr:from>
    <xdr:to>
      <xdr:col>55</xdr:col>
      <xdr:colOff>88900</xdr:colOff>
      <xdr:row>79</xdr:row>
      <xdr:rowOff>51450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59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109041</xdr:rowOff>
    </xdr:from>
    <xdr:ext cx="599010"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767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151,668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162364</xdr:rowOff>
    </xdr:from>
    <xdr:to>
      <xdr:col>55</xdr:col>
      <xdr:colOff>88900</xdr:colOff>
      <xdr:row>69</xdr:row>
      <xdr:rowOff>162364</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1992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151718</xdr:rowOff>
    </xdr:from>
    <xdr:to>
      <xdr:col>55</xdr:col>
      <xdr:colOff>0</xdr:colOff>
      <xdr:row>79</xdr:row>
      <xdr:rowOff>22907</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3524818"/>
          <a:ext cx="838200" cy="4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156887</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1870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134010</xdr:rowOff>
    </xdr:from>
    <xdr:to>
      <xdr:col>55</xdr:col>
      <xdr:colOff>50800</xdr:colOff>
      <xdr:row>78</xdr:row>
      <xdr:rowOff>64160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33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17976</xdr:rowOff>
    </xdr:from>
    <xdr:to>
      <xdr:col>50</xdr:col>
      <xdr:colOff>114300</xdr:colOff>
      <xdr:row>78</xdr:row>
      <xdr:rowOff>151718</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8750300" y="13391076"/>
          <a:ext cx="889000" cy="133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52955</xdr:rowOff>
    </xdr:from>
    <xdr:to>
      <xdr:col>50</xdr:col>
      <xdr:colOff>165100</xdr:colOff>
      <xdr:row>77</xdr:row>
      <xdr:rowOff>154555</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25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171082</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3029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118920</xdr:rowOff>
    </xdr:from>
    <xdr:to>
      <xdr:col>45</xdr:col>
      <xdr:colOff>177800</xdr:colOff>
      <xdr:row>78</xdr:row>
      <xdr:rowOff>17976</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7861300" y="13320570"/>
          <a:ext cx="889000" cy="70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106502</xdr:rowOff>
    </xdr:from>
    <xdr:to>
      <xdr:col>46</xdr:col>
      <xdr:colOff>38100</xdr:colOff>
      <xdr:row>78</xdr:row>
      <xdr:rowOff>36652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3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53179</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3083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118920</xdr:rowOff>
    </xdr:from>
    <xdr:to>
      <xdr:col>41</xdr:col>
      <xdr:colOff>50800</xdr:colOff>
      <xdr:row>79</xdr:row>
      <xdr:rowOff>15331</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72300" y="13320570"/>
          <a:ext cx="889000" cy="239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51301</xdr:rowOff>
    </xdr:from>
    <xdr:to>
      <xdr:col>41</xdr:col>
      <xdr:colOff>101600</xdr:colOff>
      <xdr:row>77</xdr:row>
      <xdr:rowOff>152901</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2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169428</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302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6583</xdr:rowOff>
    </xdr:from>
    <xdr:to>
      <xdr:col>36</xdr:col>
      <xdr:colOff>165100</xdr:colOff>
      <xdr:row>78</xdr:row>
      <xdr:rowOff>108183</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379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124710</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3154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143557</xdr:rowOff>
    </xdr:from>
    <xdr:to>
      <xdr:col>55</xdr:col>
      <xdr:colOff>50800</xdr:colOff>
      <xdr:row>79</xdr:row>
      <xdr:rowOff>73707</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516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58484</xdr:rowOff>
    </xdr:from>
    <xdr:ext cx="469744"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431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100918</xdr:rowOff>
    </xdr:from>
    <xdr:to>
      <xdr:col>50</xdr:col>
      <xdr:colOff>165100</xdr:colOff>
      <xdr:row>79</xdr:row>
      <xdr:rowOff>31068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474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22195</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3566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138626</xdr:rowOff>
    </xdr:from>
    <xdr:to>
      <xdr:col>46</xdr:col>
      <xdr:colOff>38100</xdr:colOff>
      <xdr:row>78</xdr:row>
      <xdr:rowOff>68776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340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59903</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3433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68120</xdr:rowOff>
    </xdr:from>
    <xdr:to>
      <xdr:col>41</xdr:col>
      <xdr:colOff>101600</xdr:colOff>
      <xdr:row>77</xdr:row>
      <xdr:rowOff>169720</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26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160847</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3362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135981</xdr:rowOff>
    </xdr:from>
    <xdr:to>
      <xdr:col>36</xdr:col>
      <xdr:colOff>165100</xdr:colOff>
      <xdr:row>79</xdr:row>
      <xdr:rowOff>66131</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50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57258</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37428" y="13601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153943</xdr:rowOff>
    </xdr:from>
    <xdr:to>
      <xdr:col>54</xdr:col>
      <xdr:colOff>189865</xdr:colOff>
      <xdr:row>98</xdr:row>
      <xdr:rowOff>115715</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755893"/>
          <a:ext cx="1270" cy="1161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119542</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921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115715</xdr:rowOff>
    </xdr:from>
    <xdr:to>
      <xdr:col>55</xdr:col>
      <xdr:colOff>88900</xdr:colOff>
      <xdr:row>98</xdr:row>
      <xdr:rowOff>115715</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917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100620</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531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331,262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153943</xdr:rowOff>
    </xdr:from>
    <xdr:to>
      <xdr:col>55</xdr:col>
      <xdr:colOff>88900</xdr:colOff>
      <xdr:row>91</xdr:row>
      <xdr:rowOff>153943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755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87770</xdr:rowOff>
    </xdr:from>
    <xdr:to>
      <xdr:col>55</xdr:col>
      <xdr:colOff>0</xdr:colOff>
      <xdr:row>98</xdr:row>
      <xdr:rowOff>90060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6889870"/>
          <a:ext cx="838200" cy="2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71476</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5306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48599</xdr:rowOff>
    </xdr:from>
    <xdr:to>
      <xdr:col>55</xdr:col>
      <xdr:colOff>50800</xdr:colOff>
      <xdr:row>97</xdr:row>
      <xdr:rowOff>150199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679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90060</xdr:rowOff>
    </xdr:from>
    <xdr:to>
      <xdr:col>50</xdr:col>
      <xdr:colOff>114300</xdr:colOff>
      <xdr:row>98</xdr:row>
      <xdr:rowOff>99737</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6892160"/>
          <a:ext cx="889000" cy="9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27853</xdr:rowOff>
    </xdr:from>
    <xdr:to>
      <xdr:col>50</xdr:col>
      <xdr:colOff>165100</xdr:colOff>
      <xdr:row>97</xdr:row>
      <xdr:rowOff>129453</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65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145980</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433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99737</xdr:rowOff>
    </xdr:from>
    <xdr:to>
      <xdr:col>45</xdr:col>
      <xdr:colOff>177800</xdr:colOff>
      <xdr:row>98</xdr:row>
      <xdr:rowOff>103288</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6901837"/>
          <a:ext cx="889000" cy="3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68245</xdr:rowOff>
    </xdr:from>
    <xdr:to>
      <xdr:col>46</xdr:col>
      <xdr:colOff>38100</xdr:colOff>
      <xdr:row>97</xdr:row>
      <xdr:rowOff>169845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69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14922</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47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103288</xdr:rowOff>
    </xdr:from>
    <xdr:to>
      <xdr:col>41</xdr:col>
      <xdr:colOff>50800</xdr:colOff>
      <xdr:row>98</xdr:row>
      <xdr:rowOff>131539</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905388"/>
          <a:ext cx="889000" cy="28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79253</xdr:rowOff>
    </xdr:from>
    <xdr:to>
      <xdr:col>41</xdr:col>
      <xdr:colOff>101600</xdr:colOff>
      <xdr:row>98</xdr:row>
      <xdr:rowOff>9403</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709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25930</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485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56195</xdr:rowOff>
    </xdr:from>
    <xdr:to>
      <xdr:col>36</xdr:col>
      <xdr:colOff>165100</xdr:colOff>
      <xdr:row>97</xdr:row>
      <xdr:rowOff>157795</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68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2872</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46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36970</xdr:rowOff>
    </xdr:from>
    <xdr:to>
      <xdr:col>55</xdr:col>
      <xdr:colOff>50800</xdr:colOff>
      <xdr:row>98</xdr:row>
      <xdr:rowOff>138570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83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123347</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753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39260</xdr:rowOff>
    </xdr:from>
    <xdr:to>
      <xdr:col>50</xdr:col>
      <xdr:colOff>165100</xdr:colOff>
      <xdr:row>98</xdr:row>
      <xdr:rowOff>140860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84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131987</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934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48937</xdr:rowOff>
    </xdr:from>
    <xdr:to>
      <xdr:col>46</xdr:col>
      <xdr:colOff>38100</xdr:colOff>
      <xdr:row>98</xdr:row>
      <xdr:rowOff>150537</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851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141664</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94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52488</xdr:rowOff>
    </xdr:from>
    <xdr:to>
      <xdr:col>41</xdr:col>
      <xdr:colOff>101600</xdr:colOff>
      <xdr:row>98</xdr:row>
      <xdr:rowOff>154088</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854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145215</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947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80739</xdr:rowOff>
    </xdr:from>
    <xdr:to>
      <xdr:col>36</xdr:col>
      <xdr:colOff>165100</xdr:colOff>
      <xdr:row>99</xdr:row>
      <xdr:rowOff>10889</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88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2016</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975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53501</xdr:rowOff>
    </xdr:from>
    <xdr:to>
      <xdr:col>85</xdr:col>
      <xdr:colOff>126364</xdr:colOff>
      <xdr:row>39</xdr:row>
      <xdr:rowOff>127813</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368451"/>
          <a:ext cx="1269" cy="1445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131640</xdr:rowOff>
    </xdr:from>
    <xdr:ext cx="534377"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818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127813</xdr:rowOff>
    </xdr:from>
    <xdr:to>
      <xdr:col>86</xdr:col>
      <xdr:colOff>25400</xdr:colOff>
      <xdr:row>39</xdr:row>
      <xdr:rowOff>127813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81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178</xdr:rowOff>
    </xdr:from>
    <xdr:ext cx="599010"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143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106,779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53501</xdr:rowOff>
    </xdr:from>
    <xdr:to>
      <xdr:col>86</xdr:col>
      <xdr:colOff>25400</xdr:colOff>
      <xdr:row>31</xdr:row>
      <xdr:rowOff>53501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368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63723</xdr:rowOff>
    </xdr:from>
    <xdr:to>
      <xdr:col>85</xdr:col>
      <xdr:colOff>127000</xdr:colOff>
      <xdr:row>39</xdr:row>
      <xdr:rowOff>83644</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5481300" y="6750273"/>
          <a:ext cx="838200" cy="19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85684</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4293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62807</xdr:rowOff>
    </xdr:from>
    <xdr:to>
      <xdr:col>85</xdr:col>
      <xdr:colOff>177800</xdr:colOff>
      <xdr:row>38</xdr:row>
      <xdr:rowOff>164407</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57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74990</xdr:rowOff>
    </xdr:from>
    <xdr:to>
      <xdr:col>81</xdr:col>
      <xdr:colOff>50800</xdr:colOff>
      <xdr:row>39</xdr:row>
      <xdr:rowOff>83644</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4592300" y="6761540"/>
          <a:ext cx="889000" cy="8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92868</xdr:rowOff>
    </xdr:from>
    <xdr:to>
      <xdr:col>81</xdr:col>
      <xdr:colOff>101600</xdr:colOff>
      <xdr:row>39</xdr:row>
      <xdr:rowOff>23018</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60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39545</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383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74990</xdr:rowOff>
    </xdr:from>
    <xdr:to>
      <xdr:col>76</xdr:col>
      <xdr:colOff>114300</xdr:colOff>
      <xdr:row>39</xdr:row>
      <xdr:rowOff>99891</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3703300" y="6761540"/>
          <a:ext cx="889000" cy="24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91366</xdr:rowOff>
    </xdr:from>
    <xdr:to>
      <xdr:col>76</xdr:col>
      <xdr:colOff>165100</xdr:colOff>
      <xdr:row>39</xdr:row>
      <xdr:rowOff>21516</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606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38043</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381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99891</xdr:rowOff>
    </xdr:from>
    <xdr:to>
      <xdr:col>71</xdr:col>
      <xdr:colOff>177800</xdr:colOff>
      <xdr:row>39</xdr:row>
      <xdr:rowOff>107614</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2814300" y="6786441"/>
          <a:ext cx="889000" cy="7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44960</xdr:rowOff>
    </xdr:from>
    <xdr:to>
      <xdr:col>72</xdr:col>
      <xdr:colOff>38100</xdr:colOff>
      <xdr:row>38</xdr:row>
      <xdr:rowOff>146560</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56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163087</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335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64913</xdr:rowOff>
    </xdr:from>
    <xdr:to>
      <xdr:col>67</xdr:col>
      <xdr:colOff>101600</xdr:colOff>
      <xdr:row>38</xdr:row>
      <xdr:rowOff>166513</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580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11590</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355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12923</xdr:rowOff>
    </xdr:from>
    <xdr:to>
      <xdr:col>85</xdr:col>
      <xdr:colOff>177800</xdr:colOff>
      <xdr:row>39</xdr:row>
      <xdr:rowOff>114523</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6699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99300</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6614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32844</xdr:rowOff>
    </xdr:from>
    <xdr:to>
      <xdr:col>81</xdr:col>
      <xdr:colOff>101600</xdr:colOff>
      <xdr:row>39</xdr:row>
      <xdr:rowOff>134444</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719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125571</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6812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24190</xdr:rowOff>
    </xdr:from>
    <xdr:to>
      <xdr:col>76</xdr:col>
      <xdr:colOff>165100</xdr:colOff>
      <xdr:row>39</xdr:row>
      <xdr:rowOff>125790</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71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116917</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6803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49091</xdr:rowOff>
    </xdr:from>
    <xdr:to>
      <xdr:col>72</xdr:col>
      <xdr:colOff>38100</xdr:colOff>
      <xdr:row>39</xdr:row>
      <xdr:rowOff>150691</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735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141818</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6828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56814</xdr:rowOff>
    </xdr:from>
    <xdr:to>
      <xdr:col>67</xdr:col>
      <xdr:colOff>101600</xdr:colOff>
      <xdr:row>39</xdr:row>
      <xdr:rowOff>158414</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674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149541</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6836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14181</xdr:rowOff>
    </xdr:from>
    <xdr:to>
      <xdr:col>85</xdr:col>
      <xdr:colOff>126364</xdr:colOff>
      <xdr:row>57</xdr:row>
      <xdr:rowOff>141767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758131"/>
          <a:ext cx="1269" cy="115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145594</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9918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141767</xdr:rowOff>
    </xdr:from>
    <xdr:to>
      <xdr:col>86</xdr:col>
      <xdr:colOff>25400</xdr:colOff>
      <xdr:row>57</xdr:row>
      <xdr:rowOff>141767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9914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132308</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533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289,954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14181</xdr:rowOff>
    </xdr:from>
    <xdr:to>
      <xdr:col>86</xdr:col>
      <xdr:colOff>25400</xdr:colOff>
      <xdr:row>51</xdr:row>
      <xdr:rowOff>14181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75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7295</xdr:rowOff>
    </xdr:from>
    <xdr:to>
      <xdr:col>85</xdr:col>
      <xdr:colOff>127000</xdr:colOff>
      <xdr:row>57</xdr:row>
      <xdr:rowOff>46138</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5481300" y="9608495"/>
          <a:ext cx="838200" cy="21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22759</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6239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44332</xdr:rowOff>
    </xdr:from>
    <xdr:to>
      <xdr:col>85</xdr:col>
      <xdr:colOff>177800</xdr:colOff>
      <xdr:row>56</xdr:row>
      <xdr:rowOff>145932</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645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37424</xdr:rowOff>
    </xdr:from>
    <xdr:to>
      <xdr:col>81</xdr:col>
      <xdr:colOff>50800</xdr:colOff>
      <xdr:row>57</xdr:row>
      <xdr:rowOff>46138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4592300" y="9810074"/>
          <a:ext cx="889000" cy="8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94076</xdr:rowOff>
    </xdr:from>
    <xdr:to>
      <xdr:col>81</xdr:col>
      <xdr:colOff>101600</xdr:colOff>
      <xdr:row>57</xdr:row>
      <xdr:rowOff>24226</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695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40753</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47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150531</xdr:rowOff>
    </xdr:from>
    <xdr:to>
      <xdr:col>76</xdr:col>
      <xdr:colOff>114300</xdr:colOff>
      <xdr:row>57</xdr:row>
      <xdr:rowOff>37424</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3703300" y="9580281"/>
          <a:ext cx="889000" cy="229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123610</xdr:rowOff>
    </xdr:from>
    <xdr:to>
      <xdr:col>76</xdr:col>
      <xdr:colOff>165100</xdr:colOff>
      <xdr:row>57</xdr:row>
      <xdr:rowOff>53760</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72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70287</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50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150531</xdr:rowOff>
    </xdr:from>
    <xdr:to>
      <xdr:col>71</xdr:col>
      <xdr:colOff>177800</xdr:colOff>
      <xdr:row>55</xdr:row>
      <xdr:rowOff>163754</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2814300" y="9580281"/>
          <a:ext cx="889000" cy="13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102580</xdr:rowOff>
    </xdr:from>
    <xdr:to>
      <xdr:col>72</xdr:col>
      <xdr:colOff>38100</xdr:colOff>
      <xdr:row>57</xdr:row>
      <xdr:rowOff>32730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7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23857</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79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149314</xdr:rowOff>
    </xdr:from>
    <xdr:to>
      <xdr:col>67</xdr:col>
      <xdr:colOff>101600</xdr:colOff>
      <xdr:row>57</xdr:row>
      <xdr:rowOff>79464</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75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70591</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843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127945</xdr:rowOff>
    </xdr:from>
    <xdr:to>
      <xdr:col>85</xdr:col>
      <xdr:colOff>177800</xdr:colOff>
      <xdr:row>56</xdr:row>
      <xdr:rowOff>58095</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55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150822</xdr:rowOff>
    </xdr:from>
    <xdr:ext cx="599010"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409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166788</xdr:rowOff>
    </xdr:from>
    <xdr:to>
      <xdr:col>81</xdr:col>
      <xdr:colOff>101600</xdr:colOff>
      <xdr:row>57</xdr:row>
      <xdr:rowOff>96938</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767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88065</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860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158074</xdr:rowOff>
    </xdr:from>
    <xdr:to>
      <xdr:col>76</xdr:col>
      <xdr:colOff>165100</xdr:colOff>
      <xdr:row>57</xdr:row>
      <xdr:rowOff>88224</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759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79351</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852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99731</xdr:rowOff>
    </xdr:from>
    <xdr:to>
      <xdr:col>72</xdr:col>
      <xdr:colOff>38100</xdr:colOff>
      <xdr:row>56</xdr:row>
      <xdr:rowOff>29881</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529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46408</xdr:rowOff>
    </xdr:from>
    <xdr:ext cx="59901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03795" y="9304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112954</xdr:rowOff>
    </xdr:from>
    <xdr:to>
      <xdr:col>67</xdr:col>
      <xdr:colOff>101600</xdr:colOff>
      <xdr:row>56</xdr:row>
      <xdr:rowOff>43104</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54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59631</xdr:rowOff>
    </xdr:from>
    <xdr:ext cx="599010"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14795" y="9317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86564</xdr:rowOff>
    </xdr:from>
    <xdr:to>
      <xdr:col>85</xdr:col>
      <xdr:colOff>126364</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259514"/>
          <a:ext cx="1269" cy="1253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162492</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5355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33241</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2034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274,122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86564</xdr:rowOff>
    </xdr:from>
    <xdr:to>
      <xdr:col>86</xdr:col>
      <xdr:colOff>25400</xdr:colOff>
      <xdr:row>71</xdr:row>
      <xdr:rowOff>86564</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259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139695</xdr:rowOff>
    </xdr:from>
    <xdr:to>
      <xdr:col>85</xdr:col>
      <xdr:colOff>127000</xdr:colOff>
      <xdr:row>78</xdr:row>
      <xdr:rowOff>139695</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51279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79942</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2815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57065</xdr:rowOff>
    </xdr:from>
    <xdr:to>
      <xdr:col>85</xdr:col>
      <xdr:colOff>177800</xdr:colOff>
      <xdr:row>78</xdr:row>
      <xdr:rowOff>158665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430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139060</xdr:rowOff>
    </xdr:from>
    <xdr:to>
      <xdr:col>81</xdr:col>
      <xdr:colOff>50800</xdr:colOff>
      <xdr:row>78</xdr:row>
      <xdr:rowOff>139695</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4592300" y="13512160"/>
          <a:ext cx="889000" cy="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43600</xdr:rowOff>
    </xdr:from>
    <xdr:to>
      <xdr:col>81</xdr:col>
      <xdr:colOff>101600</xdr:colOff>
      <xdr:row>78</xdr:row>
      <xdr:rowOff>145200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4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161727</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46428" y="1319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137523</xdr:rowOff>
    </xdr:from>
    <xdr:to>
      <xdr:col>76</xdr:col>
      <xdr:colOff>114300</xdr:colOff>
      <xdr:row>78</xdr:row>
      <xdr:rowOff>139060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510623"/>
          <a:ext cx="889000" cy="1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45983</xdr:rowOff>
    </xdr:from>
    <xdr:to>
      <xdr:col>76</xdr:col>
      <xdr:colOff>165100</xdr:colOff>
      <xdr:row>78</xdr:row>
      <xdr:rowOff>147583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419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164110</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194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126496</xdr:rowOff>
    </xdr:from>
    <xdr:to>
      <xdr:col>71</xdr:col>
      <xdr:colOff>177800</xdr:colOff>
      <xdr:row>78</xdr:row>
      <xdr:rowOff>137523</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499596"/>
          <a:ext cx="889000" cy="11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17252</xdr:rowOff>
    </xdr:from>
    <xdr:to>
      <xdr:col>72</xdr:col>
      <xdr:colOff>38100</xdr:colOff>
      <xdr:row>78</xdr:row>
      <xdr:rowOff>118852</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39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135379</xdr:rowOff>
    </xdr:from>
    <xdr:ext cx="534377"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36111" y="13165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27059</xdr:rowOff>
    </xdr:from>
    <xdr:to>
      <xdr:col>67</xdr:col>
      <xdr:colOff>101600</xdr:colOff>
      <xdr:row>78</xdr:row>
      <xdr:rowOff>128659</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400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145186</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47111" y="13175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88895</xdr:rowOff>
    </xdr:from>
    <xdr:to>
      <xdr:col>85</xdr:col>
      <xdr:colOff>177800</xdr:colOff>
      <xdr:row>79</xdr:row>
      <xdr:rowOff>19045</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46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35492</xdr:rowOff>
    </xdr:from>
    <xdr:ext cx="249299"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4085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88895</xdr:rowOff>
    </xdr:from>
    <xdr:to>
      <xdr:col>81</xdr:col>
      <xdr:colOff>101600</xdr:colOff>
      <xdr:row>79</xdr:row>
      <xdr:rowOff>19045</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46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10172</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356650" y="135547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88260</xdr:rowOff>
    </xdr:from>
    <xdr:to>
      <xdr:col>76</xdr:col>
      <xdr:colOff>165100</xdr:colOff>
      <xdr:row>79</xdr:row>
      <xdr:rowOff>18410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46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9537</xdr:rowOff>
    </xdr:from>
    <xdr:ext cx="378565"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3017" y="135540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86723</xdr:rowOff>
    </xdr:from>
    <xdr:to>
      <xdr:col>72</xdr:col>
      <xdr:colOff>38100</xdr:colOff>
      <xdr:row>79</xdr:row>
      <xdr:rowOff>16873</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459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8000</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4017" y="13552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75696</xdr:rowOff>
    </xdr:from>
    <xdr:to>
      <xdr:col>67</xdr:col>
      <xdr:colOff>101600</xdr:colOff>
      <xdr:row>79</xdr:row>
      <xdr:rowOff>5846</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44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168423</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579428" y="13541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150220</xdr:rowOff>
    </xdr:from>
    <xdr:to>
      <xdr:col>85</xdr:col>
      <xdr:colOff>126364</xdr:colOff>
      <xdr:row>98</xdr:row>
      <xdr:rowOff>53412</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752170"/>
          <a:ext cx="1269" cy="11033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57239</xdr:rowOff>
    </xdr:from>
    <xdr:ext cx="534377"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859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53412</xdr:rowOff>
    </xdr:from>
    <xdr:to>
      <xdr:col>86</xdr:col>
      <xdr:colOff>25400</xdr:colOff>
      <xdr:row>98</xdr:row>
      <xdr:rowOff>53412</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855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96897</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527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260,199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150220</xdr:rowOff>
    </xdr:from>
    <xdr:to>
      <xdr:col>86</xdr:col>
      <xdr:colOff>25400</xdr:colOff>
      <xdr:row>91</xdr:row>
      <xdr:rowOff>150220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75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155684</xdr:rowOff>
    </xdr:from>
    <xdr:to>
      <xdr:col>85</xdr:col>
      <xdr:colOff>127000</xdr:colOff>
      <xdr:row>97</xdr:row>
      <xdr:rowOff>164192</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5481300" y="16786334"/>
          <a:ext cx="838200" cy="8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147279</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435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124402</xdr:rowOff>
    </xdr:from>
    <xdr:to>
      <xdr:col>85</xdr:col>
      <xdr:colOff>177800</xdr:colOff>
      <xdr:row>97</xdr:row>
      <xdr:rowOff>54552</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58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164192</xdr:rowOff>
    </xdr:from>
    <xdr:to>
      <xdr:col>81</xdr:col>
      <xdr:colOff>50800</xdr:colOff>
      <xdr:row>98</xdr:row>
      <xdr:rowOff>547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6794842"/>
          <a:ext cx="889000" cy="7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131708</xdr:rowOff>
    </xdr:from>
    <xdr:to>
      <xdr:col>81</xdr:col>
      <xdr:colOff>101600</xdr:colOff>
      <xdr:row>97</xdr:row>
      <xdr:rowOff>61858</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590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78385</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366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547</xdr:rowOff>
    </xdr:from>
    <xdr:to>
      <xdr:col>76</xdr:col>
      <xdr:colOff>114300</xdr:colOff>
      <xdr:row>98</xdr:row>
      <xdr:rowOff>1155</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802647"/>
          <a:ext cx="889000" cy="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142566</xdr:rowOff>
    </xdr:from>
    <xdr:to>
      <xdr:col>76</xdr:col>
      <xdr:colOff>165100</xdr:colOff>
      <xdr:row>97</xdr:row>
      <xdr:rowOff>72716</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601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89243</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376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166684</xdr:rowOff>
    </xdr:from>
    <xdr:to>
      <xdr:col>71</xdr:col>
      <xdr:colOff>177800</xdr:colOff>
      <xdr:row>98</xdr:row>
      <xdr:rowOff>1155</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2814300" y="16797334"/>
          <a:ext cx="889000" cy="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164055</xdr:rowOff>
    </xdr:from>
    <xdr:to>
      <xdr:col>72</xdr:col>
      <xdr:colOff>38100</xdr:colOff>
      <xdr:row>97</xdr:row>
      <xdr:rowOff>94205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623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110732</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39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156786</xdr:rowOff>
    </xdr:from>
    <xdr:to>
      <xdr:col>67</xdr:col>
      <xdr:colOff>101600</xdr:colOff>
      <xdr:row>97</xdr:row>
      <xdr:rowOff>86936</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6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103463</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39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104884</xdr:rowOff>
    </xdr:from>
    <xdr:to>
      <xdr:col>85</xdr:col>
      <xdr:colOff>177800</xdr:colOff>
      <xdr:row>98</xdr:row>
      <xdr:rowOff>35034</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735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19811</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650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113392</xdr:rowOff>
    </xdr:from>
    <xdr:to>
      <xdr:col>81</xdr:col>
      <xdr:colOff>101600</xdr:colOff>
      <xdr:row>98</xdr:row>
      <xdr:rowOff>43542</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744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34669</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836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121197</xdr:rowOff>
    </xdr:from>
    <xdr:to>
      <xdr:col>76</xdr:col>
      <xdr:colOff>165100</xdr:colOff>
      <xdr:row>98</xdr:row>
      <xdr:rowOff>51347</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751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42474</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844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121805</xdr:rowOff>
    </xdr:from>
    <xdr:to>
      <xdr:col>72</xdr:col>
      <xdr:colOff>38100</xdr:colOff>
      <xdr:row>98</xdr:row>
      <xdr:rowOff>51955</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75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43082</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84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115884</xdr:rowOff>
    </xdr:from>
    <xdr:to>
      <xdr:col>67</xdr:col>
      <xdr:colOff>101600</xdr:colOff>
      <xdr:row>98</xdr:row>
      <xdr:rowOff>46034</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746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37161</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839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14035</xdr:rowOff>
    </xdr:from>
    <xdr:to>
      <xdr:col>116</xdr:col>
      <xdr:colOff>62864</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157535"/>
          <a:ext cx="1269" cy="1627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122742</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8092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132162</xdr:rowOff>
    </xdr:from>
    <xdr:ext cx="534377"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493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49,848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14035</xdr:rowOff>
    </xdr:from>
    <xdr:to>
      <xdr:col>116</xdr:col>
      <xdr:colOff>152400</xdr:colOff>
      <xdr:row>30</xdr:row>
      <xdr:rowOff>14035</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157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40192</xdr:rowOff>
    </xdr:from>
    <xdr:ext cx="378565"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55529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17315</xdr:rowOff>
    </xdr:from>
    <xdr:to>
      <xdr:col>116</xdr:col>
      <xdr:colOff>114300</xdr:colOff>
      <xdr:row>39</xdr:row>
      <xdr:rowOff>118915</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703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15356</xdr:rowOff>
    </xdr:from>
    <xdr:to>
      <xdr:col>112</xdr:col>
      <xdr:colOff>38100</xdr:colOff>
      <xdr:row>39</xdr:row>
      <xdr:rowOff>116956</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70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133483</xdr:rowOff>
    </xdr:from>
    <xdr:ext cx="469744"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088428" y="6477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22900</xdr:rowOff>
    </xdr:from>
    <xdr:to>
      <xdr:col>107</xdr:col>
      <xdr:colOff>101600</xdr:colOff>
      <xdr:row>39</xdr:row>
      <xdr:rowOff>124500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70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141027</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5017" y="6484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39425</xdr:rowOff>
    </xdr:from>
    <xdr:to>
      <xdr:col>102</xdr:col>
      <xdr:colOff>165100</xdr:colOff>
      <xdr:row>39</xdr:row>
      <xdr:rowOff>141025</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72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157552</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6017" y="6501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48046</xdr:rowOff>
    </xdr:from>
    <xdr:to>
      <xdr:col>98</xdr:col>
      <xdr:colOff>38100</xdr:colOff>
      <xdr:row>39</xdr:row>
      <xdr:rowOff>149646</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734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166173</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531650" y="65098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167192</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6822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住民一人当たりの民生費は１３９，４０２円で、類似団体平均を３９，６２１円下回っており５５団体中５４位となっている。公債費については、３４，００４円で、類似団体平均を３３，２３１円下回っている。</a:t>
          </a:r>
        </a:p>
        <a:p>
          <a:r>
            <a:rPr kumimoji="1" lang="ja-JP" altLang="en-US" sz="1300">
              <a:latin typeface="ＭＳ Ｐゴシック" panose="020B0600070205080204" pitchFamily="50" charset="-128"/>
              <a:ea typeface="ＭＳ Ｐゴシック" panose="020B0600070205080204" pitchFamily="50" charset="-128"/>
            </a:rPr>
            <a:t>民生費については、保育事業を民間委託していることから、人件費等の経費が抑えられたためと思われる。公債費については、事業の見直しの徹底により起債の新規借入を抑制してきたことが要因として挙げられる。今後も将来への負担軽減のため、新規事業の実施については十分な精査を行う。</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千葉県東庄町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財政調整基金の残高は、適切な財源の確保と歳出の精査により、安定して増加傾向にある。実質収支額では５．９３％の減少となっており、実質単年度収支では１．１２％の赤字となった。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今後も、事務事業の見直しなど歳出の合理化等行財政改革を推進し、健全な行財政運営に努めていく。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千葉県東庄町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すべての会計において平成２６年度から令和５年度の間、黒字となっている。うち一般会計では、単年度での上下はあるものの、各年度とも０％以上での推移となっている。</a:t>
          </a:r>
        </a:p>
        <a:p>
          <a:r>
            <a:rPr kumimoji="1" lang="ja-JP" altLang="en-US" sz="1400">
              <a:latin typeface="ＭＳ ゴシック" pitchFamily="49" charset="-128"/>
              <a:ea typeface="ＭＳ ゴシック" pitchFamily="49" charset="-128"/>
            </a:rPr>
            <a:t>水道事業会計においては年々比率が増加傾向にあり、その他の会計についても概ね黒字となっている。</a:t>
          </a:r>
        </a:p>
        <a:p>
          <a:r>
            <a:rPr kumimoji="1" lang="ja-JP" altLang="en-US" sz="1400">
              <a:latin typeface="ＭＳ ゴシック" pitchFamily="49" charset="-128"/>
              <a:ea typeface="ＭＳ ゴシック" pitchFamily="49" charset="-128"/>
            </a:rPr>
            <a:t>訪問看護ステーション特別会計、食肉センター特別会計、後期高齢者医療特別会計は会計規模が小さいため、比率も小さい状態となっている。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Dstfs02\01170_&#24066;&#30010;&#26449;&#35506;$\01_&#25152;&#23646;&#20840;&#20307;&#12501;&#12457;&#12523;&#12480;\5&#36001;&#25919;&#29677;\07fy\050_&#22320;&#26041;&#20844;&#20250;&#35336;\07_&#20196;&#21644;5&#24180;&#24230;&#36001;&#25919;&#29366;&#27841;&#36039;&#26009;&#38598;&#12398;&#20316;&#25104;&#12395;&#12388;&#12356;&#12390;(&#12473;&#12488;&#12483;&#12463;&#24773;&#22577;&#65289;\4_HP&#20844;&#38283;&#21069;&#12398;&#30906;&#35469;\123498_&#26481;&#24196;&#30010;&#12295;.xlsx" TargetMode="External"/><Relationship Id="rId1" Type="http://schemas.openxmlformats.org/officeDocument/2006/relationships/externalLinkPath" Target="/01_&#25152;&#23646;&#20840;&#20307;&#12501;&#12457;&#12523;&#12480;/5&#36001;&#25919;&#29677;/07fy/050_&#22320;&#26041;&#20844;&#20250;&#35336;/07_&#20196;&#21644;5&#24180;&#24230;&#36001;&#25919;&#29366;&#27841;&#36039;&#26009;&#38598;&#12398;&#20316;&#25104;&#12395;&#12388;&#12356;&#12390;(&#12473;&#12488;&#12483;&#12463;&#24773;&#22577;&#65289;/4_HP&#20844;&#38283;&#21069;&#12398;&#30906;&#35469;/123498_&#26481;&#24196;&#30010;&#1229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row>
        <row r="53">
          <cell r="BP53">
            <v>60.6</v>
          </cell>
          <cell r="BX53">
            <v>47.5</v>
          </cell>
          <cell r="CF53">
            <v>60.3</v>
          </cell>
          <cell r="CN53">
            <v>61.3</v>
          </cell>
          <cell r="CV53">
            <v>60.3</v>
          </cell>
        </row>
        <row r="55">
          <cell r="AN55" t="str">
            <v>類似団体内平均値</v>
          </cell>
          <cell r="BP55">
            <v>21</v>
          </cell>
          <cell r="BX55">
            <v>23.5</v>
          </cell>
          <cell r="CF55">
            <v>8.5</v>
          </cell>
          <cell r="CN55">
            <v>0</v>
          </cell>
          <cell r="CV55">
            <v>0</v>
          </cell>
        </row>
        <row r="57">
          <cell r="BP57">
            <v>61.4</v>
          </cell>
          <cell r="BX57">
            <v>62</v>
          </cell>
          <cell r="CF57">
            <v>62</v>
          </cell>
          <cell r="CN57">
            <v>63.5</v>
          </cell>
          <cell r="CV57">
            <v>63.1</v>
          </cell>
        </row>
        <row r="72">
          <cell r="BP72" t="str">
            <v>R01</v>
          </cell>
          <cell r="BX72" t="str">
            <v>R02</v>
          </cell>
          <cell r="CF72" t="str">
            <v>R03</v>
          </cell>
          <cell r="CN72" t="str">
            <v>R04</v>
          </cell>
          <cell r="CV72" t="str">
            <v>R05</v>
          </cell>
        </row>
        <row r="73">
          <cell r="AN73" t="str">
            <v>当該団体値</v>
          </cell>
        </row>
        <row r="75">
          <cell r="BP75">
            <v>6.9</v>
          </cell>
          <cell r="BX75">
            <v>6.8</v>
          </cell>
          <cell r="CF75">
            <v>6.1</v>
          </cell>
          <cell r="CN75">
            <v>5.5</v>
          </cell>
          <cell r="CV75">
            <v>4.9000000000000004</v>
          </cell>
        </row>
        <row r="77">
          <cell r="AN77" t="str">
            <v>類似団体内平均値</v>
          </cell>
          <cell r="BP77">
            <v>21</v>
          </cell>
          <cell r="BX77">
            <v>23.5</v>
          </cell>
          <cell r="CF77">
            <v>8.5</v>
          </cell>
          <cell r="CN77">
            <v>0</v>
          </cell>
          <cell r="CV77">
            <v>0</v>
          </cell>
        </row>
        <row r="79">
          <cell r="BP79">
            <v>9.1999999999999993</v>
          </cell>
          <cell r="BX79">
            <v>8.6</v>
          </cell>
          <cell r="CF79">
            <v>8.1999999999999993</v>
          </cell>
          <cell r="CN79">
            <v>8.4</v>
          </cell>
          <cell r="CV79">
            <v>8.5</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election activeCell="R11" sqref="R11:V11"/>
    </sheetView>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75"/>
      <c r="DK1" s="175"/>
      <c r="DL1" s="175"/>
      <c r="DM1" s="175"/>
      <c r="DN1" s="175"/>
      <c r="DO1" s="175"/>
    </row>
    <row r="2" spans="1:119" ht="24" thickBot="1" x14ac:dyDescent="0.25">
      <c r="B2" s="176" t="s">
        <v>77</v>
      </c>
      <c r="C2" s="176"/>
      <c r="D2" s="177"/>
    </row>
    <row r="3" spans="1:119" ht="18.75" customHeight="1" thickBot="1" x14ac:dyDescent="0.25">
      <c r="A3" s="175"/>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75"/>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7522853</v>
      </c>
      <c r="BO4" s="358"/>
      <c r="BP4" s="358"/>
      <c r="BQ4" s="358"/>
      <c r="BR4" s="358"/>
      <c r="BS4" s="358"/>
      <c r="BT4" s="358"/>
      <c r="BU4" s="359"/>
      <c r="BV4" s="357">
        <v>7148524</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12.2</v>
      </c>
      <c r="CU4" s="364"/>
      <c r="CV4" s="364"/>
      <c r="CW4" s="364"/>
      <c r="CX4" s="364"/>
      <c r="CY4" s="364"/>
      <c r="CZ4" s="364"/>
      <c r="DA4" s="365"/>
      <c r="DB4" s="363">
        <v>18.100000000000001</v>
      </c>
      <c r="DC4" s="364"/>
      <c r="DD4" s="364"/>
      <c r="DE4" s="364"/>
      <c r="DF4" s="364"/>
      <c r="DG4" s="364"/>
      <c r="DH4" s="364"/>
      <c r="DI4" s="365"/>
    </row>
    <row r="5" spans="1:119" ht="18.75" customHeight="1" x14ac:dyDescent="0.2">
      <c r="A5" s="175"/>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6928337</v>
      </c>
      <c r="BO5" s="395"/>
      <c r="BP5" s="395"/>
      <c r="BQ5" s="395"/>
      <c r="BR5" s="395"/>
      <c r="BS5" s="395"/>
      <c r="BT5" s="395"/>
      <c r="BU5" s="396"/>
      <c r="BV5" s="394">
        <v>6379209</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86.9</v>
      </c>
      <c r="CU5" s="392"/>
      <c r="CV5" s="392"/>
      <c r="CW5" s="392"/>
      <c r="CX5" s="392"/>
      <c r="CY5" s="392"/>
      <c r="CZ5" s="392"/>
      <c r="DA5" s="393"/>
      <c r="DB5" s="391">
        <v>86</v>
      </c>
      <c r="DC5" s="392"/>
      <c r="DD5" s="392"/>
      <c r="DE5" s="392"/>
      <c r="DF5" s="392"/>
      <c r="DG5" s="392"/>
      <c r="DH5" s="392"/>
      <c r="DI5" s="393"/>
    </row>
    <row r="6" spans="1:119" ht="18.75" customHeight="1" x14ac:dyDescent="0.2">
      <c r="A6" s="175"/>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594516</v>
      </c>
      <c r="BO6" s="395"/>
      <c r="BP6" s="395"/>
      <c r="BQ6" s="395"/>
      <c r="BR6" s="395"/>
      <c r="BS6" s="395"/>
      <c r="BT6" s="395"/>
      <c r="BU6" s="396"/>
      <c r="BV6" s="394">
        <v>769315</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86.9</v>
      </c>
      <c r="CU6" s="432"/>
      <c r="CV6" s="432"/>
      <c r="CW6" s="432"/>
      <c r="CX6" s="432"/>
      <c r="CY6" s="432"/>
      <c r="CZ6" s="432"/>
      <c r="DA6" s="433"/>
      <c r="DB6" s="431">
        <v>86</v>
      </c>
      <c r="DC6" s="432"/>
      <c r="DD6" s="432"/>
      <c r="DE6" s="432"/>
      <c r="DF6" s="432"/>
      <c r="DG6" s="432"/>
      <c r="DH6" s="432"/>
      <c r="DI6" s="433"/>
    </row>
    <row r="7" spans="1:119" ht="18.75" customHeight="1" x14ac:dyDescent="0.2">
      <c r="A7" s="175"/>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101333</v>
      </c>
      <c r="BO7" s="395"/>
      <c r="BP7" s="395"/>
      <c r="BQ7" s="395"/>
      <c r="BR7" s="395"/>
      <c r="BS7" s="395"/>
      <c r="BT7" s="395"/>
      <c r="BU7" s="396"/>
      <c r="BV7" s="394">
        <v>40915</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4049795</v>
      </c>
      <c r="CU7" s="395"/>
      <c r="CV7" s="395"/>
      <c r="CW7" s="395"/>
      <c r="CX7" s="395"/>
      <c r="CY7" s="395"/>
      <c r="CZ7" s="395"/>
      <c r="DA7" s="396"/>
      <c r="DB7" s="394">
        <v>4022671</v>
      </c>
      <c r="DC7" s="395"/>
      <c r="DD7" s="395"/>
      <c r="DE7" s="395"/>
      <c r="DF7" s="395"/>
      <c r="DG7" s="395"/>
      <c r="DH7" s="395"/>
      <c r="DI7" s="396"/>
    </row>
    <row r="8" spans="1:119" ht="18.75" customHeight="1" thickBot="1" x14ac:dyDescent="0.25">
      <c r="A8" s="175"/>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493183</v>
      </c>
      <c r="BO8" s="395"/>
      <c r="BP8" s="395"/>
      <c r="BQ8" s="395"/>
      <c r="BR8" s="395"/>
      <c r="BS8" s="395"/>
      <c r="BT8" s="395"/>
      <c r="BU8" s="396"/>
      <c r="BV8" s="394">
        <v>728400</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0.41</v>
      </c>
      <c r="CU8" s="435"/>
      <c r="CV8" s="435"/>
      <c r="CW8" s="435"/>
      <c r="CX8" s="435"/>
      <c r="CY8" s="435"/>
      <c r="CZ8" s="435"/>
      <c r="DA8" s="436"/>
      <c r="DB8" s="434">
        <v>0.42</v>
      </c>
      <c r="DC8" s="435"/>
      <c r="DD8" s="435"/>
      <c r="DE8" s="435"/>
      <c r="DF8" s="435"/>
      <c r="DG8" s="435"/>
      <c r="DH8" s="435"/>
      <c r="DI8" s="436"/>
    </row>
    <row r="9" spans="1:119" ht="18.75" customHeight="1" thickBot="1" x14ac:dyDescent="0.25">
      <c r="A9" s="175"/>
      <c r="B9" s="388" t="s">
        <v>106</v>
      </c>
      <c r="C9" s="389"/>
      <c r="D9" s="389"/>
      <c r="E9" s="389"/>
      <c r="F9" s="389"/>
      <c r="G9" s="389"/>
      <c r="H9" s="389"/>
      <c r="I9" s="389"/>
      <c r="J9" s="389"/>
      <c r="K9" s="437"/>
      <c r="L9" s="438" t="s">
        <v>107</v>
      </c>
      <c r="M9" s="439"/>
      <c r="N9" s="439"/>
      <c r="O9" s="439"/>
      <c r="P9" s="439"/>
      <c r="Q9" s="440"/>
      <c r="R9" s="441">
        <v>13228</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-235217</v>
      </c>
      <c r="BO9" s="395"/>
      <c r="BP9" s="395"/>
      <c r="BQ9" s="395"/>
      <c r="BR9" s="395"/>
      <c r="BS9" s="395"/>
      <c r="BT9" s="395"/>
      <c r="BU9" s="396"/>
      <c r="BV9" s="394">
        <v>-238089</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8</v>
      </c>
      <c r="CU9" s="392"/>
      <c r="CV9" s="392"/>
      <c r="CW9" s="392"/>
      <c r="CX9" s="392"/>
      <c r="CY9" s="392"/>
      <c r="CZ9" s="392"/>
      <c r="DA9" s="393"/>
      <c r="DB9" s="391">
        <v>7.7</v>
      </c>
      <c r="DC9" s="392"/>
      <c r="DD9" s="392"/>
      <c r="DE9" s="392"/>
      <c r="DF9" s="392"/>
      <c r="DG9" s="392"/>
      <c r="DH9" s="392"/>
      <c r="DI9" s="393"/>
    </row>
    <row r="10" spans="1:119" ht="18.75" customHeight="1" thickBot="1" x14ac:dyDescent="0.25">
      <c r="A10" s="175"/>
      <c r="B10" s="388"/>
      <c r="C10" s="389"/>
      <c r="D10" s="389"/>
      <c r="E10" s="389"/>
      <c r="F10" s="389"/>
      <c r="G10" s="389"/>
      <c r="H10" s="389"/>
      <c r="I10" s="389"/>
      <c r="J10" s="389"/>
      <c r="K10" s="437"/>
      <c r="L10" s="444" t="s">
        <v>112</v>
      </c>
      <c r="M10" s="424"/>
      <c r="N10" s="424"/>
      <c r="O10" s="424"/>
      <c r="P10" s="424"/>
      <c r="Q10" s="425"/>
      <c r="R10" s="445">
        <v>14152</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114</v>
      </c>
      <c r="AV10" s="427"/>
      <c r="AW10" s="427"/>
      <c r="AX10" s="427"/>
      <c r="AY10" s="428" t="s">
        <v>115</v>
      </c>
      <c r="AZ10" s="429"/>
      <c r="BA10" s="429"/>
      <c r="BB10" s="429"/>
      <c r="BC10" s="429"/>
      <c r="BD10" s="429"/>
      <c r="BE10" s="429"/>
      <c r="BF10" s="429"/>
      <c r="BG10" s="429"/>
      <c r="BH10" s="429"/>
      <c r="BI10" s="429"/>
      <c r="BJ10" s="429"/>
      <c r="BK10" s="429"/>
      <c r="BL10" s="429"/>
      <c r="BM10" s="430"/>
      <c r="BN10" s="394">
        <v>370020</v>
      </c>
      <c r="BO10" s="395"/>
      <c r="BP10" s="395"/>
      <c r="BQ10" s="395"/>
      <c r="BR10" s="395"/>
      <c r="BS10" s="395"/>
      <c r="BT10" s="395"/>
      <c r="BU10" s="396"/>
      <c r="BV10" s="394">
        <v>300018</v>
      </c>
      <c r="BW10" s="395"/>
      <c r="BX10" s="395"/>
      <c r="BY10" s="395"/>
      <c r="BZ10" s="395"/>
      <c r="CA10" s="395"/>
      <c r="CB10" s="395"/>
      <c r="CC10" s="396"/>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75"/>
      <c r="B12" s="454" t="s">
        <v>123</v>
      </c>
      <c r="C12" s="455"/>
      <c r="D12" s="455"/>
      <c r="E12" s="455"/>
      <c r="F12" s="455"/>
      <c r="G12" s="455"/>
      <c r="H12" s="455"/>
      <c r="I12" s="455"/>
      <c r="J12" s="455"/>
      <c r="K12" s="456"/>
      <c r="L12" s="463" t="s">
        <v>124</v>
      </c>
      <c r="M12" s="464"/>
      <c r="N12" s="464"/>
      <c r="O12" s="464"/>
      <c r="P12" s="464"/>
      <c r="Q12" s="465"/>
      <c r="R12" s="466">
        <v>12906</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180000</v>
      </c>
      <c r="BO12" s="395"/>
      <c r="BP12" s="395"/>
      <c r="BQ12" s="395"/>
      <c r="BR12" s="395"/>
      <c r="BS12" s="395"/>
      <c r="BT12" s="395"/>
      <c r="BU12" s="396"/>
      <c r="BV12" s="394">
        <v>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75"/>
      <c r="B13" s="457"/>
      <c r="C13" s="458"/>
      <c r="D13" s="458"/>
      <c r="E13" s="458"/>
      <c r="F13" s="458"/>
      <c r="G13" s="458"/>
      <c r="H13" s="458"/>
      <c r="I13" s="458"/>
      <c r="J13" s="458"/>
      <c r="K13" s="459"/>
      <c r="L13" s="184"/>
      <c r="M13" s="485" t="s">
        <v>130</v>
      </c>
      <c r="N13" s="486"/>
      <c r="O13" s="486"/>
      <c r="P13" s="486"/>
      <c r="Q13" s="487"/>
      <c r="R13" s="478">
        <v>12525</v>
      </c>
      <c r="S13" s="479"/>
      <c r="T13" s="479"/>
      <c r="U13" s="479"/>
      <c r="V13" s="480"/>
      <c r="W13" s="410" t="s">
        <v>131</v>
      </c>
      <c r="X13" s="411"/>
      <c r="Y13" s="411"/>
      <c r="Z13" s="411"/>
      <c r="AA13" s="411"/>
      <c r="AB13" s="401"/>
      <c r="AC13" s="445">
        <v>988</v>
      </c>
      <c r="AD13" s="446"/>
      <c r="AE13" s="446"/>
      <c r="AF13" s="446"/>
      <c r="AG13" s="488"/>
      <c r="AH13" s="445">
        <v>1122</v>
      </c>
      <c r="AI13" s="446"/>
      <c r="AJ13" s="446"/>
      <c r="AK13" s="446"/>
      <c r="AL13" s="447"/>
      <c r="AM13" s="423" t="s">
        <v>132</v>
      </c>
      <c r="AN13" s="424"/>
      <c r="AO13" s="424"/>
      <c r="AP13" s="424"/>
      <c r="AQ13" s="424"/>
      <c r="AR13" s="424"/>
      <c r="AS13" s="424"/>
      <c r="AT13" s="425"/>
      <c r="AU13" s="426" t="s">
        <v>114</v>
      </c>
      <c r="AV13" s="427"/>
      <c r="AW13" s="427"/>
      <c r="AX13" s="427"/>
      <c r="AY13" s="428" t="s">
        <v>133</v>
      </c>
      <c r="AZ13" s="429"/>
      <c r="BA13" s="429"/>
      <c r="BB13" s="429"/>
      <c r="BC13" s="429"/>
      <c r="BD13" s="429"/>
      <c r="BE13" s="429"/>
      <c r="BF13" s="429"/>
      <c r="BG13" s="429"/>
      <c r="BH13" s="429"/>
      <c r="BI13" s="429"/>
      <c r="BJ13" s="429"/>
      <c r="BK13" s="429"/>
      <c r="BL13" s="429"/>
      <c r="BM13" s="430"/>
      <c r="BN13" s="394">
        <v>-45197</v>
      </c>
      <c r="BO13" s="395"/>
      <c r="BP13" s="395"/>
      <c r="BQ13" s="395"/>
      <c r="BR13" s="395"/>
      <c r="BS13" s="395"/>
      <c r="BT13" s="395"/>
      <c r="BU13" s="396"/>
      <c r="BV13" s="394">
        <v>61929</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4.9000000000000004</v>
      </c>
      <c r="CU13" s="392"/>
      <c r="CV13" s="392"/>
      <c r="CW13" s="392"/>
      <c r="CX13" s="392"/>
      <c r="CY13" s="392"/>
      <c r="CZ13" s="392"/>
      <c r="DA13" s="393"/>
      <c r="DB13" s="391">
        <v>5.5</v>
      </c>
      <c r="DC13" s="392"/>
      <c r="DD13" s="392"/>
      <c r="DE13" s="392"/>
      <c r="DF13" s="392"/>
      <c r="DG13" s="392"/>
      <c r="DH13" s="392"/>
      <c r="DI13" s="393"/>
    </row>
    <row r="14" spans="1:119" ht="18.75" customHeight="1" thickBot="1" x14ac:dyDescent="0.25">
      <c r="A14" s="175"/>
      <c r="B14" s="457"/>
      <c r="C14" s="458"/>
      <c r="D14" s="458"/>
      <c r="E14" s="458"/>
      <c r="F14" s="458"/>
      <c r="G14" s="458"/>
      <c r="H14" s="458"/>
      <c r="I14" s="458"/>
      <c r="J14" s="458"/>
      <c r="K14" s="459"/>
      <c r="L14" s="475" t="s">
        <v>135</v>
      </c>
      <c r="M14" s="476"/>
      <c r="N14" s="476"/>
      <c r="O14" s="476"/>
      <c r="P14" s="476"/>
      <c r="Q14" s="477"/>
      <c r="R14" s="478">
        <v>13125</v>
      </c>
      <c r="S14" s="479"/>
      <c r="T14" s="479"/>
      <c r="U14" s="479"/>
      <c r="V14" s="480"/>
      <c r="W14" s="384"/>
      <c r="X14" s="385"/>
      <c r="Y14" s="385"/>
      <c r="Z14" s="385"/>
      <c r="AA14" s="385"/>
      <c r="AB14" s="374"/>
      <c r="AC14" s="481">
        <v>15.3</v>
      </c>
      <c r="AD14" s="482"/>
      <c r="AE14" s="482"/>
      <c r="AF14" s="482"/>
      <c r="AG14" s="483"/>
      <c r="AH14" s="481">
        <v>15.9</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2">
      <c r="A15" s="175"/>
      <c r="B15" s="457"/>
      <c r="C15" s="458"/>
      <c r="D15" s="458"/>
      <c r="E15" s="458"/>
      <c r="F15" s="458"/>
      <c r="G15" s="458"/>
      <c r="H15" s="458"/>
      <c r="I15" s="458"/>
      <c r="J15" s="458"/>
      <c r="K15" s="459"/>
      <c r="L15" s="184"/>
      <c r="M15" s="485" t="s">
        <v>130</v>
      </c>
      <c r="N15" s="486"/>
      <c r="O15" s="486"/>
      <c r="P15" s="486"/>
      <c r="Q15" s="487"/>
      <c r="R15" s="478">
        <v>12779</v>
      </c>
      <c r="S15" s="479"/>
      <c r="T15" s="479"/>
      <c r="U15" s="479"/>
      <c r="V15" s="480"/>
      <c r="W15" s="410" t="s">
        <v>137</v>
      </c>
      <c r="X15" s="411"/>
      <c r="Y15" s="411"/>
      <c r="Z15" s="411"/>
      <c r="AA15" s="411"/>
      <c r="AB15" s="401"/>
      <c r="AC15" s="445">
        <v>1925</v>
      </c>
      <c r="AD15" s="446"/>
      <c r="AE15" s="446"/>
      <c r="AF15" s="446"/>
      <c r="AG15" s="488"/>
      <c r="AH15" s="445">
        <v>2214</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1530434</v>
      </c>
      <c r="BO15" s="358"/>
      <c r="BP15" s="358"/>
      <c r="BQ15" s="358"/>
      <c r="BR15" s="358"/>
      <c r="BS15" s="358"/>
      <c r="BT15" s="358"/>
      <c r="BU15" s="359"/>
      <c r="BV15" s="357">
        <v>1498323</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29.9</v>
      </c>
      <c r="AD16" s="482"/>
      <c r="AE16" s="482"/>
      <c r="AF16" s="482"/>
      <c r="AG16" s="483"/>
      <c r="AH16" s="481">
        <v>31.4</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3636585</v>
      </c>
      <c r="BO16" s="395"/>
      <c r="BP16" s="395"/>
      <c r="BQ16" s="395"/>
      <c r="BR16" s="395"/>
      <c r="BS16" s="395"/>
      <c r="BT16" s="395"/>
      <c r="BU16" s="396"/>
      <c r="BV16" s="394">
        <v>3582279</v>
      </c>
      <c r="BW16" s="395"/>
      <c r="BX16" s="395"/>
      <c r="BY16" s="395"/>
      <c r="BZ16" s="395"/>
      <c r="CA16" s="395"/>
      <c r="CB16" s="395"/>
      <c r="CC16" s="396"/>
      <c r="CD16" s="188"/>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75"/>
      <c r="B17" s="460"/>
      <c r="C17" s="461"/>
      <c r="D17" s="461"/>
      <c r="E17" s="461"/>
      <c r="F17" s="461"/>
      <c r="G17" s="461"/>
      <c r="H17" s="461"/>
      <c r="I17" s="461"/>
      <c r="J17" s="461"/>
      <c r="K17" s="462"/>
      <c r="L17" s="189"/>
      <c r="M17" s="505" t="s">
        <v>143</v>
      </c>
      <c r="N17" s="506"/>
      <c r="O17" s="506"/>
      <c r="P17" s="506"/>
      <c r="Q17" s="507"/>
      <c r="R17" s="500" t="s">
        <v>144</v>
      </c>
      <c r="S17" s="501"/>
      <c r="T17" s="501"/>
      <c r="U17" s="501"/>
      <c r="V17" s="502"/>
      <c r="W17" s="410" t="s">
        <v>145</v>
      </c>
      <c r="X17" s="411"/>
      <c r="Y17" s="411"/>
      <c r="Z17" s="411"/>
      <c r="AA17" s="411"/>
      <c r="AB17" s="401"/>
      <c r="AC17" s="445">
        <v>3532</v>
      </c>
      <c r="AD17" s="446"/>
      <c r="AE17" s="446"/>
      <c r="AF17" s="446"/>
      <c r="AG17" s="488"/>
      <c r="AH17" s="445">
        <v>3719</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1917543</v>
      </c>
      <c r="BO17" s="395"/>
      <c r="BP17" s="395"/>
      <c r="BQ17" s="395"/>
      <c r="BR17" s="395"/>
      <c r="BS17" s="395"/>
      <c r="BT17" s="395"/>
      <c r="BU17" s="396"/>
      <c r="BV17" s="394">
        <v>1878988</v>
      </c>
      <c r="BW17" s="395"/>
      <c r="BX17" s="395"/>
      <c r="BY17" s="395"/>
      <c r="BZ17" s="395"/>
      <c r="CA17" s="395"/>
      <c r="CB17" s="395"/>
      <c r="CC17" s="396"/>
      <c r="CD17" s="188"/>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75"/>
      <c r="B18" s="516" t="s">
        <v>147</v>
      </c>
      <c r="C18" s="437"/>
      <c r="D18" s="437"/>
      <c r="E18" s="517"/>
      <c r="F18" s="517"/>
      <c r="G18" s="517"/>
      <c r="H18" s="517"/>
      <c r="I18" s="517"/>
      <c r="J18" s="517"/>
      <c r="K18" s="517"/>
      <c r="L18" s="518">
        <v>46.25</v>
      </c>
      <c r="M18" s="518"/>
      <c r="N18" s="518"/>
      <c r="O18" s="518"/>
      <c r="P18" s="518"/>
      <c r="Q18" s="518"/>
      <c r="R18" s="519"/>
      <c r="S18" s="519"/>
      <c r="T18" s="519"/>
      <c r="U18" s="519"/>
      <c r="V18" s="520"/>
      <c r="W18" s="412"/>
      <c r="X18" s="413"/>
      <c r="Y18" s="413"/>
      <c r="Z18" s="413"/>
      <c r="AA18" s="413"/>
      <c r="AB18" s="404"/>
      <c r="AC18" s="521">
        <v>54.8</v>
      </c>
      <c r="AD18" s="522"/>
      <c r="AE18" s="522"/>
      <c r="AF18" s="522"/>
      <c r="AG18" s="523"/>
      <c r="AH18" s="521">
        <v>52.7</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3548135</v>
      </c>
      <c r="BO18" s="395"/>
      <c r="BP18" s="395"/>
      <c r="BQ18" s="395"/>
      <c r="BR18" s="395"/>
      <c r="BS18" s="395"/>
      <c r="BT18" s="395"/>
      <c r="BU18" s="396"/>
      <c r="BV18" s="394">
        <v>3483293</v>
      </c>
      <c r="BW18" s="395"/>
      <c r="BX18" s="395"/>
      <c r="BY18" s="395"/>
      <c r="BZ18" s="395"/>
      <c r="CA18" s="395"/>
      <c r="CB18" s="395"/>
      <c r="CC18" s="396"/>
      <c r="CD18" s="188"/>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75"/>
      <c r="B19" s="516" t="s">
        <v>149</v>
      </c>
      <c r="C19" s="437"/>
      <c r="D19" s="437"/>
      <c r="E19" s="517"/>
      <c r="F19" s="517"/>
      <c r="G19" s="517"/>
      <c r="H19" s="517"/>
      <c r="I19" s="517"/>
      <c r="J19" s="517"/>
      <c r="K19" s="517"/>
      <c r="L19" s="525">
        <v>286</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5466434</v>
      </c>
      <c r="BO19" s="395"/>
      <c r="BP19" s="395"/>
      <c r="BQ19" s="395"/>
      <c r="BR19" s="395"/>
      <c r="BS19" s="395"/>
      <c r="BT19" s="395"/>
      <c r="BU19" s="396"/>
      <c r="BV19" s="394">
        <v>5468657</v>
      </c>
      <c r="BW19" s="395"/>
      <c r="BX19" s="395"/>
      <c r="BY19" s="395"/>
      <c r="BZ19" s="395"/>
      <c r="CA19" s="395"/>
      <c r="CB19" s="395"/>
      <c r="CC19" s="396"/>
      <c r="CD19" s="188"/>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75"/>
      <c r="B20" s="516" t="s">
        <v>151</v>
      </c>
      <c r="C20" s="437"/>
      <c r="D20" s="437"/>
      <c r="E20" s="517"/>
      <c r="F20" s="517"/>
      <c r="G20" s="517"/>
      <c r="H20" s="517"/>
      <c r="I20" s="517"/>
      <c r="J20" s="517"/>
      <c r="K20" s="517"/>
      <c r="L20" s="525">
        <v>4611</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88"/>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75"/>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88"/>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75"/>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5166296</v>
      </c>
      <c r="BO22" s="358"/>
      <c r="BP22" s="358"/>
      <c r="BQ22" s="358"/>
      <c r="BR22" s="358"/>
      <c r="BS22" s="358"/>
      <c r="BT22" s="358"/>
      <c r="BU22" s="359"/>
      <c r="BV22" s="357">
        <v>4764570</v>
      </c>
      <c r="BW22" s="358"/>
      <c r="BX22" s="358"/>
      <c r="BY22" s="358"/>
      <c r="BZ22" s="358"/>
      <c r="CA22" s="358"/>
      <c r="CB22" s="358"/>
      <c r="CC22" s="359"/>
      <c r="CD22" s="188"/>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75"/>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5000431</v>
      </c>
      <c r="BO23" s="395"/>
      <c r="BP23" s="395"/>
      <c r="BQ23" s="395"/>
      <c r="BR23" s="395"/>
      <c r="BS23" s="395"/>
      <c r="BT23" s="395"/>
      <c r="BU23" s="396"/>
      <c r="BV23" s="394">
        <v>4563830</v>
      </c>
      <c r="BW23" s="395"/>
      <c r="BX23" s="395"/>
      <c r="BY23" s="395"/>
      <c r="BZ23" s="395"/>
      <c r="CA23" s="395"/>
      <c r="CB23" s="395"/>
      <c r="CC23" s="396"/>
      <c r="CD23" s="188"/>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75"/>
      <c r="B24" s="565"/>
      <c r="C24" s="541"/>
      <c r="D24" s="542"/>
      <c r="E24" s="444" t="s">
        <v>161</v>
      </c>
      <c r="F24" s="424"/>
      <c r="G24" s="424"/>
      <c r="H24" s="424"/>
      <c r="I24" s="424"/>
      <c r="J24" s="424"/>
      <c r="K24" s="425"/>
      <c r="L24" s="445">
        <v>1</v>
      </c>
      <c r="M24" s="446"/>
      <c r="N24" s="446"/>
      <c r="O24" s="446"/>
      <c r="P24" s="488"/>
      <c r="Q24" s="445">
        <v>7850</v>
      </c>
      <c r="R24" s="446"/>
      <c r="S24" s="446"/>
      <c r="T24" s="446"/>
      <c r="U24" s="446"/>
      <c r="V24" s="488"/>
      <c r="W24" s="540"/>
      <c r="X24" s="541"/>
      <c r="Y24" s="542"/>
      <c r="Z24" s="444" t="s">
        <v>162</v>
      </c>
      <c r="AA24" s="424"/>
      <c r="AB24" s="424"/>
      <c r="AC24" s="424"/>
      <c r="AD24" s="424"/>
      <c r="AE24" s="424"/>
      <c r="AF24" s="424"/>
      <c r="AG24" s="425"/>
      <c r="AH24" s="445">
        <v>103</v>
      </c>
      <c r="AI24" s="446"/>
      <c r="AJ24" s="446"/>
      <c r="AK24" s="446"/>
      <c r="AL24" s="488"/>
      <c r="AM24" s="445">
        <v>304571</v>
      </c>
      <c r="AN24" s="446"/>
      <c r="AO24" s="446"/>
      <c r="AP24" s="446"/>
      <c r="AQ24" s="446"/>
      <c r="AR24" s="488"/>
      <c r="AS24" s="445">
        <v>2957</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3925861</v>
      </c>
      <c r="BO24" s="395"/>
      <c r="BP24" s="395"/>
      <c r="BQ24" s="395"/>
      <c r="BR24" s="395"/>
      <c r="BS24" s="395"/>
      <c r="BT24" s="395"/>
      <c r="BU24" s="396"/>
      <c r="BV24" s="394">
        <v>3281974</v>
      </c>
      <c r="BW24" s="395"/>
      <c r="BX24" s="395"/>
      <c r="BY24" s="395"/>
      <c r="BZ24" s="395"/>
      <c r="CA24" s="395"/>
      <c r="CB24" s="395"/>
      <c r="CC24" s="396"/>
      <c r="CD24" s="188"/>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75"/>
      <c r="B25" s="565"/>
      <c r="C25" s="541"/>
      <c r="D25" s="542"/>
      <c r="E25" s="444" t="s">
        <v>164</v>
      </c>
      <c r="F25" s="424"/>
      <c r="G25" s="424"/>
      <c r="H25" s="424"/>
      <c r="I25" s="424"/>
      <c r="J25" s="424"/>
      <c r="K25" s="425"/>
      <c r="L25" s="445">
        <v>1</v>
      </c>
      <c r="M25" s="446"/>
      <c r="N25" s="446"/>
      <c r="O25" s="446"/>
      <c r="P25" s="488"/>
      <c r="Q25" s="445">
        <v>6440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849215</v>
      </c>
      <c r="BO25" s="358"/>
      <c r="BP25" s="358"/>
      <c r="BQ25" s="358"/>
      <c r="BR25" s="358"/>
      <c r="BS25" s="358"/>
      <c r="BT25" s="358"/>
      <c r="BU25" s="359"/>
      <c r="BV25" s="357">
        <v>506012</v>
      </c>
      <c r="BW25" s="358"/>
      <c r="BX25" s="358"/>
      <c r="BY25" s="358"/>
      <c r="BZ25" s="358"/>
      <c r="CA25" s="358"/>
      <c r="CB25" s="358"/>
      <c r="CC25" s="359"/>
      <c r="CD25" s="188"/>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75"/>
      <c r="B26" s="565"/>
      <c r="C26" s="541"/>
      <c r="D26" s="542"/>
      <c r="E26" s="444" t="s">
        <v>167</v>
      </c>
      <c r="F26" s="424"/>
      <c r="G26" s="424"/>
      <c r="H26" s="424"/>
      <c r="I26" s="424"/>
      <c r="J26" s="424"/>
      <c r="K26" s="425"/>
      <c r="L26" s="445">
        <v>1</v>
      </c>
      <c r="M26" s="446"/>
      <c r="N26" s="446"/>
      <c r="O26" s="446"/>
      <c r="P26" s="488"/>
      <c r="Q26" s="445">
        <v>5650</v>
      </c>
      <c r="R26" s="446"/>
      <c r="S26" s="446"/>
      <c r="T26" s="446"/>
      <c r="U26" s="446"/>
      <c r="V26" s="488"/>
      <c r="W26" s="540"/>
      <c r="X26" s="541"/>
      <c r="Y26" s="542"/>
      <c r="Z26" s="444" t="s">
        <v>168</v>
      </c>
      <c r="AA26" s="546"/>
      <c r="AB26" s="546"/>
      <c r="AC26" s="546"/>
      <c r="AD26" s="546"/>
      <c r="AE26" s="546"/>
      <c r="AF26" s="546"/>
      <c r="AG26" s="547"/>
      <c r="AH26" s="445">
        <v>4</v>
      </c>
      <c r="AI26" s="446"/>
      <c r="AJ26" s="446"/>
      <c r="AK26" s="446"/>
      <c r="AL26" s="488"/>
      <c r="AM26" s="445">
        <v>10624</v>
      </c>
      <c r="AN26" s="446"/>
      <c r="AO26" s="446"/>
      <c r="AP26" s="446"/>
      <c r="AQ26" s="446"/>
      <c r="AR26" s="488"/>
      <c r="AS26" s="445">
        <v>2656</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88"/>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75"/>
      <c r="B27" s="565"/>
      <c r="C27" s="541"/>
      <c r="D27" s="542"/>
      <c r="E27" s="444" t="s">
        <v>170</v>
      </c>
      <c r="F27" s="424"/>
      <c r="G27" s="424"/>
      <c r="H27" s="424"/>
      <c r="I27" s="424"/>
      <c r="J27" s="424"/>
      <c r="K27" s="425"/>
      <c r="L27" s="445">
        <v>1</v>
      </c>
      <c r="M27" s="446"/>
      <c r="N27" s="446"/>
      <c r="O27" s="446"/>
      <c r="P27" s="488"/>
      <c r="Q27" s="445">
        <v>2980</v>
      </c>
      <c r="R27" s="446"/>
      <c r="S27" s="446"/>
      <c r="T27" s="446"/>
      <c r="U27" s="446"/>
      <c r="V27" s="488"/>
      <c r="W27" s="540"/>
      <c r="X27" s="541"/>
      <c r="Y27" s="542"/>
      <c r="Z27" s="444" t="s">
        <v>171</v>
      </c>
      <c r="AA27" s="424"/>
      <c r="AB27" s="424"/>
      <c r="AC27" s="424"/>
      <c r="AD27" s="424"/>
      <c r="AE27" s="424"/>
      <c r="AF27" s="424"/>
      <c r="AG27" s="425"/>
      <c r="AH27" s="445">
        <v>8</v>
      </c>
      <c r="AI27" s="446"/>
      <c r="AJ27" s="446"/>
      <c r="AK27" s="446"/>
      <c r="AL27" s="488"/>
      <c r="AM27" s="445">
        <v>24700</v>
      </c>
      <c r="AN27" s="446"/>
      <c r="AO27" s="446"/>
      <c r="AP27" s="446"/>
      <c r="AQ27" s="446"/>
      <c r="AR27" s="488"/>
      <c r="AS27" s="445">
        <v>3088</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v>165816</v>
      </c>
      <c r="BO27" s="514"/>
      <c r="BP27" s="514"/>
      <c r="BQ27" s="514"/>
      <c r="BR27" s="514"/>
      <c r="BS27" s="514"/>
      <c r="BT27" s="514"/>
      <c r="BU27" s="515"/>
      <c r="BV27" s="513">
        <v>165816</v>
      </c>
      <c r="BW27" s="514"/>
      <c r="BX27" s="514"/>
      <c r="BY27" s="514"/>
      <c r="BZ27" s="514"/>
      <c r="CA27" s="514"/>
      <c r="CB27" s="514"/>
      <c r="CC27" s="515"/>
      <c r="CD27" s="190"/>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75"/>
      <c r="B28" s="565"/>
      <c r="C28" s="541"/>
      <c r="D28" s="542"/>
      <c r="E28" s="444" t="s">
        <v>173</v>
      </c>
      <c r="F28" s="424"/>
      <c r="G28" s="424"/>
      <c r="H28" s="424"/>
      <c r="I28" s="424"/>
      <c r="J28" s="424"/>
      <c r="K28" s="425"/>
      <c r="L28" s="445">
        <v>1</v>
      </c>
      <c r="M28" s="446"/>
      <c r="N28" s="446"/>
      <c r="O28" s="446"/>
      <c r="P28" s="488"/>
      <c r="Q28" s="445">
        <v>2430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1394851</v>
      </c>
      <c r="BO28" s="358"/>
      <c r="BP28" s="358"/>
      <c r="BQ28" s="358"/>
      <c r="BR28" s="358"/>
      <c r="BS28" s="358"/>
      <c r="BT28" s="358"/>
      <c r="BU28" s="359"/>
      <c r="BV28" s="357">
        <v>1204831</v>
      </c>
      <c r="BW28" s="358"/>
      <c r="BX28" s="358"/>
      <c r="BY28" s="358"/>
      <c r="BZ28" s="358"/>
      <c r="CA28" s="358"/>
      <c r="CB28" s="358"/>
      <c r="CC28" s="359"/>
      <c r="CD28" s="188"/>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75"/>
      <c r="B29" s="565"/>
      <c r="C29" s="541"/>
      <c r="D29" s="542"/>
      <c r="E29" s="444" t="s">
        <v>176</v>
      </c>
      <c r="F29" s="424"/>
      <c r="G29" s="424"/>
      <c r="H29" s="424"/>
      <c r="I29" s="424"/>
      <c r="J29" s="424"/>
      <c r="K29" s="425"/>
      <c r="L29" s="445">
        <v>12</v>
      </c>
      <c r="M29" s="446"/>
      <c r="N29" s="446"/>
      <c r="O29" s="446"/>
      <c r="P29" s="488"/>
      <c r="Q29" s="445">
        <v>2200</v>
      </c>
      <c r="R29" s="446"/>
      <c r="S29" s="446"/>
      <c r="T29" s="446"/>
      <c r="U29" s="446"/>
      <c r="V29" s="488"/>
      <c r="W29" s="543"/>
      <c r="X29" s="544"/>
      <c r="Y29" s="545"/>
      <c r="Z29" s="444" t="s">
        <v>177</v>
      </c>
      <c r="AA29" s="424"/>
      <c r="AB29" s="424"/>
      <c r="AC29" s="424"/>
      <c r="AD29" s="424"/>
      <c r="AE29" s="424"/>
      <c r="AF29" s="424"/>
      <c r="AG29" s="425"/>
      <c r="AH29" s="445">
        <v>111</v>
      </c>
      <c r="AI29" s="446"/>
      <c r="AJ29" s="446"/>
      <c r="AK29" s="446"/>
      <c r="AL29" s="488"/>
      <c r="AM29" s="445">
        <v>329271</v>
      </c>
      <c r="AN29" s="446"/>
      <c r="AO29" s="446"/>
      <c r="AP29" s="446"/>
      <c r="AQ29" s="446"/>
      <c r="AR29" s="488"/>
      <c r="AS29" s="445">
        <v>2966</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68129</v>
      </c>
      <c r="BO29" s="395"/>
      <c r="BP29" s="395"/>
      <c r="BQ29" s="395"/>
      <c r="BR29" s="395"/>
      <c r="BS29" s="395"/>
      <c r="BT29" s="395"/>
      <c r="BU29" s="396"/>
      <c r="BV29" s="394">
        <v>50129</v>
      </c>
      <c r="BW29" s="395"/>
      <c r="BX29" s="395"/>
      <c r="BY29" s="395"/>
      <c r="BZ29" s="395"/>
      <c r="CA29" s="395"/>
      <c r="CB29" s="395"/>
      <c r="CC29" s="396"/>
      <c r="CD29" s="190"/>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75"/>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100.5</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463853</v>
      </c>
      <c r="BO30" s="514"/>
      <c r="BP30" s="514"/>
      <c r="BQ30" s="514"/>
      <c r="BR30" s="514"/>
      <c r="BS30" s="514"/>
      <c r="BT30" s="514"/>
      <c r="BU30" s="515"/>
      <c r="BV30" s="513">
        <v>452639</v>
      </c>
      <c r="BW30" s="514"/>
      <c r="BX30" s="514"/>
      <c r="BY30" s="514"/>
      <c r="BZ30" s="514"/>
      <c r="CA30" s="514"/>
      <c r="CB30" s="514"/>
      <c r="CC30" s="515"/>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98"/>
    </row>
    <row r="33" spans="1:113" ht="13.5" customHeight="1" x14ac:dyDescent="0.2">
      <c r="A33" s="175"/>
      <c r="B33" s="199"/>
      <c r="C33" s="418" t="s">
        <v>186</v>
      </c>
      <c r="D33" s="418"/>
      <c r="E33" s="383" t="s">
        <v>187</v>
      </c>
      <c r="F33" s="383"/>
      <c r="G33" s="383"/>
      <c r="H33" s="383"/>
      <c r="I33" s="383"/>
      <c r="J33" s="383"/>
      <c r="K33" s="383"/>
      <c r="L33" s="383"/>
      <c r="M33" s="383"/>
      <c r="N33" s="383"/>
      <c r="O33" s="383"/>
      <c r="P33" s="383"/>
      <c r="Q33" s="383"/>
      <c r="R33" s="383"/>
      <c r="S33" s="383"/>
      <c r="T33" s="200"/>
      <c r="U33" s="418" t="s">
        <v>186</v>
      </c>
      <c r="V33" s="418"/>
      <c r="W33" s="383" t="s">
        <v>187</v>
      </c>
      <c r="X33" s="383"/>
      <c r="Y33" s="383"/>
      <c r="Z33" s="383"/>
      <c r="AA33" s="383"/>
      <c r="AB33" s="383"/>
      <c r="AC33" s="383"/>
      <c r="AD33" s="383"/>
      <c r="AE33" s="383"/>
      <c r="AF33" s="383"/>
      <c r="AG33" s="383"/>
      <c r="AH33" s="383"/>
      <c r="AI33" s="383"/>
      <c r="AJ33" s="383"/>
      <c r="AK33" s="383"/>
      <c r="AL33" s="200"/>
      <c r="AM33" s="418" t="s">
        <v>186</v>
      </c>
      <c r="AN33" s="418"/>
      <c r="AO33" s="383" t="s">
        <v>187</v>
      </c>
      <c r="AP33" s="383"/>
      <c r="AQ33" s="383"/>
      <c r="AR33" s="383"/>
      <c r="AS33" s="383"/>
      <c r="AT33" s="383"/>
      <c r="AU33" s="383"/>
      <c r="AV33" s="383"/>
      <c r="AW33" s="383"/>
      <c r="AX33" s="383"/>
      <c r="AY33" s="383"/>
      <c r="AZ33" s="383"/>
      <c r="BA33" s="383"/>
      <c r="BB33" s="383"/>
      <c r="BC33" s="383"/>
      <c r="BD33" s="201"/>
      <c r="BE33" s="383" t="s">
        <v>188</v>
      </c>
      <c r="BF33" s="383"/>
      <c r="BG33" s="383" t="s">
        <v>189</v>
      </c>
      <c r="BH33" s="383"/>
      <c r="BI33" s="383"/>
      <c r="BJ33" s="383"/>
      <c r="BK33" s="383"/>
      <c r="BL33" s="383"/>
      <c r="BM33" s="383"/>
      <c r="BN33" s="383"/>
      <c r="BO33" s="383"/>
      <c r="BP33" s="383"/>
      <c r="BQ33" s="383"/>
      <c r="BR33" s="383"/>
      <c r="BS33" s="383"/>
      <c r="BT33" s="383"/>
      <c r="BU33" s="383"/>
      <c r="BV33" s="201"/>
      <c r="BW33" s="418" t="s">
        <v>188</v>
      </c>
      <c r="BX33" s="418"/>
      <c r="BY33" s="383" t="s">
        <v>190</v>
      </c>
      <c r="BZ33" s="383"/>
      <c r="CA33" s="383"/>
      <c r="CB33" s="383"/>
      <c r="CC33" s="383"/>
      <c r="CD33" s="383"/>
      <c r="CE33" s="383"/>
      <c r="CF33" s="383"/>
      <c r="CG33" s="383"/>
      <c r="CH33" s="383"/>
      <c r="CI33" s="383"/>
      <c r="CJ33" s="383"/>
      <c r="CK33" s="383"/>
      <c r="CL33" s="383"/>
      <c r="CM33" s="383"/>
      <c r="CN33" s="200"/>
      <c r="CO33" s="418" t="s">
        <v>186</v>
      </c>
      <c r="CP33" s="418"/>
      <c r="CQ33" s="383" t="s">
        <v>191</v>
      </c>
      <c r="CR33" s="383"/>
      <c r="CS33" s="383"/>
      <c r="CT33" s="383"/>
      <c r="CU33" s="383"/>
      <c r="CV33" s="383"/>
      <c r="CW33" s="383"/>
      <c r="CX33" s="383"/>
      <c r="CY33" s="383"/>
      <c r="CZ33" s="383"/>
      <c r="DA33" s="383"/>
      <c r="DB33" s="383"/>
      <c r="DC33" s="383"/>
      <c r="DD33" s="383"/>
      <c r="DE33" s="383"/>
      <c r="DF33" s="200"/>
      <c r="DG33" s="583" t="s">
        <v>192</v>
      </c>
      <c r="DH33" s="583"/>
      <c r="DI33" s="202"/>
    </row>
    <row r="34" spans="1:113" ht="32.25" customHeight="1" x14ac:dyDescent="0.2">
      <c r="A34" s="175"/>
      <c r="B34" s="199"/>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75"/>
      <c r="U34" s="584">
        <f>IF(W34="","",MAX(C34:D43)+1)</f>
        <v>2</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75"/>
      <c r="AM34" s="584">
        <f>IF(AO34="","",MAX(C34:D43,U34:V43)+1)</f>
        <v>6</v>
      </c>
      <c r="AN34" s="584"/>
      <c r="AO34" s="585" t="str">
        <f>IF('各会計、関係団体の財政状況及び健全化判断比率'!B32="","",'各会計、関係団体の財政状況及び健全化判断比率'!B32)</f>
        <v>水道事業会計</v>
      </c>
      <c r="AP34" s="585"/>
      <c r="AQ34" s="585"/>
      <c r="AR34" s="585"/>
      <c r="AS34" s="585"/>
      <c r="AT34" s="585"/>
      <c r="AU34" s="585"/>
      <c r="AV34" s="585"/>
      <c r="AW34" s="585"/>
      <c r="AX34" s="585"/>
      <c r="AY34" s="585"/>
      <c r="AZ34" s="585"/>
      <c r="BA34" s="585"/>
      <c r="BB34" s="585"/>
      <c r="BC34" s="585"/>
      <c r="BD34" s="175"/>
      <c r="BE34" s="584">
        <f>IF(BG34="","",MAX(C34:D43,U34:V43,AM34:AN43)+1)</f>
        <v>8</v>
      </c>
      <c r="BF34" s="584"/>
      <c r="BG34" s="585" t="str">
        <f>IF('各会計、関係団体の財政状況及び健全化判断比率'!B34="","",'各会計、関係団体の財政状況及び健全化判断比率'!B34)</f>
        <v>食肉センター特別会計</v>
      </c>
      <c r="BH34" s="585"/>
      <c r="BI34" s="585"/>
      <c r="BJ34" s="585"/>
      <c r="BK34" s="585"/>
      <c r="BL34" s="585"/>
      <c r="BM34" s="585"/>
      <c r="BN34" s="585"/>
      <c r="BO34" s="585"/>
      <c r="BP34" s="585"/>
      <c r="BQ34" s="585"/>
      <c r="BR34" s="585"/>
      <c r="BS34" s="585"/>
      <c r="BT34" s="585"/>
      <c r="BU34" s="585"/>
      <c r="BV34" s="175"/>
      <c r="BW34" s="584">
        <f>IF(BY34="","",MAX(C34:D43,U34:V43,AM34:AN43,BE34:BF43)+1)</f>
        <v>9</v>
      </c>
      <c r="BX34" s="584"/>
      <c r="BY34" s="585" t="str">
        <f>IF('各会計、関係団体の財政状況及び健全化判断比率'!B68="","",'各会計、関係団体の財政状況及び健全化判断比率'!B68)</f>
        <v>千葉県市町村総合事務組合(一般会計)</v>
      </c>
      <c r="BZ34" s="585"/>
      <c r="CA34" s="585"/>
      <c r="CB34" s="585"/>
      <c r="CC34" s="585"/>
      <c r="CD34" s="585"/>
      <c r="CE34" s="585"/>
      <c r="CF34" s="585"/>
      <c r="CG34" s="585"/>
      <c r="CH34" s="585"/>
      <c r="CI34" s="585"/>
      <c r="CJ34" s="585"/>
      <c r="CK34" s="585"/>
      <c r="CL34" s="585"/>
      <c r="CM34" s="585"/>
      <c r="CN34" s="175"/>
      <c r="CO34" s="584" t="str">
        <f>IF(CQ34="","",MAX(C34:D43,U34:V43,AM34:AN43,BE34:BF43,BW34:BX43)+1)</f>
        <v/>
      </c>
      <c r="CP34" s="584"/>
      <c r="CQ34" s="585" t="str">
        <f>IF('各会計、関係団体の財政状況及び健全化判断比率'!BS7="","",'各会計、関係団体の財政状況及び健全化判断比率'!BS7)</f>
        <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202"/>
    </row>
    <row r="35" spans="1:113" ht="32.25" customHeight="1" x14ac:dyDescent="0.2">
      <c r="A35" s="175"/>
      <c r="B35" s="199"/>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75"/>
      <c r="U35" s="584">
        <f>IF(W35="","",U34+1)</f>
        <v>3</v>
      </c>
      <c r="V35" s="584"/>
      <c r="W35" s="585" t="str">
        <f>IF('各会計、関係団体の財政状況及び健全化判断比率'!B29="","",'各会計、関係団体の財政状況及び健全化判断比率'!B29)</f>
        <v>後期高齢者医療特別会計</v>
      </c>
      <c r="X35" s="585"/>
      <c r="Y35" s="585"/>
      <c r="Z35" s="585"/>
      <c r="AA35" s="585"/>
      <c r="AB35" s="585"/>
      <c r="AC35" s="585"/>
      <c r="AD35" s="585"/>
      <c r="AE35" s="585"/>
      <c r="AF35" s="585"/>
      <c r="AG35" s="585"/>
      <c r="AH35" s="585"/>
      <c r="AI35" s="585"/>
      <c r="AJ35" s="585"/>
      <c r="AK35" s="585"/>
      <c r="AL35" s="175"/>
      <c r="AM35" s="584">
        <f t="shared" ref="AM35:AM43" si="0">IF(AO35="","",AM34+1)</f>
        <v>7</v>
      </c>
      <c r="AN35" s="584"/>
      <c r="AO35" s="585" t="str">
        <f>IF('各会計、関係団体の財政状況及び健全化判断比率'!B33="","",'各会計、関係団体の財政状況及び健全化判断比率'!B33)</f>
        <v>国民健康保険東庄病院事業会計</v>
      </c>
      <c r="AP35" s="585"/>
      <c r="AQ35" s="585"/>
      <c r="AR35" s="585"/>
      <c r="AS35" s="585"/>
      <c r="AT35" s="585"/>
      <c r="AU35" s="585"/>
      <c r="AV35" s="585"/>
      <c r="AW35" s="585"/>
      <c r="AX35" s="585"/>
      <c r="AY35" s="585"/>
      <c r="AZ35" s="585"/>
      <c r="BA35" s="585"/>
      <c r="BB35" s="585"/>
      <c r="BC35" s="585"/>
      <c r="BD35" s="175"/>
      <c r="BE35" s="584" t="str">
        <f t="shared" ref="BE35:BE43" si="1">IF(BG35="","",BE34+1)</f>
        <v/>
      </c>
      <c r="BF35" s="584"/>
      <c r="BG35" s="585"/>
      <c r="BH35" s="585"/>
      <c r="BI35" s="585"/>
      <c r="BJ35" s="585"/>
      <c r="BK35" s="585"/>
      <c r="BL35" s="585"/>
      <c r="BM35" s="585"/>
      <c r="BN35" s="585"/>
      <c r="BO35" s="585"/>
      <c r="BP35" s="585"/>
      <c r="BQ35" s="585"/>
      <c r="BR35" s="585"/>
      <c r="BS35" s="585"/>
      <c r="BT35" s="585"/>
      <c r="BU35" s="585"/>
      <c r="BV35" s="175"/>
      <c r="BW35" s="584">
        <f t="shared" ref="BW35:BW43" si="2">IF(BY35="","",BW34+1)</f>
        <v>10</v>
      </c>
      <c r="BX35" s="584"/>
      <c r="BY35" s="585" t="str">
        <f>IF('各会計、関係団体の財政状況及び健全化判断比率'!B69="","",'各会計、関係団体の財政状況及び健全化判断比率'!B69)</f>
        <v>千葉県市町村総合事務組合(千葉県自治会館管理運営特別会計)</v>
      </c>
      <c r="BZ35" s="585"/>
      <c r="CA35" s="585"/>
      <c r="CB35" s="585"/>
      <c r="CC35" s="585"/>
      <c r="CD35" s="585"/>
      <c r="CE35" s="585"/>
      <c r="CF35" s="585"/>
      <c r="CG35" s="585"/>
      <c r="CH35" s="585"/>
      <c r="CI35" s="585"/>
      <c r="CJ35" s="585"/>
      <c r="CK35" s="585"/>
      <c r="CL35" s="585"/>
      <c r="CM35" s="585"/>
      <c r="CN35" s="175"/>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202"/>
    </row>
    <row r="36" spans="1:113" ht="32.25" customHeight="1" x14ac:dyDescent="0.2">
      <c r="A36" s="175"/>
      <c r="B36" s="199"/>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75"/>
      <c r="U36" s="584">
        <f t="shared" ref="U36:U43" si="4">IF(W36="","",U35+1)</f>
        <v>4</v>
      </c>
      <c r="V36" s="584"/>
      <c r="W36" s="585" t="str">
        <f>IF('各会計、関係団体の財政状況及び健全化判断比率'!B30="","",'各会計、関係団体の財政状況及び健全化判断比率'!B30)</f>
        <v>訪問看護ステーション特別会計</v>
      </c>
      <c r="X36" s="585"/>
      <c r="Y36" s="585"/>
      <c r="Z36" s="585"/>
      <c r="AA36" s="585"/>
      <c r="AB36" s="585"/>
      <c r="AC36" s="585"/>
      <c r="AD36" s="585"/>
      <c r="AE36" s="585"/>
      <c r="AF36" s="585"/>
      <c r="AG36" s="585"/>
      <c r="AH36" s="585"/>
      <c r="AI36" s="585"/>
      <c r="AJ36" s="585"/>
      <c r="AK36" s="585"/>
      <c r="AL36" s="175"/>
      <c r="AM36" s="584" t="str">
        <f t="shared" si="0"/>
        <v/>
      </c>
      <c r="AN36" s="584"/>
      <c r="AO36" s="585"/>
      <c r="AP36" s="585"/>
      <c r="AQ36" s="585"/>
      <c r="AR36" s="585"/>
      <c r="AS36" s="585"/>
      <c r="AT36" s="585"/>
      <c r="AU36" s="585"/>
      <c r="AV36" s="585"/>
      <c r="AW36" s="585"/>
      <c r="AX36" s="585"/>
      <c r="AY36" s="585"/>
      <c r="AZ36" s="585"/>
      <c r="BA36" s="585"/>
      <c r="BB36" s="585"/>
      <c r="BC36" s="585"/>
      <c r="BD36" s="175"/>
      <c r="BE36" s="584" t="str">
        <f t="shared" si="1"/>
        <v/>
      </c>
      <c r="BF36" s="584"/>
      <c r="BG36" s="585"/>
      <c r="BH36" s="585"/>
      <c r="BI36" s="585"/>
      <c r="BJ36" s="585"/>
      <c r="BK36" s="585"/>
      <c r="BL36" s="585"/>
      <c r="BM36" s="585"/>
      <c r="BN36" s="585"/>
      <c r="BO36" s="585"/>
      <c r="BP36" s="585"/>
      <c r="BQ36" s="585"/>
      <c r="BR36" s="585"/>
      <c r="BS36" s="585"/>
      <c r="BT36" s="585"/>
      <c r="BU36" s="585"/>
      <c r="BV36" s="175"/>
      <c r="BW36" s="584">
        <f t="shared" si="2"/>
        <v>11</v>
      </c>
      <c r="BX36" s="584"/>
      <c r="BY36" s="585" t="str">
        <f>IF('各会計、関係団体の財政状況及び健全化判断比率'!B70="","",'各会計、関係団体の財政状況及び健全化判断比率'!B70)</f>
        <v>千葉県市町村総合事務組合(千葉県自治研修センター特別会計)</v>
      </c>
      <c r="BZ36" s="585"/>
      <c r="CA36" s="585"/>
      <c r="CB36" s="585"/>
      <c r="CC36" s="585"/>
      <c r="CD36" s="585"/>
      <c r="CE36" s="585"/>
      <c r="CF36" s="585"/>
      <c r="CG36" s="585"/>
      <c r="CH36" s="585"/>
      <c r="CI36" s="585"/>
      <c r="CJ36" s="585"/>
      <c r="CK36" s="585"/>
      <c r="CL36" s="585"/>
      <c r="CM36" s="585"/>
      <c r="CN36" s="175"/>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202"/>
    </row>
    <row r="37" spans="1:113" ht="32.25" customHeight="1" x14ac:dyDescent="0.2">
      <c r="A37" s="175"/>
      <c r="B37" s="199"/>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75"/>
      <c r="U37" s="584">
        <f t="shared" si="4"/>
        <v>5</v>
      </c>
      <c r="V37" s="584"/>
      <c r="W37" s="585" t="str">
        <f>IF('各会計、関係団体の財政状況及び健全化判断比率'!B31="","",'各会計、関係団体の財政状況及び健全化判断比率'!B31)</f>
        <v>介護保険特別会計</v>
      </c>
      <c r="X37" s="585"/>
      <c r="Y37" s="585"/>
      <c r="Z37" s="585"/>
      <c r="AA37" s="585"/>
      <c r="AB37" s="585"/>
      <c r="AC37" s="585"/>
      <c r="AD37" s="585"/>
      <c r="AE37" s="585"/>
      <c r="AF37" s="585"/>
      <c r="AG37" s="585"/>
      <c r="AH37" s="585"/>
      <c r="AI37" s="585"/>
      <c r="AJ37" s="585"/>
      <c r="AK37" s="585"/>
      <c r="AL37" s="175"/>
      <c r="AM37" s="584" t="str">
        <f t="shared" si="0"/>
        <v/>
      </c>
      <c r="AN37" s="584"/>
      <c r="AO37" s="585"/>
      <c r="AP37" s="585"/>
      <c r="AQ37" s="585"/>
      <c r="AR37" s="585"/>
      <c r="AS37" s="585"/>
      <c r="AT37" s="585"/>
      <c r="AU37" s="585"/>
      <c r="AV37" s="585"/>
      <c r="AW37" s="585"/>
      <c r="AX37" s="585"/>
      <c r="AY37" s="585"/>
      <c r="AZ37" s="585"/>
      <c r="BA37" s="585"/>
      <c r="BB37" s="585"/>
      <c r="BC37" s="585"/>
      <c r="BD37" s="175"/>
      <c r="BE37" s="584" t="str">
        <f t="shared" si="1"/>
        <v/>
      </c>
      <c r="BF37" s="584"/>
      <c r="BG37" s="585"/>
      <c r="BH37" s="585"/>
      <c r="BI37" s="585"/>
      <c r="BJ37" s="585"/>
      <c r="BK37" s="585"/>
      <c r="BL37" s="585"/>
      <c r="BM37" s="585"/>
      <c r="BN37" s="585"/>
      <c r="BO37" s="585"/>
      <c r="BP37" s="585"/>
      <c r="BQ37" s="585"/>
      <c r="BR37" s="585"/>
      <c r="BS37" s="585"/>
      <c r="BT37" s="585"/>
      <c r="BU37" s="585"/>
      <c r="BV37" s="175"/>
      <c r="BW37" s="584">
        <f t="shared" si="2"/>
        <v>12</v>
      </c>
      <c r="BX37" s="584"/>
      <c r="BY37" s="585" t="str">
        <f>IF('各会計、関係団体の財政状況及び健全化判断比率'!B71="","",'各会計、関係団体の財政状況及び健全化判断比率'!B71)</f>
        <v>千葉県市町村総合事務組合(千葉県市町村交通災害共済特別会計)</v>
      </c>
      <c r="BZ37" s="585"/>
      <c r="CA37" s="585"/>
      <c r="CB37" s="585"/>
      <c r="CC37" s="585"/>
      <c r="CD37" s="585"/>
      <c r="CE37" s="585"/>
      <c r="CF37" s="585"/>
      <c r="CG37" s="585"/>
      <c r="CH37" s="585"/>
      <c r="CI37" s="585"/>
      <c r="CJ37" s="585"/>
      <c r="CK37" s="585"/>
      <c r="CL37" s="585"/>
      <c r="CM37" s="585"/>
      <c r="CN37" s="175"/>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202"/>
    </row>
    <row r="38" spans="1:113" ht="32.25" customHeight="1" x14ac:dyDescent="0.2">
      <c r="A38" s="175"/>
      <c r="B38" s="199"/>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75"/>
      <c r="U38" s="584" t="str">
        <f t="shared" si="4"/>
        <v/>
      </c>
      <c r="V38" s="584"/>
      <c r="W38" s="585"/>
      <c r="X38" s="585"/>
      <c r="Y38" s="585"/>
      <c r="Z38" s="585"/>
      <c r="AA38" s="585"/>
      <c r="AB38" s="585"/>
      <c r="AC38" s="585"/>
      <c r="AD38" s="585"/>
      <c r="AE38" s="585"/>
      <c r="AF38" s="585"/>
      <c r="AG38" s="585"/>
      <c r="AH38" s="585"/>
      <c r="AI38" s="585"/>
      <c r="AJ38" s="585"/>
      <c r="AK38" s="585"/>
      <c r="AL38" s="175"/>
      <c r="AM38" s="584" t="str">
        <f t="shared" si="0"/>
        <v/>
      </c>
      <c r="AN38" s="584"/>
      <c r="AO38" s="585"/>
      <c r="AP38" s="585"/>
      <c r="AQ38" s="585"/>
      <c r="AR38" s="585"/>
      <c r="AS38" s="585"/>
      <c r="AT38" s="585"/>
      <c r="AU38" s="585"/>
      <c r="AV38" s="585"/>
      <c r="AW38" s="585"/>
      <c r="AX38" s="585"/>
      <c r="AY38" s="585"/>
      <c r="AZ38" s="585"/>
      <c r="BA38" s="585"/>
      <c r="BB38" s="585"/>
      <c r="BC38" s="585"/>
      <c r="BD38" s="175"/>
      <c r="BE38" s="584" t="str">
        <f t="shared" si="1"/>
        <v/>
      </c>
      <c r="BF38" s="584"/>
      <c r="BG38" s="585"/>
      <c r="BH38" s="585"/>
      <c r="BI38" s="585"/>
      <c r="BJ38" s="585"/>
      <c r="BK38" s="585"/>
      <c r="BL38" s="585"/>
      <c r="BM38" s="585"/>
      <c r="BN38" s="585"/>
      <c r="BO38" s="585"/>
      <c r="BP38" s="585"/>
      <c r="BQ38" s="585"/>
      <c r="BR38" s="585"/>
      <c r="BS38" s="585"/>
      <c r="BT38" s="585"/>
      <c r="BU38" s="585"/>
      <c r="BV38" s="175"/>
      <c r="BW38" s="584">
        <f t="shared" si="2"/>
        <v>13</v>
      </c>
      <c r="BX38" s="584"/>
      <c r="BY38" s="585" t="str">
        <f>IF('各会計、関係団体の財政状況及び健全化判断比率'!B72="","",'各会計、関係団体の財政状況及び健全化判断比率'!B72)</f>
        <v>香取広域市町村圏事務組合(一般会計)</v>
      </c>
      <c r="BZ38" s="585"/>
      <c r="CA38" s="585"/>
      <c r="CB38" s="585"/>
      <c r="CC38" s="585"/>
      <c r="CD38" s="585"/>
      <c r="CE38" s="585"/>
      <c r="CF38" s="585"/>
      <c r="CG38" s="585"/>
      <c r="CH38" s="585"/>
      <c r="CI38" s="585"/>
      <c r="CJ38" s="585"/>
      <c r="CK38" s="585"/>
      <c r="CL38" s="585"/>
      <c r="CM38" s="585"/>
      <c r="CN38" s="175"/>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202"/>
    </row>
    <row r="39" spans="1:113" ht="32.25" customHeight="1" x14ac:dyDescent="0.2">
      <c r="A39" s="175"/>
      <c r="B39" s="199"/>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75"/>
      <c r="U39" s="584" t="str">
        <f t="shared" si="4"/>
        <v/>
      </c>
      <c r="V39" s="584"/>
      <c r="W39" s="585"/>
      <c r="X39" s="585"/>
      <c r="Y39" s="585"/>
      <c r="Z39" s="585"/>
      <c r="AA39" s="585"/>
      <c r="AB39" s="585"/>
      <c r="AC39" s="585"/>
      <c r="AD39" s="585"/>
      <c r="AE39" s="585"/>
      <c r="AF39" s="585"/>
      <c r="AG39" s="585"/>
      <c r="AH39" s="585"/>
      <c r="AI39" s="585"/>
      <c r="AJ39" s="585"/>
      <c r="AK39" s="585"/>
      <c r="AL39" s="175"/>
      <c r="AM39" s="584" t="str">
        <f t="shared" si="0"/>
        <v/>
      </c>
      <c r="AN39" s="584"/>
      <c r="AO39" s="585"/>
      <c r="AP39" s="585"/>
      <c r="AQ39" s="585"/>
      <c r="AR39" s="585"/>
      <c r="AS39" s="585"/>
      <c r="AT39" s="585"/>
      <c r="AU39" s="585"/>
      <c r="AV39" s="585"/>
      <c r="AW39" s="585"/>
      <c r="AX39" s="585"/>
      <c r="AY39" s="585"/>
      <c r="AZ39" s="585"/>
      <c r="BA39" s="585"/>
      <c r="BB39" s="585"/>
      <c r="BC39" s="585"/>
      <c r="BD39" s="175"/>
      <c r="BE39" s="584" t="str">
        <f t="shared" si="1"/>
        <v/>
      </c>
      <c r="BF39" s="584"/>
      <c r="BG39" s="585"/>
      <c r="BH39" s="585"/>
      <c r="BI39" s="585"/>
      <c r="BJ39" s="585"/>
      <c r="BK39" s="585"/>
      <c r="BL39" s="585"/>
      <c r="BM39" s="585"/>
      <c r="BN39" s="585"/>
      <c r="BO39" s="585"/>
      <c r="BP39" s="585"/>
      <c r="BQ39" s="585"/>
      <c r="BR39" s="585"/>
      <c r="BS39" s="585"/>
      <c r="BT39" s="585"/>
      <c r="BU39" s="585"/>
      <c r="BV39" s="175"/>
      <c r="BW39" s="584">
        <f t="shared" si="2"/>
        <v>14</v>
      </c>
      <c r="BX39" s="584"/>
      <c r="BY39" s="585" t="str">
        <f>IF('各会計、関係団体の財政状況及び健全化判断比率'!B73="","",'各会計、関係団体の財政状況及び健全化判断比率'!B73)</f>
        <v>東総広域水道企業団(水道用水事業会計)</v>
      </c>
      <c r="BZ39" s="585"/>
      <c r="CA39" s="585"/>
      <c r="CB39" s="585"/>
      <c r="CC39" s="585"/>
      <c r="CD39" s="585"/>
      <c r="CE39" s="585"/>
      <c r="CF39" s="585"/>
      <c r="CG39" s="585"/>
      <c r="CH39" s="585"/>
      <c r="CI39" s="585"/>
      <c r="CJ39" s="585"/>
      <c r="CK39" s="585"/>
      <c r="CL39" s="585"/>
      <c r="CM39" s="585"/>
      <c r="CN39" s="175"/>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202"/>
    </row>
    <row r="40" spans="1:113" ht="32.25" customHeight="1" x14ac:dyDescent="0.2">
      <c r="A40" s="175"/>
      <c r="B40" s="199"/>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75"/>
      <c r="U40" s="584" t="str">
        <f t="shared" si="4"/>
        <v/>
      </c>
      <c r="V40" s="584"/>
      <c r="W40" s="585"/>
      <c r="X40" s="585"/>
      <c r="Y40" s="585"/>
      <c r="Z40" s="585"/>
      <c r="AA40" s="585"/>
      <c r="AB40" s="585"/>
      <c r="AC40" s="585"/>
      <c r="AD40" s="585"/>
      <c r="AE40" s="585"/>
      <c r="AF40" s="585"/>
      <c r="AG40" s="585"/>
      <c r="AH40" s="585"/>
      <c r="AI40" s="585"/>
      <c r="AJ40" s="585"/>
      <c r="AK40" s="585"/>
      <c r="AL40" s="175"/>
      <c r="AM40" s="584" t="str">
        <f t="shared" si="0"/>
        <v/>
      </c>
      <c r="AN40" s="584"/>
      <c r="AO40" s="585"/>
      <c r="AP40" s="585"/>
      <c r="AQ40" s="585"/>
      <c r="AR40" s="585"/>
      <c r="AS40" s="585"/>
      <c r="AT40" s="585"/>
      <c r="AU40" s="585"/>
      <c r="AV40" s="585"/>
      <c r="AW40" s="585"/>
      <c r="AX40" s="585"/>
      <c r="AY40" s="585"/>
      <c r="AZ40" s="585"/>
      <c r="BA40" s="585"/>
      <c r="BB40" s="585"/>
      <c r="BC40" s="585"/>
      <c r="BD40" s="175"/>
      <c r="BE40" s="584" t="str">
        <f t="shared" si="1"/>
        <v/>
      </c>
      <c r="BF40" s="584"/>
      <c r="BG40" s="585"/>
      <c r="BH40" s="585"/>
      <c r="BI40" s="585"/>
      <c r="BJ40" s="585"/>
      <c r="BK40" s="585"/>
      <c r="BL40" s="585"/>
      <c r="BM40" s="585"/>
      <c r="BN40" s="585"/>
      <c r="BO40" s="585"/>
      <c r="BP40" s="585"/>
      <c r="BQ40" s="585"/>
      <c r="BR40" s="585"/>
      <c r="BS40" s="585"/>
      <c r="BT40" s="585"/>
      <c r="BU40" s="585"/>
      <c r="BV40" s="175"/>
      <c r="BW40" s="584">
        <f t="shared" si="2"/>
        <v>15</v>
      </c>
      <c r="BX40" s="584"/>
      <c r="BY40" s="585" t="str">
        <f>IF('各会計、関係団体の財政状況及び健全化判断比率'!B74="","",'各会計、関係団体の財政状況及び健全化判断比率'!B74)</f>
        <v>千葉県後期高齢医療広域連合(一般会計)</v>
      </c>
      <c r="BZ40" s="585"/>
      <c r="CA40" s="585"/>
      <c r="CB40" s="585"/>
      <c r="CC40" s="585"/>
      <c r="CD40" s="585"/>
      <c r="CE40" s="585"/>
      <c r="CF40" s="585"/>
      <c r="CG40" s="585"/>
      <c r="CH40" s="585"/>
      <c r="CI40" s="585"/>
      <c r="CJ40" s="585"/>
      <c r="CK40" s="585"/>
      <c r="CL40" s="585"/>
      <c r="CM40" s="585"/>
      <c r="CN40" s="175"/>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202"/>
    </row>
    <row r="41" spans="1:113" ht="32.25" customHeight="1" x14ac:dyDescent="0.2">
      <c r="A41" s="175"/>
      <c r="B41" s="199"/>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75"/>
      <c r="U41" s="584" t="str">
        <f t="shared" si="4"/>
        <v/>
      </c>
      <c r="V41" s="584"/>
      <c r="W41" s="585"/>
      <c r="X41" s="585"/>
      <c r="Y41" s="585"/>
      <c r="Z41" s="585"/>
      <c r="AA41" s="585"/>
      <c r="AB41" s="585"/>
      <c r="AC41" s="585"/>
      <c r="AD41" s="585"/>
      <c r="AE41" s="585"/>
      <c r="AF41" s="585"/>
      <c r="AG41" s="585"/>
      <c r="AH41" s="585"/>
      <c r="AI41" s="585"/>
      <c r="AJ41" s="585"/>
      <c r="AK41" s="585"/>
      <c r="AL41" s="175"/>
      <c r="AM41" s="584" t="str">
        <f t="shared" si="0"/>
        <v/>
      </c>
      <c r="AN41" s="584"/>
      <c r="AO41" s="585"/>
      <c r="AP41" s="585"/>
      <c r="AQ41" s="585"/>
      <c r="AR41" s="585"/>
      <c r="AS41" s="585"/>
      <c r="AT41" s="585"/>
      <c r="AU41" s="585"/>
      <c r="AV41" s="585"/>
      <c r="AW41" s="585"/>
      <c r="AX41" s="585"/>
      <c r="AY41" s="585"/>
      <c r="AZ41" s="585"/>
      <c r="BA41" s="585"/>
      <c r="BB41" s="585"/>
      <c r="BC41" s="585"/>
      <c r="BD41" s="175"/>
      <c r="BE41" s="584" t="str">
        <f t="shared" si="1"/>
        <v/>
      </c>
      <c r="BF41" s="584"/>
      <c r="BG41" s="585"/>
      <c r="BH41" s="585"/>
      <c r="BI41" s="585"/>
      <c r="BJ41" s="585"/>
      <c r="BK41" s="585"/>
      <c r="BL41" s="585"/>
      <c r="BM41" s="585"/>
      <c r="BN41" s="585"/>
      <c r="BO41" s="585"/>
      <c r="BP41" s="585"/>
      <c r="BQ41" s="585"/>
      <c r="BR41" s="585"/>
      <c r="BS41" s="585"/>
      <c r="BT41" s="585"/>
      <c r="BU41" s="585"/>
      <c r="BV41" s="175"/>
      <c r="BW41" s="584">
        <f t="shared" si="2"/>
        <v>16</v>
      </c>
      <c r="BX41" s="584"/>
      <c r="BY41" s="585" t="str">
        <f>IF('各会計、関係団体の財政状況及び健全化判断比率'!B75="","",'各会計、関係団体の財政状況及び健全化判断比率'!B75)</f>
        <v>千葉県後期高齢医療広域連合(特別会計)</v>
      </c>
      <c r="BZ41" s="585"/>
      <c r="CA41" s="585"/>
      <c r="CB41" s="585"/>
      <c r="CC41" s="585"/>
      <c r="CD41" s="585"/>
      <c r="CE41" s="585"/>
      <c r="CF41" s="585"/>
      <c r="CG41" s="585"/>
      <c r="CH41" s="585"/>
      <c r="CI41" s="585"/>
      <c r="CJ41" s="585"/>
      <c r="CK41" s="585"/>
      <c r="CL41" s="585"/>
      <c r="CM41" s="585"/>
      <c r="CN41" s="175"/>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202"/>
    </row>
    <row r="42" spans="1:113" ht="32.25" customHeight="1" x14ac:dyDescent="0.2">
      <c r="B42" s="199"/>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75"/>
      <c r="U42" s="584" t="str">
        <f t="shared" si="4"/>
        <v/>
      </c>
      <c r="V42" s="584"/>
      <c r="W42" s="585"/>
      <c r="X42" s="585"/>
      <c r="Y42" s="585"/>
      <c r="Z42" s="585"/>
      <c r="AA42" s="585"/>
      <c r="AB42" s="585"/>
      <c r="AC42" s="585"/>
      <c r="AD42" s="585"/>
      <c r="AE42" s="585"/>
      <c r="AF42" s="585"/>
      <c r="AG42" s="585"/>
      <c r="AH42" s="585"/>
      <c r="AI42" s="585"/>
      <c r="AJ42" s="585"/>
      <c r="AK42" s="585"/>
      <c r="AL42" s="175"/>
      <c r="AM42" s="584" t="str">
        <f t="shared" si="0"/>
        <v/>
      </c>
      <c r="AN42" s="584"/>
      <c r="AO42" s="585"/>
      <c r="AP42" s="585"/>
      <c r="AQ42" s="585"/>
      <c r="AR42" s="585"/>
      <c r="AS42" s="585"/>
      <c r="AT42" s="585"/>
      <c r="AU42" s="585"/>
      <c r="AV42" s="585"/>
      <c r="AW42" s="585"/>
      <c r="AX42" s="585"/>
      <c r="AY42" s="585"/>
      <c r="AZ42" s="585"/>
      <c r="BA42" s="585"/>
      <c r="BB42" s="585"/>
      <c r="BC42" s="585"/>
      <c r="BD42" s="175"/>
      <c r="BE42" s="584" t="str">
        <f t="shared" si="1"/>
        <v/>
      </c>
      <c r="BF42" s="584"/>
      <c r="BG42" s="585"/>
      <c r="BH42" s="585"/>
      <c r="BI42" s="585"/>
      <c r="BJ42" s="585"/>
      <c r="BK42" s="585"/>
      <c r="BL42" s="585"/>
      <c r="BM42" s="585"/>
      <c r="BN42" s="585"/>
      <c r="BO42" s="585"/>
      <c r="BP42" s="585"/>
      <c r="BQ42" s="585"/>
      <c r="BR42" s="585"/>
      <c r="BS42" s="585"/>
      <c r="BT42" s="585"/>
      <c r="BU42" s="585"/>
      <c r="BV42" s="175"/>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75"/>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202"/>
    </row>
    <row r="43" spans="1:113" ht="32.25" customHeight="1" x14ac:dyDescent="0.2">
      <c r="B43" s="199"/>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75"/>
      <c r="U43" s="584" t="str">
        <f t="shared" si="4"/>
        <v/>
      </c>
      <c r="V43" s="584"/>
      <c r="W43" s="585"/>
      <c r="X43" s="585"/>
      <c r="Y43" s="585"/>
      <c r="Z43" s="585"/>
      <c r="AA43" s="585"/>
      <c r="AB43" s="585"/>
      <c r="AC43" s="585"/>
      <c r="AD43" s="585"/>
      <c r="AE43" s="585"/>
      <c r="AF43" s="585"/>
      <c r="AG43" s="585"/>
      <c r="AH43" s="585"/>
      <c r="AI43" s="585"/>
      <c r="AJ43" s="585"/>
      <c r="AK43" s="585"/>
      <c r="AL43" s="175"/>
      <c r="AM43" s="584" t="str">
        <f t="shared" si="0"/>
        <v/>
      </c>
      <c r="AN43" s="584"/>
      <c r="AO43" s="585"/>
      <c r="AP43" s="585"/>
      <c r="AQ43" s="585"/>
      <c r="AR43" s="585"/>
      <c r="AS43" s="585"/>
      <c r="AT43" s="585"/>
      <c r="AU43" s="585"/>
      <c r="AV43" s="585"/>
      <c r="AW43" s="585"/>
      <c r="AX43" s="585"/>
      <c r="AY43" s="585"/>
      <c r="AZ43" s="585"/>
      <c r="BA43" s="585"/>
      <c r="BB43" s="585"/>
      <c r="BC43" s="585"/>
      <c r="BD43" s="175"/>
      <c r="BE43" s="584" t="str">
        <f t="shared" si="1"/>
        <v/>
      </c>
      <c r="BF43" s="584"/>
      <c r="BG43" s="585"/>
      <c r="BH43" s="585"/>
      <c r="BI43" s="585"/>
      <c r="BJ43" s="585"/>
      <c r="BK43" s="585"/>
      <c r="BL43" s="585"/>
      <c r="BM43" s="585"/>
      <c r="BN43" s="585"/>
      <c r="BO43" s="585"/>
      <c r="BP43" s="585"/>
      <c r="BQ43" s="585"/>
      <c r="BR43" s="585"/>
      <c r="BS43" s="585"/>
      <c r="BT43" s="585"/>
      <c r="BU43" s="585"/>
      <c r="BV43" s="175"/>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75"/>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66NjjMJ40nc7+ppbMsd8XW9kSf6kavlHH1fGepAzwfd+5xlXOVpcymAloWoMKGZOmzQPCXGfBtreqtfB7Q4V+Q==" saltValue="cjfuAPmh3VVCSm6IXOXQg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36" t="s">
        <v>534</v>
      </c>
      <c r="D34" s="1136"/>
      <c r="E34" s="1137"/>
      <c r="F34" s="32">
        <v>25.32</v>
      </c>
      <c r="G34" s="33">
        <v>27.3</v>
      </c>
      <c r="H34" s="33">
        <v>28.58</v>
      </c>
      <c r="I34" s="33">
        <v>31.86</v>
      </c>
      <c r="J34" s="34">
        <v>32.42</v>
      </c>
      <c r="K34" s="22"/>
      <c r="L34" s="22"/>
      <c r="M34" s="22"/>
      <c r="N34" s="22"/>
      <c r="O34" s="22"/>
      <c r="P34" s="22"/>
    </row>
    <row r="35" spans="1:16" ht="39" customHeight="1" x14ac:dyDescent="0.2">
      <c r="A35" s="22"/>
      <c r="B35" s="35"/>
      <c r="C35" s="1132" t="s">
        <v>535</v>
      </c>
      <c r="D35" s="1132"/>
      <c r="E35" s="1133"/>
      <c r="F35" s="36">
        <v>13.53</v>
      </c>
      <c r="G35" s="37">
        <v>12.29</v>
      </c>
      <c r="H35" s="37">
        <v>23.95</v>
      </c>
      <c r="I35" s="37">
        <v>18.100000000000001</v>
      </c>
      <c r="J35" s="38">
        <v>12.17</v>
      </c>
      <c r="K35" s="22"/>
      <c r="L35" s="22"/>
      <c r="M35" s="22"/>
      <c r="N35" s="22"/>
      <c r="O35" s="22"/>
      <c r="P35" s="22"/>
    </row>
    <row r="36" spans="1:16" ht="39" customHeight="1" x14ac:dyDescent="0.2">
      <c r="A36" s="22"/>
      <c r="B36" s="35"/>
      <c r="C36" s="1132" t="s">
        <v>536</v>
      </c>
      <c r="D36" s="1132"/>
      <c r="E36" s="1133"/>
      <c r="F36" s="36">
        <v>1.98</v>
      </c>
      <c r="G36" s="37">
        <v>2.85</v>
      </c>
      <c r="H36" s="37">
        <v>3.41</v>
      </c>
      <c r="I36" s="37">
        <v>3.49</v>
      </c>
      <c r="J36" s="38">
        <v>3.82</v>
      </c>
      <c r="K36" s="22"/>
      <c r="L36" s="22"/>
      <c r="M36" s="22"/>
      <c r="N36" s="22"/>
      <c r="O36" s="22"/>
      <c r="P36" s="22"/>
    </row>
    <row r="37" spans="1:16" ht="39" customHeight="1" x14ac:dyDescent="0.2">
      <c r="A37" s="22"/>
      <c r="B37" s="35"/>
      <c r="C37" s="1132" t="s">
        <v>537</v>
      </c>
      <c r="D37" s="1132"/>
      <c r="E37" s="1133"/>
      <c r="F37" s="36">
        <v>5.47</v>
      </c>
      <c r="G37" s="37">
        <v>5.35</v>
      </c>
      <c r="H37" s="37">
        <v>5.35</v>
      </c>
      <c r="I37" s="37">
        <v>5.68</v>
      </c>
      <c r="J37" s="38">
        <v>2.35</v>
      </c>
      <c r="K37" s="22"/>
      <c r="L37" s="22"/>
      <c r="M37" s="22"/>
      <c r="N37" s="22"/>
      <c r="O37" s="22"/>
      <c r="P37" s="22"/>
    </row>
    <row r="38" spans="1:16" ht="39" customHeight="1" x14ac:dyDescent="0.2">
      <c r="A38" s="22"/>
      <c r="B38" s="35"/>
      <c r="C38" s="1132" t="s">
        <v>538</v>
      </c>
      <c r="D38" s="1132"/>
      <c r="E38" s="1133"/>
      <c r="F38" s="36">
        <v>6.26</v>
      </c>
      <c r="G38" s="37">
        <v>6.37</v>
      </c>
      <c r="H38" s="37">
        <v>4.95</v>
      </c>
      <c r="I38" s="37">
        <v>2.1800000000000002</v>
      </c>
      <c r="J38" s="38">
        <v>1.91</v>
      </c>
      <c r="K38" s="22"/>
      <c r="L38" s="22"/>
      <c r="M38" s="22"/>
      <c r="N38" s="22"/>
      <c r="O38" s="22"/>
      <c r="P38" s="22"/>
    </row>
    <row r="39" spans="1:16" ht="39" customHeight="1" x14ac:dyDescent="0.2">
      <c r="A39" s="22"/>
      <c r="B39" s="35"/>
      <c r="C39" s="1132" t="s">
        <v>539</v>
      </c>
      <c r="D39" s="1132"/>
      <c r="E39" s="1133"/>
      <c r="F39" s="36">
        <v>0.68</v>
      </c>
      <c r="G39" s="37">
        <v>0.91</v>
      </c>
      <c r="H39" s="37">
        <v>1.1100000000000001</v>
      </c>
      <c r="I39" s="37">
        <v>1.37</v>
      </c>
      <c r="J39" s="38">
        <v>1.45</v>
      </c>
      <c r="K39" s="22"/>
      <c r="L39" s="22"/>
      <c r="M39" s="22"/>
      <c r="N39" s="22"/>
      <c r="O39" s="22"/>
      <c r="P39" s="22"/>
    </row>
    <row r="40" spans="1:16" ht="39" customHeight="1" x14ac:dyDescent="0.2">
      <c r="A40" s="22"/>
      <c r="B40" s="35"/>
      <c r="C40" s="1132" t="s">
        <v>540</v>
      </c>
      <c r="D40" s="1132"/>
      <c r="E40" s="1133"/>
      <c r="F40" s="36">
        <v>0.09</v>
      </c>
      <c r="G40" s="37">
        <v>0.03</v>
      </c>
      <c r="H40" s="37">
        <v>0.14000000000000001</v>
      </c>
      <c r="I40" s="37">
        <v>0.13</v>
      </c>
      <c r="J40" s="38">
        <v>0.18</v>
      </c>
      <c r="K40" s="22"/>
      <c r="L40" s="22"/>
      <c r="M40" s="22"/>
      <c r="N40" s="22"/>
      <c r="O40" s="22"/>
      <c r="P40" s="22"/>
    </row>
    <row r="41" spans="1:16" ht="39" customHeight="1" x14ac:dyDescent="0.2">
      <c r="A41" s="22"/>
      <c r="B41" s="35"/>
      <c r="C41" s="1132" t="s">
        <v>541</v>
      </c>
      <c r="D41" s="1132"/>
      <c r="E41" s="1133"/>
      <c r="F41" s="36">
        <v>0.01</v>
      </c>
      <c r="G41" s="37">
        <v>0.01</v>
      </c>
      <c r="H41" s="37">
        <v>0.02</v>
      </c>
      <c r="I41" s="37">
        <v>0.01</v>
      </c>
      <c r="J41" s="38">
        <v>0.02</v>
      </c>
      <c r="K41" s="22"/>
      <c r="L41" s="22"/>
      <c r="M41" s="22"/>
      <c r="N41" s="22"/>
      <c r="O41" s="22"/>
      <c r="P41" s="22"/>
    </row>
    <row r="42" spans="1:16" ht="39" customHeight="1" x14ac:dyDescent="0.2">
      <c r="A42" s="22"/>
      <c r="B42" s="39"/>
      <c r="C42" s="1132" t="s">
        <v>542</v>
      </c>
      <c r="D42" s="1132"/>
      <c r="E42" s="1133"/>
      <c r="F42" s="36" t="s">
        <v>489</v>
      </c>
      <c r="G42" s="37" t="s">
        <v>489</v>
      </c>
      <c r="H42" s="37" t="s">
        <v>489</v>
      </c>
      <c r="I42" s="37" t="s">
        <v>489</v>
      </c>
      <c r="J42" s="38" t="s">
        <v>489</v>
      </c>
      <c r="K42" s="22"/>
      <c r="L42" s="22"/>
      <c r="M42" s="22"/>
      <c r="N42" s="22"/>
      <c r="O42" s="22"/>
      <c r="P42" s="22"/>
    </row>
    <row r="43" spans="1:16" ht="39" customHeight="1" thickBot="1" x14ac:dyDescent="0.25">
      <c r="A43" s="22"/>
      <c r="B43" s="40"/>
      <c r="C43" s="1134" t="s">
        <v>543</v>
      </c>
      <c r="D43" s="1134"/>
      <c r="E43" s="1135"/>
      <c r="F43" s="41" t="s">
        <v>489</v>
      </c>
      <c r="G43" s="42" t="s">
        <v>489</v>
      </c>
      <c r="H43" s="42" t="s">
        <v>489</v>
      </c>
      <c r="I43" s="42" t="s">
        <v>489</v>
      </c>
      <c r="J43" s="43" t="s">
        <v>489</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f+MYSdbuFbaxdaXXqgGG6cZ/ALnDlSutv6JWcrc/or59NjSrAAS5akkhUrgfRuvfJrU1p0pD09OYCunB9CQ44A==" saltValue="3vVTNM8QcjkpVEYUVJjY1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437</v>
      </c>
      <c r="L45" s="58">
        <v>413</v>
      </c>
      <c r="M45" s="58">
        <v>407</v>
      </c>
      <c r="N45" s="58">
        <v>413</v>
      </c>
      <c r="O45" s="59">
        <v>429</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489</v>
      </c>
      <c r="L46" s="62" t="s">
        <v>489</v>
      </c>
      <c r="M46" s="62" t="s">
        <v>489</v>
      </c>
      <c r="N46" s="62" t="s">
        <v>489</v>
      </c>
      <c r="O46" s="63" t="s">
        <v>489</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489</v>
      </c>
      <c r="L47" s="62" t="s">
        <v>489</v>
      </c>
      <c r="M47" s="62" t="s">
        <v>489</v>
      </c>
      <c r="N47" s="62" t="s">
        <v>489</v>
      </c>
      <c r="O47" s="63" t="s">
        <v>489</v>
      </c>
      <c r="P47" s="46"/>
      <c r="Q47" s="46"/>
      <c r="R47" s="46"/>
      <c r="S47" s="46"/>
      <c r="T47" s="46"/>
      <c r="U47" s="46"/>
    </row>
    <row r="48" spans="1:21" ht="30.75" customHeight="1" x14ac:dyDescent="0.2">
      <c r="A48" s="46"/>
      <c r="B48" s="1140"/>
      <c r="C48" s="1141"/>
      <c r="D48" s="60"/>
      <c r="E48" s="1146" t="s">
        <v>13</v>
      </c>
      <c r="F48" s="1146"/>
      <c r="G48" s="1146"/>
      <c r="H48" s="1146"/>
      <c r="I48" s="1146"/>
      <c r="J48" s="1147"/>
      <c r="K48" s="61">
        <v>42</v>
      </c>
      <c r="L48" s="62">
        <v>70</v>
      </c>
      <c r="M48" s="62">
        <v>55</v>
      </c>
      <c r="N48" s="62">
        <v>46</v>
      </c>
      <c r="O48" s="63">
        <v>58</v>
      </c>
      <c r="P48" s="46"/>
      <c r="Q48" s="46"/>
      <c r="R48" s="46"/>
      <c r="S48" s="46"/>
      <c r="T48" s="46"/>
      <c r="U48" s="46"/>
    </row>
    <row r="49" spans="1:21" ht="30.75" customHeight="1" x14ac:dyDescent="0.2">
      <c r="A49" s="46"/>
      <c r="B49" s="1140"/>
      <c r="C49" s="1141"/>
      <c r="D49" s="60"/>
      <c r="E49" s="1146" t="s">
        <v>14</v>
      </c>
      <c r="F49" s="1146"/>
      <c r="G49" s="1146"/>
      <c r="H49" s="1146"/>
      <c r="I49" s="1146"/>
      <c r="J49" s="1147"/>
      <c r="K49" s="61">
        <v>91</v>
      </c>
      <c r="L49" s="62">
        <v>62</v>
      </c>
      <c r="M49" s="62">
        <v>57</v>
      </c>
      <c r="N49" s="62">
        <v>58</v>
      </c>
      <c r="O49" s="63">
        <v>63</v>
      </c>
      <c r="P49" s="46"/>
      <c r="Q49" s="46"/>
      <c r="R49" s="46"/>
      <c r="S49" s="46"/>
      <c r="T49" s="46"/>
      <c r="U49" s="46"/>
    </row>
    <row r="50" spans="1:21" ht="30.75" customHeight="1" x14ac:dyDescent="0.2">
      <c r="A50" s="46"/>
      <c r="B50" s="1140"/>
      <c r="C50" s="1141"/>
      <c r="D50" s="60"/>
      <c r="E50" s="1146" t="s">
        <v>15</v>
      </c>
      <c r="F50" s="1146"/>
      <c r="G50" s="1146"/>
      <c r="H50" s="1146"/>
      <c r="I50" s="1146"/>
      <c r="J50" s="1147"/>
      <c r="K50" s="61">
        <v>13</v>
      </c>
      <c r="L50" s="62">
        <v>13</v>
      </c>
      <c r="M50" s="62">
        <v>13</v>
      </c>
      <c r="N50" s="62">
        <v>13</v>
      </c>
      <c r="O50" s="63">
        <v>13</v>
      </c>
      <c r="P50" s="46"/>
      <c r="Q50" s="46"/>
      <c r="R50" s="46"/>
      <c r="S50" s="46"/>
      <c r="T50" s="46"/>
      <c r="U50" s="46"/>
    </row>
    <row r="51" spans="1:21" ht="30.75" customHeight="1" x14ac:dyDescent="0.2">
      <c r="A51" s="46"/>
      <c r="B51" s="1142"/>
      <c r="C51" s="1143"/>
      <c r="D51" s="64"/>
      <c r="E51" s="1146" t="s">
        <v>16</v>
      </c>
      <c r="F51" s="1146"/>
      <c r="G51" s="1146"/>
      <c r="H51" s="1146"/>
      <c r="I51" s="1146"/>
      <c r="J51" s="1147"/>
      <c r="K51" s="61" t="s">
        <v>489</v>
      </c>
      <c r="L51" s="62" t="s">
        <v>489</v>
      </c>
      <c r="M51" s="62" t="s">
        <v>489</v>
      </c>
      <c r="N51" s="62" t="s">
        <v>489</v>
      </c>
      <c r="O51" s="63" t="s">
        <v>489</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369</v>
      </c>
      <c r="L52" s="62">
        <v>327</v>
      </c>
      <c r="M52" s="62">
        <v>337</v>
      </c>
      <c r="N52" s="62">
        <v>355</v>
      </c>
      <c r="O52" s="63">
        <v>382</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214</v>
      </c>
      <c r="L53" s="67">
        <v>231</v>
      </c>
      <c r="M53" s="67">
        <v>195</v>
      </c>
      <c r="N53" s="67">
        <v>175</v>
      </c>
      <c r="O53" s="68">
        <v>181</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544</v>
      </c>
      <c r="L57" s="79" t="s">
        <v>545</v>
      </c>
      <c r="M57" s="79" t="s">
        <v>546</v>
      </c>
      <c r="N57" s="79" t="s">
        <v>547</v>
      </c>
      <c r="O57" s="80" t="s">
        <v>548</v>
      </c>
      <c r="P57" s="46"/>
      <c r="Q57" s="46"/>
      <c r="R57" s="46"/>
      <c r="S57" s="46"/>
      <c r="T57" s="46"/>
      <c r="U57" s="46"/>
    </row>
    <row r="58" spans="1:21" ht="31.5" customHeight="1" x14ac:dyDescent="0.2">
      <c r="B58" s="1154" t="s">
        <v>24</v>
      </c>
      <c r="C58" s="1155"/>
      <c r="D58" s="1160" t="s">
        <v>25</v>
      </c>
      <c r="E58" s="1161"/>
      <c r="F58" s="1161"/>
      <c r="G58" s="1161"/>
      <c r="H58" s="1161"/>
      <c r="I58" s="1161"/>
      <c r="J58" s="1162"/>
      <c r="K58" s="81" t="s">
        <v>489</v>
      </c>
      <c r="L58" s="82" t="s">
        <v>489</v>
      </c>
      <c r="M58" s="82" t="s">
        <v>489</v>
      </c>
      <c r="N58" s="82" t="s">
        <v>489</v>
      </c>
      <c r="O58" s="83" t="s">
        <v>489</v>
      </c>
    </row>
    <row r="59" spans="1:21" ht="31.5" customHeight="1" x14ac:dyDescent="0.2">
      <c r="B59" s="1156"/>
      <c r="C59" s="1157"/>
      <c r="D59" s="1163" t="s">
        <v>26</v>
      </c>
      <c r="E59" s="1164"/>
      <c r="F59" s="1164"/>
      <c r="G59" s="1164"/>
      <c r="H59" s="1164"/>
      <c r="I59" s="1164"/>
      <c r="J59" s="1165"/>
      <c r="K59" s="84" t="s">
        <v>489</v>
      </c>
      <c r="L59" s="85" t="s">
        <v>489</v>
      </c>
      <c r="M59" s="85" t="s">
        <v>489</v>
      </c>
      <c r="N59" s="85" t="s">
        <v>489</v>
      </c>
      <c r="O59" s="86" t="s">
        <v>489</v>
      </c>
    </row>
    <row r="60" spans="1:21" ht="31.5" customHeight="1" thickBot="1" x14ac:dyDescent="0.25">
      <c r="B60" s="1158"/>
      <c r="C60" s="1159"/>
      <c r="D60" s="1166" t="s">
        <v>27</v>
      </c>
      <c r="E60" s="1167"/>
      <c r="F60" s="1167"/>
      <c r="G60" s="1167"/>
      <c r="H60" s="1167"/>
      <c r="I60" s="1167"/>
      <c r="J60" s="1168"/>
      <c r="K60" s="87" t="s">
        <v>489</v>
      </c>
      <c r="L60" s="88" t="s">
        <v>489</v>
      </c>
      <c r="M60" s="88" t="s">
        <v>489</v>
      </c>
      <c r="N60" s="88" t="s">
        <v>489</v>
      </c>
      <c r="O60" s="89" t="s">
        <v>489</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9L5RtG0dP0t52OHei/xDYRFwNym7ql4PbgXJr/OM6mAfSHSKgiqzu3K9xPABxR6UFu7jDEgwhVOjwyluOMduIg==" saltValue="uwYqJFPJD0HkIW90+okBE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527</v>
      </c>
      <c r="J40" s="101" t="s">
        <v>528</v>
      </c>
      <c r="K40" s="101" t="s">
        <v>529</v>
      </c>
      <c r="L40" s="101" t="s">
        <v>530</v>
      </c>
      <c r="M40" s="102" t="s">
        <v>531</v>
      </c>
    </row>
    <row r="41" spans="2:13" ht="27.75" customHeight="1" x14ac:dyDescent="0.2">
      <c r="B41" s="1169" t="s">
        <v>30</v>
      </c>
      <c r="C41" s="1170"/>
      <c r="D41" s="103"/>
      <c r="E41" s="1175" t="s">
        <v>31</v>
      </c>
      <c r="F41" s="1175"/>
      <c r="G41" s="1175"/>
      <c r="H41" s="1176"/>
      <c r="I41" s="342">
        <v>4026</v>
      </c>
      <c r="J41" s="343">
        <v>4606</v>
      </c>
      <c r="K41" s="343">
        <v>4774</v>
      </c>
      <c r="L41" s="343">
        <v>4765</v>
      </c>
      <c r="M41" s="344">
        <v>5166</v>
      </c>
    </row>
    <row r="42" spans="2:13" ht="27.75" customHeight="1" x14ac:dyDescent="0.2">
      <c r="B42" s="1171"/>
      <c r="C42" s="1172"/>
      <c r="D42" s="104"/>
      <c r="E42" s="1177" t="s">
        <v>32</v>
      </c>
      <c r="F42" s="1177"/>
      <c r="G42" s="1177"/>
      <c r="H42" s="1178"/>
      <c r="I42" s="345">
        <v>172</v>
      </c>
      <c r="J42" s="346">
        <v>140</v>
      </c>
      <c r="K42" s="346">
        <v>140</v>
      </c>
      <c r="L42" s="346">
        <v>77</v>
      </c>
      <c r="M42" s="347">
        <v>48</v>
      </c>
    </row>
    <row r="43" spans="2:13" ht="27.75" customHeight="1" x14ac:dyDescent="0.2">
      <c r="B43" s="1171"/>
      <c r="C43" s="1172"/>
      <c r="D43" s="104"/>
      <c r="E43" s="1177" t="s">
        <v>33</v>
      </c>
      <c r="F43" s="1177"/>
      <c r="G43" s="1177"/>
      <c r="H43" s="1178"/>
      <c r="I43" s="345">
        <v>299</v>
      </c>
      <c r="J43" s="346">
        <v>360</v>
      </c>
      <c r="K43" s="346">
        <v>333</v>
      </c>
      <c r="L43" s="346">
        <v>306</v>
      </c>
      <c r="M43" s="347">
        <v>253</v>
      </c>
    </row>
    <row r="44" spans="2:13" ht="27.75" customHeight="1" x14ac:dyDescent="0.2">
      <c r="B44" s="1171"/>
      <c r="C44" s="1172"/>
      <c r="D44" s="104"/>
      <c r="E44" s="1177" t="s">
        <v>34</v>
      </c>
      <c r="F44" s="1177"/>
      <c r="G44" s="1177"/>
      <c r="H44" s="1178"/>
      <c r="I44" s="345">
        <v>348</v>
      </c>
      <c r="J44" s="346">
        <v>285</v>
      </c>
      <c r="K44" s="346">
        <v>256</v>
      </c>
      <c r="L44" s="346">
        <v>550</v>
      </c>
      <c r="M44" s="347">
        <v>152</v>
      </c>
    </row>
    <row r="45" spans="2:13" ht="27.75" customHeight="1" x14ac:dyDescent="0.2">
      <c r="B45" s="1171"/>
      <c r="C45" s="1172"/>
      <c r="D45" s="104"/>
      <c r="E45" s="1177" t="s">
        <v>35</v>
      </c>
      <c r="F45" s="1177"/>
      <c r="G45" s="1177"/>
      <c r="H45" s="1178"/>
      <c r="I45" s="345">
        <v>1038</v>
      </c>
      <c r="J45" s="346">
        <v>965</v>
      </c>
      <c r="K45" s="346">
        <v>925</v>
      </c>
      <c r="L45" s="346">
        <v>830</v>
      </c>
      <c r="M45" s="347">
        <v>815</v>
      </c>
    </row>
    <row r="46" spans="2:13" ht="27.75" customHeight="1" x14ac:dyDescent="0.2">
      <c r="B46" s="1171"/>
      <c r="C46" s="1172"/>
      <c r="D46" s="105"/>
      <c r="E46" s="1177" t="s">
        <v>36</v>
      </c>
      <c r="F46" s="1177"/>
      <c r="G46" s="1177"/>
      <c r="H46" s="1178"/>
      <c r="I46" s="345" t="s">
        <v>489</v>
      </c>
      <c r="J46" s="346" t="s">
        <v>489</v>
      </c>
      <c r="K46" s="346" t="s">
        <v>489</v>
      </c>
      <c r="L46" s="346" t="s">
        <v>489</v>
      </c>
      <c r="M46" s="347" t="s">
        <v>489</v>
      </c>
    </row>
    <row r="47" spans="2:13" ht="27.75" customHeight="1" x14ac:dyDescent="0.2">
      <c r="B47" s="1171"/>
      <c r="C47" s="1172"/>
      <c r="D47" s="106"/>
      <c r="E47" s="1179" t="s">
        <v>37</v>
      </c>
      <c r="F47" s="1180"/>
      <c r="G47" s="1180"/>
      <c r="H47" s="1181"/>
      <c r="I47" s="345" t="s">
        <v>489</v>
      </c>
      <c r="J47" s="346" t="s">
        <v>489</v>
      </c>
      <c r="K47" s="346" t="s">
        <v>489</v>
      </c>
      <c r="L47" s="346" t="s">
        <v>489</v>
      </c>
      <c r="M47" s="347" t="s">
        <v>489</v>
      </c>
    </row>
    <row r="48" spans="2:13" ht="27.75" customHeight="1" x14ac:dyDescent="0.2">
      <c r="B48" s="1171"/>
      <c r="C48" s="1172"/>
      <c r="D48" s="104"/>
      <c r="E48" s="1177" t="s">
        <v>38</v>
      </c>
      <c r="F48" s="1177"/>
      <c r="G48" s="1177"/>
      <c r="H48" s="1178"/>
      <c r="I48" s="345" t="s">
        <v>489</v>
      </c>
      <c r="J48" s="346" t="s">
        <v>489</v>
      </c>
      <c r="K48" s="346" t="s">
        <v>489</v>
      </c>
      <c r="L48" s="346" t="s">
        <v>489</v>
      </c>
      <c r="M48" s="347" t="s">
        <v>489</v>
      </c>
    </row>
    <row r="49" spans="2:13" ht="27.75" customHeight="1" x14ac:dyDescent="0.2">
      <c r="B49" s="1173"/>
      <c r="C49" s="1174"/>
      <c r="D49" s="104"/>
      <c r="E49" s="1177" t="s">
        <v>39</v>
      </c>
      <c r="F49" s="1177"/>
      <c r="G49" s="1177"/>
      <c r="H49" s="1178"/>
      <c r="I49" s="345" t="s">
        <v>489</v>
      </c>
      <c r="J49" s="346" t="s">
        <v>489</v>
      </c>
      <c r="K49" s="346" t="s">
        <v>489</v>
      </c>
      <c r="L49" s="346" t="s">
        <v>489</v>
      </c>
      <c r="M49" s="347" t="s">
        <v>489</v>
      </c>
    </row>
    <row r="50" spans="2:13" ht="27.75" customHeight="1" x14ac:dyDescent="0.2">
      <c r="B50" s="1182" t="s">
        <v>40</v>
      </c>
      <c r="C50" s="1183"/>
      <c r="D50" s="107"/>
      <c r="E50" s="1177" t="s">
        <v>41</v>
      </c>
      <c r="F50" s="1177"/>
      <c r="G50" s="1177"/>
      <c r="H50" s="1178"/>
      <c r="I50" s="345">
        <v>1322</v>
      </c>
      <c r="J50" s="346">
        <v>1579</v>
      </c>
      <c r="K50" s="346">
        <v>1583</v>
      </c>
      <c r="L50" s="346">
        <v>2086</v>
      </c>
      <c r="M50" s="347">
        <v>2420</v>
      </c>
    </row>
    <row r="51" spans="2:13" ht="27.75" customHeight="1" x14ac:dyDescent="0.2">
      <c r="B51" s="1171"/>
      <c r="C51" s="1172"/>
      <c r="D51" s="104"/>
      <c r="E51" s="1177" t="s">
        <v>42</v>
      </c>
      <c r="F51" s="1177"/>
      <c r="G51" s="1177"/>
      <c r="H51" s="1178"/>
      <c r="I51" s="345" t="s">
        <v>489</v>
      </c>
      <c r="J51" s="346" t="s">
        <v>489</v>
      </c>
      <c r="K51" s="346" t="s">
        <v>489</v>
      </c>
      <c r="L51" s="346" t="s">
        <v>489</v>
      </c>
      <c r="M51" s="347" t="s">
        <v>489</v>
      </c>
    </row>
    <row r="52" spans="2:13" ht="27.75" customHeight="1" x14ac:dyDescent="0.2">
      <c r="B52" s="1173"/>
      <c r="C52" s="1174"/>
      <c r="D52" s="104"/>
      <c r="E52" s="1177" t="s">
        <v>43</v>
      </c>
      <c r="F52" s="1177"/>
      <c r="G52" s="1177"/>
      <c r="H52" s="1178"/>
      <c r="I52" s="345">
        <v>4665</v>
      </c>
      <c r="J52" s="346">
        <v>4865</v>
      </c>
      <c r="K52" s="346">
        <v>5083</v>
      </c>
      <c r="L52" s="346">
        <v>5066</v>
      </c>
      <c r="M52" s="347">
        <v>5616</v>
      </c>
    </row>
    <row r="53" spans="2:13" ht="27.75" customHeight="1" thickBot="1" x14ac:dyDescent="0.25">
      <c r="B53" s="1184" t="s">
        <v>19</v>
      </c>
      <c r="C53" s="1185"/>
      <c r="D53" s="108"/>
      <c r="E53" s="1186" t="s">
        <v>44</v>
      </c>
      <c r="F53" s="1186"/>
      <c r="G53" s="1186"/>
      <c r="H53" s="1187"/>
      <c r="I53" s="348">
        <v>-104</v>
      </c>
      <c r="J53" s="349">
        <v>-88</v>
      </c>
      <c r="K53" s="349">
        <v>-238</v>
      </c>
      <c r="L53" s="349">
        <v>-626</v>
      </c>
      <c r="M53" s="350">
        <v>-1602</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wv+lNuaPVsLM9tFVRRbxuUG9oKkPfg/PbXyjaSboYVg67Rqij3+nQLXNsiBLQid26PMwxBtjcV63JDK0+ZVRSA==" saltValue="TX74NtgO7aHwrJMCj0K8G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529</v>
      </c>
      <c r="G54" s="117" t="s">
        <v>530</v>
      </c>
      <c r="H54" s="118" t="s">
        <v>531</v>
      </c>
    </row>
    <row r="55" spans="2:8" ht="52.5" customHeight="1" x14ac:dyDescent="0.2">
      <c r="B55" s="119"/>
      <c r="C55" s="1196" t="s">
        <v>46</v>
      </c>
      <c r="D55" s="1196"/>
      <c r="E55" s="1197"/>
      <c r="F55" s="120">
        <v>905</v>
      </c>
      <c r="G55" s="120">
        <v>1205</v>
      </c>
      <c r="H55" s="121">
        <v>1395</v>
      </c>
    </row>
    <row r="56" spans="2:8" ht="52.5" customHeight="1" x14ac:dyDescent="0.2">
      <c r="B56" s="122"/>
      <c r="C56" s="1198" t="s">
        <v>47</v>
      </c>
      <c r="D56" s="1198"/>
      <c r="E56" s="1199"/>
      <c r="F56" s="123">
        <v>50</v>
      </c>
      <c r="G56" s="123">
        <v>50</v>
      </c>
      <c r="H56" s="124">
        <v>68</v>
      </c>
    </row>
    <row r="57" spans="2:8" ht="53.25" customHeight="1" x14ac:dyDescent="0.2">
      <c r="B57" s="122"/>
      <c r="C57" s="1200" t="s">
        <v>48</v>
      </c>
      <c r="D57" s="1200"/>
      <c r="E57" s="1201"/>
      <c r="F57" s="125">
        <v>250</v>
      </c>
      <c r="G57" s="125">
        <v>453</v>
      </c>
      <c r="H57" s="126">
        <v>464</v>
      </c>
    </row>
    <row r="58" spans="2:8" ht="45.75" customHeight="1" x14ac:dyDescent="0.2">
      <c r="B58" s="127"/>
      <c r="C58" s="1188" t="s">
        <v>550</v>
      </c>
      <c r="D58" s="1189"/>
      <c r="E58" s="1190"/>
      <c r="F58" s="128">
        <v>154</v>
      </c>
      <c r="G58" s="128">
        <v>354</v>
      </c>
      <c r="H58" s="129">
        <v>354</v>
      </c>
    </row>
    <row r="59" spans="2:8" ht="45.75" customHeight="1" x14ac:dyDescent="0.2">
      <c r="B59" s="127"/>
      <c r="C59" s="1188" t="s">
        <v>551</v>
      </c>
      <c r="D59" s="1189"/>
      <c r="E59" s="1190"/>
      <c r="F59" s="128">
        <v>57</v>
      </c>
      <c r="G59" s="128">
        <v>57</v>
      </c>
      <c r="H59" s="129">
        <v>57</v>
      </c>
    </row>
    <row r="60" spans="2:8" ht="45.75" customHeight="1" x14ac:dyDescent="0.2">
      <c r="B60" s="127"/>
      <c r="C60" s="1188" t="s">
        <v>554</v>
      </c>
      <c r="D60" s="1189"/>
      <c r="E60" s="1190"/>
      <c r="F60" s="128">
        <v>12</v>
      </c>
      <c r="G60" s="128">
        <v>15</v>
      </c>
      <c r="H60" s="129">
        <v>26</v>
      </c>
    </row>
    <row r="61" spans="2:8" ht="45.75" customHeight="1" x14ac:dyDescent="0.2">
      <c r="B61" s="127"/>
      <c r="C61" s="1188" t="s">
        <v>553</v>
      </c>
      <c r="D61" s="1189"/>
      <c r="E61" s="1190"/>
      <c r="F61" s="128">
        <v>19</v>
      </c>
      <c r="G61" s="128">
        <v>19</v>
      </c>
      <c r="H61" s="129">
        <v>19</v>
      </c>
    </row>
    <row r="62" spans="2:8" ht="45.75" customHeight="1" thickBot="1" x14ac:dyDescent="0.25">
      <c r="B62" s="130"/>
      <c r="C62" s="1191" t="s">
        <v>552</v>
      </c>
      <c r="D62" s="1192"/>
      <c r="E62" s="1193"/>
      <c r="F62" s="131">
        <v>7</v>
      </c>
      <c r="G62" s="131">
        <v>6</v>
      </c>
      <c r="H62" s="132">
        <v>6</v>
      </c>
    </row>
    <row r="63" spans="2:8" ht="52.5" customHeight="1" thickBot="1" x14ac:dyDescent="0.25">
      <c r="B63" s="133"/>
      <c r="C63" s="1194" t="s">
        <v>49</v>
      </c>
      <c r="D63" s="1194"/>
      <c r="E63" s="1195"/>
      <c r="F63" s="134">
        <v>1205</v>
      </c>
      <c r="G63" s="134">
        <v>1708</v>
      </c>
      <c r="H63" s="135">
        <v>1927</v>
      </c>
    </row>
    <row r="64" spans="2:8" ht="13.2" x14ac:dyDescent="0.2"/>
  </sheetData>
  <sheetProtection algorithmName="SHA-512" hashValue="dzICkHBpiL2UqzEXOXfGx8s/q/CYRgowHioo8dOoKVE4jJi7iiT6gE/Wq67c2/VH26gNGV857eur+5/18VUaww==" saltValue="srCiJ6qRPWNn+NdFfpssC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576ED2-2CB1-4B71-8C12-D005EE9CCFAE}">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1202"/>
      <c r="B1" s="1203"/>
      <c r="DD1" s="255"/>
      <c r="DE1" s="255"/>
    </row>
    <row r="2" spans="1:109" ht="25.5" customHeight="1" x14ac:dyDescent="0.2">
      <c r="A2" s="1204"/>
      <c r="C2" s="1204"/>
      <c r="O2" s="1204"/>
      <c r="P2" s="1204"/>
      <c r="Q2" s="1204"/>
      <c r="R2" s="1204"/>
      <c r="S2" s="1204"/>
      <c r="T2" s="1204"/>
      <c r="U2" s="1204"/>
      <c r="V2" s="1204"/>
      <c r="W2" s="1204"/>
      <c r="X2" s="1204"/>
      <c r="Y2" s="1204"/>
      <c r="Z2" s="1204"/>
      <c r="AA2" s="1204"/>
      <c r="AB2" s="1204"/>
      <c r="AC2" s="1204"/>
      <c r="AD2" s="1204"/>
      <c r="AE2" s="1204"/>
      <c r="AF2" s="1204"/>
      <c r="AG2" s="1204"/>
      <c r="AH2" s="1204"/>
      <c r="AI2" s="1204"/>
      <c r="AU2" s="1204"/>
      <c r="BG2" s="1204"/>
      <c r="BS2" s="1204"/>
      <c r="CE2" s="1204"/>
      <c r="CQ2" s="1204"/>
      <c r="DD2" s="255"/>
      <c r="DE2" s="255"/>
    </row>
    <row r="3" spans="1:109" ht="25.5" customHeight="1" x14ac:dyDescent="0.2">
      <c r="A3" s="1204"/>
      <c r="C3" s="1204"/>
      <c r="O3" s="1204"/>
      <c r="P3" s="1204"/>
      <c r="Q3" s="1204"/>
      <c r="R3" s="1204"/>
      <c r="S3" s="1204"/>
      <c r="T3" s="1204"/>
      <c r="U3" s="1204"/>
      <c r="V3" s="1204"/>
      <c r="W3" s="1204"/>
      <c r="X3" s="1204"/>
      <c r="Y3" s="1204"/>
      <c r="Z3" s="1204"/>
      <c r="AA3" s="1204"/>
      <c r="AB3" s="1204"/>
      <c r="AC3" s="1204"/>
      <c r="AD3" s="1204"/>
      <c r="AE3" s="1204"/>
      <c r="AF3" s="1204"/>
      <c r="AG3" s="1204"/>
      <c r="AH3" s="1204"/>
      <c r="AI3" s="1204"/>
      <c r="AU3" s="1204"/>
      <c r="BG3" s="1204"/>
      <c r="BS3" s="1204"/>
      <c r="CE3" s="1204"/>
      <c r="CQ3" s="1204"/>
      <c r="DD3" s="255"/>
      <c r="DE3" s="255"/>
    </row>
    <row r="4" spans="1:109" s="253" customFormat="1" ht="13.2" x14ac:dyDescent="0.2">
      <c r="A4" s="1204"/>
      <c r="B4" s="1204"/>
      <c r="C4" s="1204"/>
      <c r="D4" s="1204"/>
      <c r="E4" s="1204"/>
      <c r="F4" s="1204"/>
      <c r="G4" s="1204"/>
      <c r="H4" s="1204"/>
      <c r="I4" s="1204"/>
      <c r="J4" s="1204"/>
      <c r="K4" s="1204"/>
      <c r="L4" s="1204"/>
      <c r="M4" s="1204"/>
      <c r="N4" s="1204"/>
      <c r="O4" s="1204"/>
      <c r="P4" s="1204"/>
      <c r="Q4" s="1204"/>
      <c r="R4" s="1204"/>
      <c r="S4" s="1204"/>
      <c r="T4" s="1204"/>
      <c r="U4" s="1204"/>
      <c r="V4" s="1204"/>
      <c r="W4" s="1204"/>
      <c r="X4" s="1204"/>
      <c r="Y4" s="1204"/>
      <c r="Z4" s="1204"/>
      <c r="AA4" s="1204"/>
      <c r="AB4" s="1204"/>
      <c r="AC4" s="1204"/>
      <c r="AD4" s="1204"/>
      <c r="AE4" s="1204"/>
      <c r="AF4" s="1204"/>
      <c r="AG4" s="1204"/>
      <c r="AH4" s="1204"/>
      <c r="AI4" s="1204"/>
      <c r="AJ4" s="1204"/>
      <c r="AK4" s="1204"/>
      <c r="AL4" s="1204"/>
      <c r="AM4" s="1204"/>
      <c r="AN4" s="1204"/>
      <c r="AO4" s="1204"/>
      <c r="AP4" s="1204"/>
      <c r="AQ4" s="1204"/>
      <c r="AR4" s="1204"/>
      <c r="AS4" s="1204"/>
      <c r="AT4" s="1204"/>
      <c r="AU4" s="1204"/>
      <c r="AV4" s="1204"/>
      <c r="AW4" s="1204"/>
      <c r="AX4" s="1204"/>
      <c r="AY4" s="1204"/>
      <c r="AZ4" s="1204"/>
      <c r="BA4" s="1204"/>
      <c r="BB4" s="1204"/>
      <c r="BC4" s="1204"/>
      <c r="BD4" s="1204"/>
      <c r="BE4" s="1204"/>
      <c r="BF4" s="1204"/>
      <c r="BG4" s="1204"/>
      <c r="BH4" s="1204"/>
      <c r="BI4" s="1204"/>
      <c r="BJ4" s="1204"/>
      <c r="BK4" s="1204"/>
      <c r="BL4" s="1204"/>
      <c r="BM4" s="1204"/>
      <c r="BN4" s="1204"/>
      <c r="BO4" s="1204"/>
      <c r="BP4" s="1204"/>
      <c r="BQ4" s="1204"/>
      <c r="BR4" s="1204"/>
      <c r="BS4" s="1204"/>
      <c r="BT4" s="1204"/>
      <c r="BU4" s="1204"/>
      <c r="BV4" s="1204"/>
      <c r="BW4" s="1204"/>
      <c r="BX4" s="1204"/>
      <c r="BY4" s="1204"/>
      <c r="BZ4" s="1204"/>
      <c r="CA4" s="1204"/>
      <c r="CB4" s="1204"/>
      <c r="CC4" s="1204"/>
      <c r="CD4" s="1204"/>
      <c r="CE4" s="1204"/>
      <c r="CF4" s="1204"/>
      <c r="CG4" s="1204"/>
      <c r="CH4" s="1204"/>
      <c r="CI4" s="1204"/>
      <c r="CJ4" s="1204"/>
      <c r="CK4" s="1204"/>
      <c r="CL4" s="1204"/>
      <c r="CM4" s="1204"/>
      <c r="CN4" s="1204"/>
      <c r="CO4" s="1204"/>
      <c r="CP4" s="1204"/>
      <c r="CQ4" s="1204"/>
      <c r="CR4" s="1204"/>
      <c r="CS4" s="1204"/>
      <c r="CT4" s="1204"/>
      <c r="CU4" s="1204"/>
      <c r="CV4" s="1204"/>
      <c r="CW4" s="1204"/>
      <c r="CX4" s="1204"/>
      <c r="CY4" s="1204"/>
      <c r="CZ4" s="1204"/>
      <c r="DA4" s="1204"/>
      <c r="DB4" s="1204"/>
      <c r="DC4" s="1204"/>
      <c r="DD4" s="1204"/>
      <c r="DE4" s="1204"/>
    </row>
    <row r="5" spans="1:109" s="253" customFormat="1" ht="13.2" x14ac:dyDescent="0.2">
      <c r="A5" s="1204"/>
      <c r="B5" s="1204"/>
      <c r="C5" s="1204"/>
      <c r="D5" s="1204"/>
      <c r="E5" s="1204"/>
      <c r="F5" s="1204"/>
      <c r="G5" s="1204"/>
      <c r="H5" s="1204"/>
      <c r="I5" s="1204"/>
      <c r="J5" s="1204"/>
      <c r="K5" s="1204"/>
      <c r="L5" s="1204"/>
      <c r="M5" s="1204"/>
      <c r="N5" s="1204"/>
      <c r="O5" s="1204"/>
      <c r="P5" s="1204"/>
      <c r="Q5" s="1204"/>
      <c r="R5" s="1204"/>
      <c r="S5" s="1204"/>
      <c r="T5" s="1204"/>
      <c r="U5" s="1204"/>
      <c r="V5" s="1204"/>
      <c r="W5" s="1204"/>
      <c r="X5" s="1204"/>
      <c r="Y5" s="1204"/>
      <c r="Z5" s="1204"/>
      <c r="AA5" s="1204"/>
      <c r="AB5" s="1204"/>
      <c r="AC5" s="1204"/>
      <c r="AD5" s="1204"/>
      <c r="AE5" s="1204"/>
      <c r="AF5" s="1204"/>
      <c r="AG5" s="1204"/>
      <c r="AH5" s="1204"/>
      <c r="AI5" s="1204"/>
      <c r="AJ5" s="1204"/>
      <c r="AK5" s="1204"/>
      <c r="AL5" s="1204"/>
      <c r="AM5" s="1204"/>
      <c r="AN5" s="1204"/>
      <c r="AO5" s="1204"/>
      <c r="AP5" s="1204"/>
      <c r="AQ5" s="1204"/>
      <c r="AR5" s="1204"/>
      <c r="AS5" s="1204"/>
      <c r="AT5" s="1204"/>
      <c r="AU5" s="1204"/>
      <c r="AV5" s="1204"/>
      <c r="AW5" s="1204"/>
      <c r="AX5" s="1204"/>
      <c r="AY5" s="1204"/>
      <c r="AZ5" s="1204"/>
      <c r="BA5" s="1204"/>
      <c r="BB5" s="1204"/>
      <c r="BC5" s="1204"/>
      <c r="BD5" s="1204"/>
      <c r="BE5" s="1204"/>
      <c r="BF5" s="1204"/>
      <c r="BG5" s="1204"/>
      <c r="BH5" s="1204"/>
      <c r="BI5" s="1204"/>
      <c r="BJ5" s="1204"/>
      <c r="BK5" s="1204"/>
      <c r="BL5" s="1204"/>
      <c r="BM5" s="1204"/>
      <c r="BN5" s="1204"/>
      <c r="BO5" s="1204"/>
      <c r="BP5" s="1204"/>
      <c r="BQ5" s="1204"/>
      <c r="BR5" s="1204"/>
      <c r="BS5" s="1204"/>
      <c r="BT5" s="1204"/>
      <c r="BU5" s="1204"/>
      <c r="BV5" s="1204"/>
      <c r="BW5" s="1204"/>
      <c r="BX5" s="1204"/>
      <c r="BY5" s="1204"/>
      <c r="BZ5" s="1204"/>
      <c r="CA5" s="1204"/>
      <c r="CB5" s="1204"/>
      <c r="CC5" s="1204"/>
      <c r="CD5" s="1204"/>
      <c r="CE5" s="1204"/>
      <c r="CF5" s="1204"/>
      <c r="CG5" s="1204"/>
      <c r="CH5" s="1204"/>
      <c r="CI5" s="1204"/>
      <c r="CJ5" s="1204"/>
      <c r="CK5" s="1204"/>
      <c r="CL5" s="1204"/>
      <c r="CM5" s="1204"/>
      <c r="CN5" s="1204"/>
      <c r="CO5" s="1204"/>
      <c r="CP5" s="1204"/>
      <c r="CQ5" s="1204"/>
      <c r="CR5" s="1204"/>
      <c r="CS5" s="1204"/>
      <c r="CT5" s="1204"/>
      <c r="CU5" s="1204"/>
      <c r="CV5" s="1204"/>
      <c r="CW5" s="1204"/>
      <c r="CX5" s="1204"/>
      <c r="CY5" s="1204"/>
      <c r="CZ5" s="1204"/>
      <c r="DA5" s="1204"/>
      <c r="DB5" s="1204"/>
      <c r="DC5" s="1204"/>
      <c r="DD5" s="1204"/>
      <c r="DE5" s="1204"/>
    </row>
    <row r="6" spans="1:109" s="253" customFormat="1" ht="13.2" x14ac:dyDescent="0.2">
      <c r="A6" s="1204"/>
      <c r="B6" s="1204"/>
      <c r="C6" s="1204"/>
      <c r="D6" s="1204"/>
      <c r="E6" s="1204"/>
      <c r="F6" s="1204"/>
      <c r="G6" s="1204"/>
      <c r="H6" s="1204"/>
      <c r="I6" s="1204"/>
      <c r="J6" s="1204"/>
      <c r="K6" s="1204"/>
      <c r="L6" s="1204"/>
      <c r="M6" s="1204"/>
      <c r="N6" s="1204"/>
      <c r="O6" s="1204"/>
      <c r="P6" s="1204"/>
      <c r="Q6" s="1204"/>
      <c r="R6" s="1204"/>
      <c r="S6" s="1204"/>
      <c r="T6" s="1204"/>
      <c r="U6" s="1204"/>
      <c r="V6" s="1204"/>
      <c r="W6" s="1204"/>
      <c r="X6" s="1204"/>
      <c r="Y6" s="1204"/>
      <c r="Z6" s="1204"/>
      <c r="AA6" s="1204"/>
      <c r="AB6" s="1204"/>
      <c r="AC6" s="1204"/>
      <c r="AD6" s="1204"/>
      <c r="AE6" s="1204"/>
      <c r="AF6" s="1204"/>
      <c r="AG6" s="1204"/>
      <c r="AH6" s="1204"/>
      <c r="AI6" s="1204"/>
      <c r="AJ6" s="1204"/>
      <c r="AK6" s="1204"/>
      <c r="AL6" s="1204"/>
      <c r="AM6" s="1204"/>
      <c r="AN6" s="1204"/>
      <c r="AO6" s="1204"/>
      <c r="AP6" s="1204"/>
      <c r="AQ6" s="1204"/>
      <c r="AR6" s="1204"/>
      <c r="AS6" s="1204"/>
      <c r="AT6" s="1204"/>
      <c r="AU6" s="1204"/>
      <c r="AV6" s="1204"/>
      <c r="AW6" s="1204"/>
      <c r="AX6" s="1204"/>
      <c r="AY6" s="1204"/>
      <c r="AZ6" s="1204"/>
      <c r="BA6" s="1204"/>
      <c r="BB6" s="1204"/>
      <c r="BC6" s="1204"/>
      <c r="BD6" s="1204"/>
      <c r="BE6" s="1204"/>
      <c r="BF6" s="1204"/>
      <c r="BG6" s="1204"/>
      <c r="BH6" s="1204"/>
      <c r="BI6" s="1204"/>
      <c r="BJ6" s="1204"/>
      <c r="BK6" s="1204"/>
      <c r="BL6" s="1204"/>
      <c r="BM6" s="1204"/>
      <c r="BN6" s="1204"/>
      <c r="BO6" s="1204"/>
      <c r="BP6" s="1204"/>
      <c r="BQ6" s="1204"/>
      <c r="BR6" s="1204"/>
      <c r="BS6" s="1204"/>
      <c r="BT6" s="1204"/>
      <c r="BU6" s="1204"/>
      <c r="BV6" s="1204"/>
      <c r="BW6" s="1204"/>
      <c r="BX6" s="1204"/>
      <c r="BY6" s="1204"/>
      <c r="BZ6" s="1204"/>
      <c r="CA6" s="1204"/>
      <c r="CB6" s="1204"/>
      <c r="CC6" s="1204"/>
      <c r="CD6" s="1204"/>
      <c r="CE6" s="1204"/>
      <c r="CF6" s="1204"/>
      <c r="CG6" s="1204"/>
      <c r="CH6" s="1204"/>
      <c r="CI6" s="1204"/>
      <c r="CJ6" s="1204"/>
      <c r="CK6" s="1204"/>
      <c r="CL6" s="1204"/>
      <c r="CM6" s="1204"/>
      <c r="CN6" s="1204"/>
      <c r="CO6" s="1204"/>
      <c r="CP6" s="1204"/>
      <c r="CQ6" s="1204"/>
      <c r="CR6" s="1204"/>
      <c r="CS6" s="1204"/>
      <c r="CT6" s="1204"/>
      <c r="CU6" s="1204"/>
      <c r="CV6" s="1204"/>
      <c r="CW6" s="1204"/>
      <c r="CX6" s="1204"/>
      <c r="CY6" s="1204"/>
      <c r="CZ6" s="1204"/>
      <c r="DA6" s="1204"/>
      <c r="DB6" s="1204"/>
      <c r="DC6" s="1204"/>
      <c r="DD6" s="1204"/>
      <c r="DE6" s="1204"/>
    </row>
    <row r="7" spans="1:109" s="253" customFormat="1" ht="13.2" x14ac:dyDescent="0.2">
      <c r="A7" s="1204"/>
      <c r="B7" s="1204"/>
      <c r="C7" s="1204"/>
      <c r="D7" s="1204"/>
      <c r="E7" s="1204"/>
      <c r="F7" s="1204"/>
      <c r="G7" s="1204"/>
      <c r="H7" s="1204"/>
      <c r="I7" s="1204"/>
      <c r="J7" s="1204"/>
      <c r="K7" s="1204"/>
      <c r="L7" s="1204"/>
      <c r="M7" s="1204"/>
      <c r="N7" s="1204"/>
      <c r="O7" s="1204"/>
      <c r="P7" s="1204"/>
      <c r="Q7" s="1204"/>
      <c r="R7" s="1204"/>
      <c r="S7" s="1204"/>
      <c r="T7" s="1204"/>
      <c r="U7" s="1204"/>
      <c r="V7" s="1204"/>
      <c r="W7" s="1204"/>
      <c r="X7" s="1204"/>
      <c r="Y7" s="1204"/>
      <c r="Z7" s="1204"/>
      <c r="AA7" s="1204"/>
      <c r="AB7" s="1204"/>
      <c r="AC7" s="1204"/>
      <c r="AD7" s="1204"/>
      <c r="AE7" s="1204"/>
      <c r="AF7" s="1204"/>
      <c r="AG7" s="1204"/>
      <c r="AH7" s="1204"/>
      <c r="AI7" s="1204"/>
      <c r="AJ7" s="1204"/>
      <c r="AK7" s="1204"/>
      <c r="AL7" s="1204"/>
      <c r="AM7" s="1204"/>
      <c r="AN7" s="1204"/>
      <c r="AO7" s="1204"/>
      <c r="AP7" s="1204"/>
      <c r="AQ7" s="1204"/>
      <c r="AR7" s="1204"/>
      <c r="AS7" s="1204"/>
      <c r="AT7" s="1204"/>
      <c r="AU7" s="1204"/>
      <c r="AV7" s="1204"/>
      <c r="AW7" s="1204"/>
      <c r="AX7" s="1204"/>
      <c r="AY7" s="1204"/>
      <c r="AZ7" s="1204"/>
      <c r="BA7" s="1204"/>
      <c r="BB7" s="1204"/>
      <c r="BC7" s="1204"/>
      <c r="BD7" s="1204"/>
      <c r="BE7" s="1204"/>
      <c r="BF7" s="1204"/>
      <c r="BG7" s="1204"/>
      <c r="BH7" s="1204"/>
      <c r="BI7" s="1204"/>
      <c r="BJ7" s="1204"/>
      <c r="BK7" s="1204"/>
      <c r="BL7" s="1204"/>
      <c r="BM7" s="1204"/>
      <c r="BN7" s="1204"/>
      <c r="BO7" s="1204"/>
      <c r="BP7" s="1204"/>
      <c r="BQ7" s="1204"/>
      <c r="BR7" s="1204"/>
      <c r="BS7" s="1204"/>
      <c r="BT7" s="1204"/>
      <c r="BU7" s="1204"/>
      <c r="BV7" s="1204"/>
      <c r="BW7" s="1204"/>
      <c r="BX7" s="1204"/>
      <c r="BY7" s="1204"/>
      <c r="BZ7" s="1204"/>
      <c r="CA7" s="1204"/>
      <c r="CB7" s="1204"/>
      <c r="CC7" s="1204"/>
      <c r="CD7" s="1204"/>
      <c r="CE7" s="1204"/>
      <c r="CF7" s="1204"/>
      <c r="CG7" s="1204"/>
      <c r="CH7" s="1204"/>
      <c r="CI7" s="1204"/>
      <c r="CJ7" s="1204"/>
      <c r="CK7" s="1204"/>
      <c r="CL7" s="1204"/>
      <c r="CM7" s="1204"/>
      <c r="CN7" s="1204"/>
      <c r="CO7" s="1204"/>
      <c r="CP7" s="1204"/>
      <c r="CQ7" s="1204"/>
      <c r="CR7" s="1204"/>
      <c r="CS7" s="1204"/>
      <c r="CT7" s="1204"/>
      <c r="CU7" s="1204"/>
      <c r="CV7" s="1204"/>
      <c r="CW7" s="1204"/>
      <c r="CX7" s="1204"/>
      <c r="CY7" s="1204"/>
      <c r="CZ7" s="1204"/>
      <c r="DA7" s="1204"/>
      <c r="DB7" s="1204"/>
      <c r="DC7" s="1204"/>
      <c r="DD7" s="1204"/>
      <c r="DE7" s="1204"/>
    </row>
    <row r="8" spans="1:109" s="253" customFormat="1" ht="13.2" x14ac:dyDescent="0.2">
      <c r="A8" s="1204"/>
      <c r="B8" s="1204"/>
      <c r="C8" s="1204"/>
      <c r="D8" s="1204"/>
      <c r="E8" s="1204"/>
      <c r="F8" s="1204"/>
      <c r="G8" s="1204"/>
      <c r="H8" s="1204"/>
      <c r="I8" s="1204"/>
      <c r="J8" s="1204"/>
      <c r="K8" s="1204"/>
      <c r="L8" s="1204"/>
      <c r="M8" s="1204"/>
      <c r="N8" s="1204"/>
      <c r="O8" s="1204"/>
      <c r="P8" s="1204"/>
      <c r="Q8" s="1204"/>
      <c r="R8" s="1204"/>
      <c r="S8" s="1204"/>
      <c r="T8" s="1204"/>
      <c r="U8" s="1204"/>
      <c r="V8" s="1204"/>
      <c r="W8" s="1204"/>
      <c r="X8" s="1204"/>
      <c r="Y8" s="1204"/>
      <c r="Z8" s="1204"/>
      <c r="AA8" s="1204"/>
      <c r="AB8" s="1204"/>
      <c r="AC8" s="1204"/>
      <c r="AD8" s="1204"/>
      <c r="AE8" s="1204"/>
      <c r="AF8" s="1204"/>
      <c r="AG8" s="1204"/>
      <c r="AH8" s="1204"/>
      <c r="AI8" s="1204"/>
      <c r="AJ8" s="1204"/>
      <c r="AK8" s="1204"/>
      <c r="AL8" s="1204"/>
      <c r="AM8" s="1204"/>
      <c r="AN8" s="1204"/>
      <c r="AO8" s="1204"/>
      <c r="AP8" s="1204"/>
      <c r="AQ8" s="1204"/>
      <c r="AR8" s="1204"/>
      <c r="AS8" s="1204"/>
      <c r="AT8" s="1204"/>
      <c r="AU8" s="1204"/>
      <c r="AV8" s="1204"/>
      <c r="AW8" s="1204"/>
      <c r="AX8" s="1204"/>
      <c r="AY8" s="1204"/>
      <c r="AZ8" s="1204"/>
      <c r="BA8" s="1204"/>
      <c r="BB8" s="1204"/>
      <c r="BC8" s="1204"/>
      <c r="BD8" s="1204"/>
      <c r="BE8" s="1204"/>
      <c r="BF8" s="1204"/>
      <c r="BG8" s="1204"/>
      <c r="BH8" s="1204"/>
      <c r="BI8" s="1204"/>
      <c r="BJ8" s="1204"/>
      <c r="BK8" s="1204"/>
      <c r="BL8" s="1204"/>
      <c r="BM8" s="1204"/>
      <c r="BN8" s="1204"/>
      <c r="BO8" s="1204"/>
      <c r="BP8" s="1204"/>
      <c r="BQ8" s="1204"/>
      <c r="BR8" s="1204"/>
      <c r="BS8" s="1204"/>
      <c r="BT8" s="1204"/>
      <c r="BU8" s="1204"/>
      <c r="BV8" s="1204"/>
      <c r="BW8" s="1204"/>
      <c r="BX8" s="1204"/>
      <c r="BY8" s="1204"/>
      <c r="BZ8" s="1204"/>
      <c r="CA8" s="1204"/>
      <c r="CB8" s="1204"/>
      <c r="CC8" s="1204"/>
      <c r="CD8" s="1204"/>
      <c r="CE8" s="1204"/>
      <c r="CF8" s="1204"/>
      <c r="CG8" s="1204"/>
      <c r="CH8" s="1204"/>
      <c r="CI8" s="1204"/>
      <c r="CJ8" s="1204"/>
      <c r="CK8" s="1204"/>
      <c r="CL8" s="1204"/>
      <c r="CM8" s="1204"/>
      <c r="CN8" s="1204"/>
      <c r="CO8" s="1204"/>
      <c r="CP8" s="1204"/>
      <c r="CQ8" s="1204"/>
      <c r="CR8" s="1204"/>
      <c r="CS8" s="1204"/>
      <c r="CT8" s="1204"/>
      <c r="CU8" s="1204"/>
      <c r="CV8" s="1204"/>
      <c r="CW8" s="1204"/>
      <c r="CX8" s="1204"/>
      <c r="CY8" s="1204"/>
      <c r="CZ8" s="1204"/>
      <c r="DA8" s="1204"/>
      <c r="DB8" s="1204"/>
      <c r="DC8" s="1204"/>
      <c r="DD8" s="1204"/>
      <c r="DE8" s="1204"/>
    </row>
    <row r="9" spans="1:109" s="253" customFormat="1" ht="13.2" x14ac:dyDescent="0.2">
      <c r="A9" s="1204"/>
      <c r="B9" s="1204"/>
      <c r="C9" s="1204"/>
      <c r="D9" s="1204"/>
      <c r="E9" s="1204"/>
      <c r="F9" s="1204"/>
      <c r="G9" s="1204"/>
      <c r="H9" s="1204"/>
      <c r="I9" s="1204"/>
      <c r="J9" s="1204"/>
      <c r="K9" s="1204"/>
      <c r="L9" s="1204"/>
      <c r="M9" s="1204"/>
      <c r="N9" s="1204"/>
      <c r="O9" s="1204"/>
      <c r="P9" s="1204"/>
      <c r="Q9" s="1204"/>
      <c r="R9" s="1204"/>
      <c r="S9" s="1204"/>
      <c r="T9" s="1204"/>
      <c r="U9" s="1204"/>
      <c r="V9" s="1204"/>
      <c r="W9" s="1204"/>
      <c r="X9" s="1204"/>
      <c r="Y9" s="1204"/>
      <c r="Z9" s="1204"/>
      <c r="AA9" s="1204"/>
      <c r="AB9" s="1204"/>
      <c r="AC9" s="1204"/>
      <c r="AD9" s="1204"/>
      <c r="AE9" s="1204"/>
      <c r="AF9" s="1204"/>
      <c r="AG9" s="1204"/>
      <c r="AH9" s="1204"/>
      <c r="AI9" s="1204"/>
      <c r="AJ9" s="1204"/>
      <c r="AK9" s="1204"/>
      <c r="AL9" s="1204"/>
      <c r="AM9" s="1204"/>
      <c r="AN9" s="1204"/>
      <c r="AO9" s="1204"/>
      <c r="AP9" s="1204"/>
      <c r="AQ9" s="1204"/>
      <c r="AR9" s="1204"/>
      <c r="AS9" s="1204"/>
      <c r="AT9" s="1204"/>
      <c r="AU9" s="1204"/>
      <c r="AV9" s="1204"/>
      <c r="AW9" s="1204"/>
      <c r="AX9" s="1204"/>
      <c r="AY9" s="1204"/>
      <c r="AZ9" s="1204"/>
      <c r="BA9" s="1204"/>
      <c r="BB9" s="1204"/>
      <c r="BC9" s="1204"/>
      <c r="BD9" s="1204"/>
      <c r="BE9" s="1204"/>
      <c r="BF9" s="1204"/>
      <c r="BG9" s="1204"/>
      <c r="BH9" s="1204"/>
      <c r="BI9" s="1204"/>
      <c r="BJ9" s="1204"/>
      <c r="BK9" s="1204"/>
      <c r="BL9" s="1204"/>
      <c r="BM9" s="1204"/>
      <c r="BN9" s="1204"/>
      <c r="BO9" s="1204"/>
      <c r="BP9" s="1204"/>
      <c r="BQ9" s="1204"/>
      <c r="BR9" s="1204"/>
      <c r="BS9" s="1204"/>
      <c r="BT9" s="1204"/>
      <c r="BU9" s="1204"/>
      <c r="BV9" s="1204"/>
      <c r="BW9" s="1204"/>
      <c r="BX9" s="1204"/>
      <c r="BY9" s="1204"/>
      <c r="BZ9" s="1204"/>
      <c r="CA9" s="1204"/>
      <c r="CB9" s="1204"/>
      <c r="CC9" s="1204"/>
      <c r="CD9" s="1204"/>
      <c r="CE9" s="1204"/>
      <c r="CF9" s="1204"/>
      <c r="CG9" s="1204"/>
      <c r="CH9" s="1204"/>
      <c r="CI9" s="1204"/>
      <c r="CJ9" s="1204"/>
      <c r="CK9" s="1204"/>
      <c r="CL9" s="1204"/>
      <c r="CM9" s="1204"/>
      <c r="CN9" s="1204"/>
      <c r="CO9" s="1204"/>
      <c r="CP9" s="1204"/>
      <c r="CQ9" s="1204"/>
      <c r="CR9" s="1204"/>
      <c r="CS9" s="1204"/>
      <c r="CT9" s="1204"/>
      <c r="CU9" s="1204"/>
      <c r="CV9" s="1204"/>
      <c r="CW9" s="1204"/>
      <c r="CX9" s="1204"/>
      <c r="CY9" s="1204"/>
      <c r="CZ9" s="1204"/>
      <c r="DA9" s="1204"/>
      <c r="DB9" s="1204"/>
      <c r="DC9" s="1204"/>
      <c r="DD9" s="1204"/>
      <c r="DE9" s="1204"/>
    </row>
    <row r="10" spans="1:109" s="253" customFormat="1" ht="13.2" x14ac:dyDescent="0.2">
      <c r="A10" s="1204"/>
      <c r="B10" s="1204"/>
      <c r="C10" s="1204"/>
      <c r="D10" s="1204"/>
      <c r="E10" s="1204"/>
      <c r="F10" s="1204"/>
      <c r="G10" s="1204"/>
      <c r="H10" s="1204"/>
      <c r="I10" s="1204"/>
      <c r="J10" s="1204"/>
      <c r="K10" s="1204"/>
      <c r="L10" s="1204"/>
      <c r="M10" s="1204"/>
      <c r="N10" s="1204"/>
      <c r="O10" s="1204"/>
      <c r="P10" s="1204"/>
      <c r="Q10" s="1204"/>
      <c r="R10" s="1204"/>
      <c r="S10" s="1204"/>
      <c r="T10" s="1204"/>
      <c r="U10" s="1204"/>
      <c r="V10" s="1204"/>
      <c r="W10" s="1204"/>
      <c r="X10" s="1204"/>
      <c r="Y10" s="1204"/>
      <c r="Z10" s="1204"/>
      <c r="AA10" s="1204"/>
      <c r="AB10" s="1204"/>
      <c r="AC10" s="1204"/>
      <c r="AD10" s="1204"/>
      <c r="AE10" s="1204"/>
      <c r="AF10" s="1204"/>
      <c r="AG10" s="1204"/>
      <c r="AH10" s="1204"/>
      <c r="AI10" s="1204"/>
      <c r="AJ10" s="1204"/>
      <c r="AK10" s="1204"/>
      <c r="AL10" s="1204"/>
      <c r="AM10" s="1204"/>
      <c r="AN10" s="1204"/>
      <c r="AO10" s="1204"/>
      <c r="AP10" s="1204"/>
      <c r="AQ10" s="1204"/>
      <c r="AR10" s="1204"/>
      <c r="AS10" s="1204"/>
      <c r="AT10" s="1204"/>
      <c r="AU10" s="1204"/>
      <c r="AV10" s="1204"/>
      <c r="AW10" s="1204"/>
      <c r="AX10" s="1204"/>
      <c r="AY10" s="1204"/>
      <c r="AZ10" s="1204"/>
      <c r="BA10" s="1204"/>
      <c r="BB10" s="1204"/>
      <c r="BC10" s="1204"/>
      <c r="BD10" s="1204"/>
      <c r="BE10" s="1204"/>
      <c r="BF10" s="1204"/>
      <c r="BG10" s="1204"/>
      <c r="BH10" s="1204"/>
      <c r="BI10" s="1204"/>
      <c r="BJ10" s="1204"/>
      <c r="BK10" s="1204"/>
      <c r="BL10" s="1204"/>
      <c r="BM10" s="1204"/>
      <c r="BN10" s="1204"/>
      <c r="BO10" s="1204"/>
      <c r="BP10" s="1204"/>
      <c r="BQ10" s="1204"/>
      <c r="BR10" s="1204"/>
      <c r="BS10" s="1204"/>
      <c r="BT10" s="1204"/>
      <c r="BU10" s="1204"/>
      <c r="BV10" s="1204"/>
      <c r="BW10" s="1204"/>
      <c r="BX10" s="1204"/>
      <c r="BY10" s="1204"/>
      <c r="BZ10" s="1204"/>
      <c r="CA10" s="1204"/>
      <c r="CB10" s="1204"/>
      <c r="CC10" s="1204"/>
      <c r="CD10" s="1204"/>
      <c r="CE10" s="1204"/>
      <c r="CF10" s="1204"/>
      <c r="CG10" s="1204"/>
      <c r="CH10" s="1204"/>
      <c r="CI10" s="1204"/>
      <c r="CJ10" s="1204"/>
      <c r="CK10" s="1204"/>
      <c r="CL10" s="1204"/>
      <c r="CM10" s="1204"/>
      <c r="CN10" s="1204"/>
      <c r="CO10" s="1204"/>
      <c r="CP10" s="1204"/>
      <c r="CQ10" s="1204"/>
      <c r="CR10" s="1204"/>
      <c r="CS10" s="1204"/>
      <c r="CT10" s="1204"/>
      <c r="CU10" s="1204"/>
      <c r="CV10" s="1204"/>
      <c r="CW10" s="1204"/>
      <c r="CX10" s="1204"/>
      <c r="CY10" s="1204"/>
      <c r="CZ10" s="1204"/>
      <c r="DA10" s="1204"/>
      <c r="DB10" s="1204"/>
      <c r="DC10" s="1204"/>
      <c r="DD10" s="1204"/>
      <c r="DE10" s="1204"/>
    </row>
    <row r="11" spans="1:109" s="253" customFormat="1" ht="13.2" x14ac:dyDescent="0.2">
      <c r="A11" s="1204"/>
      <c r="B11" s="1204"/>
      <c r="C11" s="1204"/>
      <c r="D11" s="1204"/>
      <c r="E11" s="1204"/>
      <c r="F11" s="1204"/>
      <c r="G11" s="1204"/>
      <c r="H11" s="1204"/>
      <c r="I11" s="1204"/>
      <c r="J11" s="1204"/>
      <c r="K11" s="1204"/>
      <c r="L11" s="1204"/>
      <c r="M11" s="1204"/>
      <c r="N11" s="1204"/>
      <c r="O11" s="1204"/>
      <c r="P11" s="1204"/>
      <c r="Q11" s="1204"/>
      <c r="R11" s="1204"/>
      <c r="S11" s="1204"/>
      <c r="T11" s="1204"/>
      <c r="U11" s="1204"/>
      <c r="V11" s="1204"/>
      <c r="W11" s="1204"/>
      <c r="X11" s="1204"/>
      <c r="Y11" s="1204"/>
      <c r="Z11" s="1204"/>
      <c r="AA11" s="1204"/>
      <c r="AB11" s="1204"/>
      <c r="AC11" s="1204"/>
      <c r="AD11" s="1204"/>
      <c r="AE11" s="1204"/>
      <c r="AF11" s="1204"/>
      <c r="AG11" s="1204"/>
      <c r="AH11" s="1204"/>
      <c r="AI11" s="1204"/>
      <c r="AJ11" s="1204"/>
      <c r="AK11" s="1204"/>
      <c r="AL11" s="1204"/>
      <c r="AM11" s="1204"/>
      <c r="AN11" s="1204"/>
      <c r="AO11" s="1204"/>
      <c r="AP11" s="1204"/>
      <c r="AQ11" s="1204"/>
      <c r="AR11" s="1204"/>
      <c r="AS11" s="1204"/>
      <c r="AT11" s="1204"/>
      <c r="AU11" s="1204"/>
      <c r="AV11" s="1204"/>
      <c r="AW11" s="1204"/>
      <c r="AX11" s="1204"/>
      <c r="AY11" s="1204"/>
      <c r="AZ11" s="1204"/>
      <c r="BA11" s="1204"/>
      <c r="BB11" s="1204"/>
      <c r="BC11" s="1204"/>
      <c r="BD11" s="1204"/>
      <c r="BE11" s="1204"/>
      <c r="BF11" s="1204"/>
      <c r="BG11" s="1204"/>
      <c r="BH11" s="1204"/>
      <c r="BI11" s="1204"/>
      <c r="BJ11" s="1204"/>
      <c r="BK11" s="1204"/>
      <c r="BL11" s="1204"/>
      <c r="BM11" s="1204"/>
      <c r="BN11" s="1204"/>
      <c r="BO11" s="1204"/>
      <c r="BP11" s="1204"/>
      <c r="BQ11" s="1204"/>
      <c r="BR11" s="1204"/>
      <c r="BS11" s="1204"/>
      <c r="BT11" s="1204"/>
      <c r="BU11" s="1204"/>
      <c r="BV11" s="1204"/>
      <c r="BW11" s="1204"/>
      <c r="BX11" s="1204"/>
      <c r="BY11" s="1204"/>
      <c r="BZ11" s="1204"/>
      <c r="CA11" s="1204"/>
      <c r="CB11" s="1204"/>
      <c r="CC11" s="1204"/>
      <c r="CD11" s="1204"/>
      <c r="CE11" s="1204"/>
      <c r="CF11" s="1204"/>
      <c r="CG11" s="1204"/>
      <c r="CH11" s="1204"/>
      <c r="CI11" s="1204"/>
      <c r="CJ11" s="1204"/>
      <c r="CK11" s="1204"/>
      <c r="CL11" s="1204"/>
      <c r="CM11" s="1204"/>
      <c r="CN11" s="1204"/>
      <c r="CO11" s="1204"/>
      <c r="CP11" s="1204"/>
      <c r="CQ11" s="1204"/>
      <c r="CR11" s="1204"/>
      <c r="CS11" s="1204"/>
      <c r="CT11" s="1204"/>
      <c r="CU11" s="1204"/>
      <c r="CV11" s="1204"/>
      <c r="CW11" s="1204"/>
      <c r="CX11" s="1204"/>
      <c r="CY11" s="1204"/>
      <c r="CZ11" s="1204"/>
      <c r="DA11" s="1204"/>
      <c r="DB11" s="1204"/>
      <c r="DC11" s="1204"/>
      <c r="DD11" s="1204"/>
      <c r="DE11" s="1204"/>
    </row>
    <row r="12" spans="1:109" s="253" customFormat="1" ht="13.2" x14ac:dyDescent="0.2">
      <c r="A12" s="1204"/>
      <c r="B12" s="1204"/>
      <c r="C12" s="1204"/>
      <c r="D12" s="1204"/>
      <c r="E12" s="1204"/>
      <c r="F12" s="1204"/>
      <c r="G12" s="1204"/>
      <c r="H12" s="1204"/>
      <c r="I12" s="1204"/>
      <c r="J12" s="1204"/>
      <c r="K12" s="1204"/>
      <c r="L12" s="1204"/>
      <c r="M12" s="1204"/>
      <c r="N12" s="1204"/>
      <c r="O12" s="1204"/>
      <c r="P12" s="1204"/>
      <c r="Q12" s="1204"/>
      <c r="R12" s="1204"/>
      <c r="S12" s="1204"/>
      <c r="T12" s="1204"/>
      <c r="U12" s="1204"/>
      <c r="V12" s="1204"/>
      <c r="W12" s="1204"/>
      <c r="X12" s="1204"/>
      <c r="Y12" s="1204"/>
      <c r="Z12" s="1204"/>
      <c r="AA12" s="1204"/>
      <c r="AB12" s="1204"/>
      <c r="AC12" s="1204"/>
      <c r="AD12" s="1204"/>
      <c r="AE12" s="1204"/>
      <c r="AF12" s="1204"/>
      <c r="AG12" s="1204"/>
      <c r="AH12" s="1204"/>
      <c r="AI12" s="1204"/>
      <c r="AJ12" s="1204"/>
      <c r="AK12" s="1204"/>
      <c r="AL12" s="1204"/>
      <c r="AM12" s="1204"/>
      <c r="AN12" s="1204"/>
      <c r="AO12" s="1204"/>
      <c r="AP12" s="1204"/>
      <c r="AQ12" s="1204"/>
      <c r="AR12" s="1204"/>
      <c r="AS12" s="1204"/>
      <c r="AT12" s="1204"/>
      <c r="AU12" s="1204"/>
      <c r="AV12" s="1204"/>
      <c r="AW12" s="1204"/>
      <c r="AX12" s="1204"/>
      <c r="AY12" s="1204"/>
      <c r="AZ12" s="1204"/>
      <c r="BA12" s="1204"/>
      <c r="BB12" s="1204"/>
      <c r="BC12" s="1204"/>
      <c r="BD12" s="1204"/>
      <c r="BE12" s="1204"/>
      <c r="BF12" s="1204"/>
      <c r="BG12" s="1204"/>
      <c r="BH12" s="1204"/>
      <c r="BI12" s="1204"/>
      <c r="BJ12" s="1204"/>
      <c r="BK12" s="1204"/>
      <c r="BL12" s="1204"/>
      <c r="BM12" s="1204"/>
      <c r="BN12" s="1204"/>
      <c r="BO12" s="1204"/>
      <c r="BP12" s="1204"/>
      <c r="BQ12" s="1204"/>
      <c r="BR12" s="1204"/>
      <c r="BS12" s="1204"/>
      <c r="BT12" s="1204"/>
      <c r="BU12" s="1204"/>
      <c r="BV12" s="1204"/>
      <c r="BW12" s="1204"/>
      <c r="BX12" s="1204"/>
      <c r="BY12" s="1204"/>
      <c r="BZ12" s="1204"/>
      <c r="CA12" s="1204"/>
      <c r="CB12" s="1204"/>
      <c r="CC12" s="1204"/>
      <c r="CD12" s="1204"/>
      <c r="CE12" s="1204"/>
      <c r="CF12" s="1204"/>
      <c r="CG12" s="1204"/>
      <c r="CH12" s="1204"/>
      <c r="CI12" s="1204"/>
      <c r="CJ12" s="1204"/>
      <c r="CK12" s="1204"/>
      <c r="CL12" s="1204"/>
      <c r="CM12" s="1204"/>
      <c r="CN12" s="1204"/>
      <c r="CO12" s="1204"/>
      <c r="CP12" s="1204"/>
      <c r="CQ12" s="1204"/>
      <c r="CR12" s="1204"/>
      <c r="CS12" s="1204"/>
      <c r="CT12" s="1204"/>
      <c r="CU12" s="1204"/>
      <c r="CV12" s="1204"/>
      <c r="CW12" s="1204"/>
      <c r="CX12" s="1204"/>
      <c r="CY12" s="1204"/>
      <c r="CZ12" s="1204"/>
      <c r="DA12" s="1204"/>
      <c r="DB12" s="1204"/>
      <c r="DC12" s="1204"/>
      <c r="DD12" s="1204"/>
      <c r="DE12" s="1204"/>
    </row>
    <row r="13" spans="1:109" s="253" customFormat="1" ht="13.2" x14ac:dyDescent="0.2">
      <c r="A13" s="1204"/>
      <c r="B13" s="1204"/>
      <c r="C13" s="1204"/>
      <c r="D13" s="1204"/>
      <c r="E13" s="1204"/>
      <c r="F13" s="1204"/>
      <c r="G13" s="1204"/>
      <c r="H13" s="1204"/>
      <c r="I13" s="1204"/>
      <c r="J13" s="1204"/>
      <c r="K13" s="1204"/>
      <c r="L13" s="1204"/>
      <c r="M13" s="1204"/>
      <c r="N13" s="1204"/>
      <c r="O13" s="1204"/>
      <c r="P13" s="1204"/>
      <c r="Q13" s="1204"/>
      <c r="R13" s="1204"/>
      <c r="S13" s="1204"/>
      <c r="T13" s="1204"/>
      <c r="U13" s="1204"/>
      <c r="V13" s="1204"/>
      <c r="W13" s="1204"/>
      <c r="X13" s="1204"/>
      <c r="Y13" s="1204"/>
      <c r="Z13" s="1204"/>
      <c r="AA13" s="1204"/>
      <c r="AB13" s="1204"/>
      <c r="AC13" s="1204"/>
      <c r="AD13" s="1204"/>
      <c r="AE13" s="1204"/>
      <c r="AF13" s="1204"/>
      <c r="AG13" s="1204"/>
      <c r="AH13" s="1204"/>
      <c r="AI13" s="1204"/>
      <c r="AJ13" s="1204"/>
      <c r="AK13" s="1204"/>
      <c r="AL13" s="1204"/>
      <c r="AM13" s="1204"/>
      <c r="AN13" s="1204"/>
      <c r="AO13" s="1204"/>
      <c r="AP13" s="1204"/>
      <c r="AQ13" s="1204"/>
      <c r="AR13" s="1204"/>
      <c r="AS13" s="1204"/>
      <c r="AT13" s="1204"/>
      <c r="AU13" s="1204"/>
      <c r="AV13" s="1204"/>
      <c r="AW13" s="1204"/>
      <c r="AX13" s="1204"/>
      <c r="AY13" s="1204"/>
      <c r="AZ13" s="1204"/>
      <c r="BA13" s="1204"/>
      <c r="BB13" s="1204"/>
      <c r="BC13" s="1204"/>
      <c r="BD13" s="1204"/>
      <c r="BE13" s="1204"/>
      <c r="BF13" s="1204"/>
      <c r="BG13" s="1204"/>
      <c r="BH13" s="1204"/>
      <c r="BI13" s="1204"/>
      <c r="BJ13" s="1204"/>
      <c r="BK13" s="1204"/>
      <c r="BL13" s="1204"/>
      <c r="BM13" s="1204"/>
      <c r="BN13" s="1204"/>
      <c r="BO13" s="1204"/>
      <c r="BP13" s="1204"/>
      <c r="BQ13" s="1204"/>
      <c r="BR13" s="1204"/>
      <c r="BS13" s="1204"/>
      <c r="BT13" s="1204"/>
      <c r="BU13" s="1204"/>
      <c r="BV13" s="1204"/>
      <c r="BW13" s="1204"/>
      <c r="BX13" s="1204"/>
      <c r="BY13" s="1204"/>
      <c r="BZ13" s="1204"/>
      <c r="CA13" s="1204"/>
      <c r="CB13" s="1204"/>
      <c r="CC13" s="1204"/>
      <c r="CD13" s="1204"/>
      <c r="CE13" s="1204"/>
      <c r="CF13" s="1204"/>
      <c r="CG13" s="1204"/>
      <c r="CH13" s="1204"/>
      <c r="CI13" s="1204"/>
      <c r="CJ13" s="1204"/>
      <c r="CK13" s="1204"/>
      <c r="CL13" s="1204"/>
      <c r="CM13" s="1204"/>
      <c r="CN13" s="1204"/>
      <c r="CO13" s="1204"/>
      <c r="CP13" s="1204"/>
      <c r="CQ13" s="1204"/>
      <c r="CR13" s="1204"/>
      <c r="CS13" s="1204"/>
      <c r="CT13" s="1204"/>
      <c r="CU13" s="1204"/>
      <c r="CV13" s="1204"/>
      <c r="CW13" s="1204"/>
      <c r="CX13" s="1204"/>
      <c r="CY13" s="1204"/>
      <c r="CZ13" s="1204"/>
      <c r="DA13" s="1204"/>
      <c r="DB13" s="1204"/>
      <c r="DC13" s="1204"/>
      <c r="DD13" s="1204"/>
      <c r="DE13" s="1204"/>
    </row>
    <row r="14" spans="1:109" s="253" customFormat="1" ht="13.2" x14ac:dyDescent="0.2">
      <c r="A14" s="1204"/>
      <c r="B14" s="1204"/>
      <c r="C14" s="1204"/>
      <c r="D14" s="1204"/>
      <c r="E14" s="1204"/>
      <c r="F14" s="1204"/>
      <c r="G14" s="1204"/>
      <c r="H14" s="1204"/>
      <c r="I14" s="1204"/>
      <c r="J14" s="1204"/>
      <c r="K14" s="1204"/>
      <c r="L14" s="1204"/>
      <c r="M14" s="1204"/>
      <c r="N14" s="1204"/>
      <c r="O14" s="1204"/>
      <c r="P14" s="1204"/>
      <c r="Q14" s="1204"/>
      <c r="R14" s="1204"/>
      <c r="S14" s="1204"/>
      <c r="T14" s="1204"/>
      <c r="U14" s="1204"/>
      <c r="V14" s="1204"/>
      <c r="W14" s="1204"/>
      <c r="X14" s="1204"/>
      <c r="Y14" s="1204"/>
      <c r="Z14" s="1204"/>
      <c r="AA14" s="1204"/>
      <c r="AB14" s="1204"/>
      <c r="AC14" s="1204"/>
      <c r="AD14" s="1204"/>
      <c r="AE14" s="1204"/>
      <c r="AF14" s="1204"/>
      <c r="AG14" s="1204"/>
      <c r="AH14" s="1204"/>
      <c r="AI14" s="1204"/>
      <c r="AJ14" s="1204"/>
      <c r="AK14" s="1204"/>
      <c r="AL14" s="1204"/>
      <c r="AM14" s="1204"/>
      <c r="AN14" s="1204"/>
      <c r="AO14" s="1204"/>
      <c r="AP14" s="1204"/>
      <c r="AQ14" s="1204"/>
      <c r="AR14" s="1204"/>
      <c r="AS14" s="1204"/>
      <c r="AT14" s="1204"/>
      <c r="AU14" s="1204"/>
      <c r="AV14" s="1204"/>
      <c r="AW14" s="1204"/>
      <c r="AX14" s="1204"/>
      <c r="AY14" s="1204"/>
      <c r="AZ14" s="1204"/>
      <c r="BA14" s="1204"/>
      <c r="BB14" s="1204"/>
      <c r="BC14" s="1204"/>
      <c r="BD14" s="1204"/>
      <c r="BE14" s="1204"/>
      <c r="BF14" s="1204"/>
      <c r="BG14" s="1204"/>
      <c r="BH14" s="1204"/>
      <c r="BI14" s="1204"/>
      <c r="BJ14" s="1204"/>
      <c r="BK14" s="1204"/>
      <c r="BL14" s="1204"/>
      <c r="BM14" s="1204"/>
      <c r="BN14" s="1204"/>
      <c r="BO14" s="1204"/>
      <c r="BP14" s="1204"/>
      <c r="BQ14" s="1204"/>
      <c r="BR14" s="1204"/>
      <c r="BS14" s="1204"/>
      <c r="BT14" s="1204"/>
      <c r="BU14" s="1204"/>
      <c r="BV14" s="1204"/>
      <c r="BW14" s="1204"/>
      <c r="BX14" s="1204"/>
      <c r="BY14" s="1204"/>
      <c r="BZ14" s="1204"/>
      <c r="CA14" s="1204"/>
      <c r="CB14" s="1204"/>
      <c r="CC14" s="1204"/>
      <c r="CD14" s="1204"/>
      <c r="CE14" s="1204"/>
      <c r="CF14" s="1204"/>
      <c r="CG14" s="1204"/>
      <c r="CH14" s="1204"/>
      <c r="CI14" s="1204"/>
      <c r="CJ14" s="1204"/>
      <c r="CK14" s="1204"/>
      <c r="CL14" s="1204"/>
      <c r="CM14" s="1204"/>
      <c r="CN14" s="1204"/>
      <c r="CO14" s="1204"/>
      <c r="CP14" s="1204"/>
      <c r="CQ14" s="1204"/>
      <c r="CR14" s="1204"/>
      <c r="CS14" s="1204"/>
      <c r="CT14" s="1204"/>
      <c r="CU14" s="1204"/>
      <c r="CV14" s="1204"/>
      <c r="CW14" s="1204"/>
      <c r="CX14" s="1204"/>
      <c r="CY14" s="1204"/>
      <c r="CZ14" s="1204"/>
      <c r="DA14" s="1204"/>
      <c r="DB14" s="1204"/>
      <c r="DC14" s="1204"/>
      <c r="DD14" s="1204"/>
      <c r="DE14" s="1204"/>
    </row>
    <row r="15" spans="1:109" s="253" customFormat="1" ht="13.2" x14ac:dyDescent="0.2">
      <c r="A15" s="255"/>
      <c r="B15" s="1204"/>
      <c r="C15" s="1204"/>
      <c r="D15" s="1204"/>
      <c r="E15" s="1204"/>
      <c r="F15" s="1204"/>
      <c r="G15" s="1204"/>
      <c r="H15" s="1204"/>
      <c r="I15" s="1204"/>
      <c r="J15" s="1204"/>
      <c r="K15" s="1204"/>
      <c r="L15" s="1204"/>
      <c r="M15" s="1204"/>
      <c r="N15" s="1204"/>
      <c r="O15" s="1204"/>
      <c r="P15" s="1204"/>
      <c r="Q15" s="1204"/>
      <c r="R15" s="1204"/>
      <c r="S15" s="1204"/>
      <c r="T15" s="1204"/>
      <c r="U15" s="1204"/>
      <c r="V15" s="1204"/>
      <c r="W15" s="1204"/>
      <c r="X15" s="1204"/>
      <c r="Y15" s="1204"/>
      <c r="Z15" s="1204"/>
      <c r="AA15" s="1204"/>
      <c r="AB15" s="1204"/>
      <c r="AC15" s="1204"/>
      <c r="AD15" s="1204"/>
      <c r="AE15" s="1204"/>
      <c r="AF15" s="1204"/>
      <c r="AG15" s="1204"/>
      <c r="AH15" s="1204"/>
      <c r="AI15" s="1204"/>
      <c r="AJ15" s="1204"/>
      <c r="AK15" s="1204"/>
      <c r="AL15" s="1204"/>
      <c r="AM15" s="1204"/>
      <c r="AN15" s="1204"/>
      <c r="AO15" s="1204"/>
      <c r="AP15" s="1204"/>
      <c r="AQ15" s="1204"/>
      <c r="AR15" s="1204"/>
      <c r="AS15" s="1204"/>
      <c r="AT15" s="1204"/>
      <c r="AU15" s="1204"/>
      <c r="AV15" s="1204"/>
      <c r="AW15" s="1204"/>
      <c r="AX15" s="1204"/>
      <c r="AY15" s="1204"/>
      <c r="AZ15" s="1204"/>
      <c r="BA15" s="1204"/>
      <c r="BB15" s="1204"/>
      <c r="BC15" s="1204"/>
      <c r="BD15" s="1204"/>
      <c r="BE15" s="1204"/>
      <c r="BF15" s="1204"/>
      <c r="BG15" s="1204"/>
      <c r="BH15" s="1204"/>
      <c r="BI15" s="1204"/>
      <c r="BJ15" s="1204"/>
      <c r="BK15" s="1204"/>
      <c r="BL15" s="1204"/>
      <c r="BM15" s="1204"/>
      <c r="BN15" s="1204"/>
      <c r="BO15" s="1204"/>
      <c r="BP15" s="1204"/>
      <c r="BQ15" s="1204"/>
      <c r="BR15" s="1204"/>
      <c r="BS15" s="1204"/>
      <c r="BT15" s="1204"/>
      <c r="BU15" s="1204"/>
      <c r="BV15" s="1204"/>
      <c r="BW15" s="1204"/>
      <c r="BX15" s="1204"/>
      <c r="BY15" s="1204"/>
      <c r="BZ15" s="1204"/>
      <c r="CA15" s="1204"/>
      <c r="CB15" s="1204"/>
      <c r="CC15" s="1204"/>
      <c r="CD15" s="1204"/>
      <c r="CE15" s="1204"/>
      <c r="CF15" s="1204"/>
      <c r="CG15" s="1204"/>
      <c r="CH15" s="1204"/>
      <c r="CI15" s="1204"/>
      <c r="CJ15" s="1204"/>
      <c r="CK15" s="1204"/>
      <c r="CL15" s="1204"/>
      <c r="CM15" s="1204"/>
      <c r="CN15" s="1204"/>
      <c r="CO15" s="1204"/>
      <c r="CP15" s="1204"/>
      <c r="CQ15" s="1204"/>
      <c r="CR15" s="1204"/>
      <c r="CS15" s="1204"/>
      <c r="CT15" s="1204"/>
      <c r="CU15" s="1204"/>
      <c r="CV15" s="1204"/>
      <c r="CW15" s="1204"/>
      <c r="CX15" s="1204"/>
      <c r="CY15" s="1204"/>
      <c r="CZ15" s="1204"/>
      <c r="DA15" s="1204"/>
      <c r="DB15" s="1204"/>
      <c r="DC15" s="1204"/>
      <c r="DD15" s="1204"/>
      <c r="DE15" s="1204"/>
    </row>
    <row r="16" spans="1:109" s="253" customFormat="1" ht="13.2" x14ac:dyDescent="0.2">
      <c r="A16" s="255"/>
      <c r="B16" s="1204"/>
      <c r="C16" s="1204"/>
      <c r="D16" s="1204"/>
      <c r="E16" s="1204"/>
      <c r="F16" s="1204"/>
      <c r="G16" s="1204"/>
      <c r="H16" s="1204"/>
      <c r="I16" s="1204"/>
      <c r="J16" s="1204"/>
      <c r="K16" s="1204"/>
      <c r="L16" s="1204"/>
      <c r="M16" s="1204"/>
      <c r="N16" s="1204"/>
      <c r="O16" s="1204"/>
      <c r="P16" s="1204"/>
      <c r="Q16" s="1204"/>
      <c r="R16" s="1204"/>
      <c r="S16" s="1204"/>
      <c r="T16" s="1204"/>
      <c r="U16" s="1204"/>
      <c r="V16" s="1204"/>
      <c r="W16" s="1204"/>
      <c r="X16" s="1204"/>
      <c r="Y16" s="1204"/>
      <c r="Z16" s="1204"/>
      <c r="AA16" s="1204"/>
      <c r="AB16" s="1204"/>
      <c r="AC16" s="1204"/>
      <c r="AD16" s="1204"/>
      <c r="AE16" s="1204"/>
      <c r="AF16" s="1204"/>
      <c r="AG16" s="1204"/>
      <c r="AH16" s="1204"/>
      <c r="AI16" s="1204"/>
      <c r="AJ16" s="1204"/>
      <c r="AK16" s="1204"/>
      <c r="AL16" s="1204"/>
      <c r="AM16" s="1204"/>
      <c r="AN16" s="1204"/>
      <c r="AO16" s="1204"/>
      <c r="AP16" s="1204"/>
      <c r="AQ16" s="1204"/>
      <c r="AR16" s="1204"/>
      <c r="AS16" s="1204"/>
      <c r="AT16" s="1204"/>
      <c r="AU16" s="1204"/>
      <c r="AV16" s="1204"/>
      <c r="AW16" s="1204"/>
      <c r="AX16" s="1204"/>
      <c r="AY16" s="1204"/>
      <c r="AZ16" s="1204"/>
      <c r="BA16" s="1204"/>
      <c r="BB16" s="1204"/>
      <c r="BC16" s="1204"/>
      <c r="BD16" s="1204"/>
      <c r="BE16" s="1204"/>
      <c r="BF16" s="1204"/>
      <c r="BG16" s="1204"/>
      <c r="BH16" s="1204"/>
      <c r="BI16" s="1204"/>
      <c r="BJ16" s="1204"/>
      <c r="BK16" s="1204"/>
      <c r="BL16" s="1204"/>
      <c r="BM16" s="1204"/>
      <c r="BN16" s="1204"/>
      <c r="BO16" s="1204"/>
      <c r="BP16" s="1204"/>
      <c r="BQ16" s="1204"/>
      <c r="BR16" s="1204"/>
      <c r="BS16" s="1204"/>
      <c r="BT16" s="1204"/>
      <c r="BU16" s="1204"/>
      <c r="BV16" s="1204"/>
      <c r="BW16" s="1204"/>
      <c r="BX16" s="1204"/>
      <c r="BY16" s="1204"/>
      <c r="BZ16" s="1204"/>
      <c r="CA16" s="1204"/>
      <c r="CB16" s="1204"/>
      <c r="CC16" s="1204"/>
      <c r="CD16" s="1204"/>
      <c r="CE16" s="1204"/>
      <c r="CF16" s="1204"/>
      <c r="CG16" s="1204"/>
      <c r="CH16" s="1204"/>
      <c r="CI16" s="1204"/>
      <c r="CJ16" s="1204"/>
      <c r="CK16" s="1204"/>
      <c r="CL16" s="1204"/>
      <c r="CM16" s="1204"/>
      <c r="CN16" s="1204"/>
      <c r="CO16" s="1204"/>
      <c r="CP16" s="1204"/>
      <c r="CQ16" s="1204"/>
      <c r="CR16" s="1204"/>
      <c r="CS16" s="1204"/>
      <c r="CT16" s="1204"/>
      <c r="CU16" s="1204"/>
      <c r="CV16" s="1204"/>
      <c r="CW16" s="1204"/>
      <c r="CX16" s="1204"/>
      <c r="CY16" s="1204"/>
      <c r="CZ16" s="1204"/>
      <c r="DA16" s="1204"/>
      <c r="DB16" s="1204"/>
      <c r="DC16" s="1204"/>
      <c r="DD16" s="1204"/>
      <c r="DE16" s="1204"/>
    </row>
    <row r="17" spans="1:109" s="253" customFormat="1" ht="13.2" x14ac:dyDescent="0.2">
      <c r="A17" s="255"/>
      <c r="B17" s="1204"/>
      <c r="C17" s="1204"/>
      <c r="D17" s="1204"/>
      <c r="E17" s="1204"/>
      <c r="F17" s="1204"/>
      <c r="G17" s="1204"/>
      <c r="H17" s="1204"/>
      <c r="I17" s="1204"/>
      <c r="J17" s="1204"/>
      <c r="K17" s="1204"/>
      <c r="L17" s="1204"/>
      <c r="M17" s="1204"/>
      <c r="N17" s="1204"/>
      <c r="O17" s="1204"/>
      <c r="P17" s="1204"/>
      <c r="Q17" s="1204"/>
      <c r="R17" s="1204"/>
      <c r="S17" s="1204"/>
      <c r="T17" s="1204"/>
      <c r="U17" s="1204"/>
      <c r="V17" s="1204"/>
      <c r="W17" s="1204"/>
      <c r="X17" s="1204"/>
      <c r="Y17" s="1204"/>
      <c r="Z17" s="1204"/>
      <c r="AA17" s="1204"/>
      <c r="AB17" s="1204"/>
      <c r="AC17" s="1204"/>
      <c r="AD17" s="1204"/>
      <c r="AE17" s="1204"/>
      <c r="AF17" s="1204"/>
      <c r="AG17" s="1204"/>
      <c r="AH17" s="1204"/>
      <c r="AI17" s="1204"/>
      <c r="AJ17" s="1204"/>
      <c r="AK17" s="1204"/>
      <c r="AL17" s="1204"/>
      <c r="AM17" s="1204"/>
      <c r="AN17" s="1204"/>
      <c r="AO17" s="1204"/>
      <c r="AP17" s="1204"/>
      <c r="AQ17" s="1204"/>
      <c r="AR17" s="1204"/>
      <c r="AS17" s="1204"/>
      <c r="AT17" s="1204"/>
      <c r="AU17" s="1204"/>
      <c r="AV17" s="1204"/>
      <c r="AW17" s="1204"/>
      <c r="AX17" s="1204"/>
      <c r="AY17" s="1204"/>
      <c r="AZ17" s="1204"/>
      <c r="BA17" s="1204"/>
      <c r="BB17" s="1204"/>
      <c r="BC17" s="1204"/>
      <c r="BD17" s="1204"/>
      <c r="BE17" s="1204"/>
      <c r="BF17" s="1204"/>
      <c r="BG17" s="1204"/>
      <c r="BH17" s="1204"/>
      <c r="BI17" s="1204"/>
      <c r="BJ17" s="1204"/>
      <c r="BK17" s="1204"/>
      <c r="BL17" s="1204"/>
      <c r="BM17" s="1204"/>
      <c r="BN17" s="1204"/>
      <c r="BO17" s="1204"/>
      <c r="BP17" s="1204"/>
      <c r="BQ17" s="1204"/>
      <c r="BR17" s="1204"/>
      <c r="BS17" s="1204"/>
      <c r="BT17" s="1204"/>
      <c r="BU17" s="1204"/>
      <c r="BV17" s="1204"/>
      <c r="BW17" s="1204"/>
      <c r="BX17" s="1204"/>
      <c r="BY17" s="1204"/>
      <c r="BZ17" s="1204"/>
      <c r="CA17" s="1204"/>
      <c r="CB17" s="1204"/>
      <c r="CC17" s="1204"/>
      <c r="CD17" s="1204"/>
      <c r="CE17" s="1204"/>
      <c r="CF17" s="1204"/>
      <c r="CG17" s="1204"/>
      <c r="CH17" s="1204"/>
      <c r="CI17" s="1204"/>
      <c r="CJ17" s="1204"/>
      <c r="CK17" s="1204"/>
      <c r="CL17" s="1204"/>
      <c r="CM17" s="1204"/>
      <c r="CN17" s="1204"/>
      <c r="CO17" s="1204"/>
      <c r="CP17" s="1204"/>
      <c r="CQ17" s="1204"/>
      <c r="CR17" s="1204"/>
      <c r="CS17" s="1204"/>
      <c r="CT17" s="1204"/>
      <c r="CU17" s="1204"/>
      <c r="CV17" s="1204"/>
      <c r="CW17" s="1204"/>
      <c r="CX17" s="1204"/>
      <c r="CY17" s="1204"/>
      <c r="CZ17" s="1204"/>
      <c r="DA17" s="1204"/>
      <c r="DB17" s="1204"/>
      <c r="DC17" s="1204"/>
      <c r="DD17" s="1204"/>
      <c r="DE17" s="1204"/>
    </row>
    <row r="18" spans="1:109" s="253" customFormat="1" ht="13.2" x14ac:dyDescent="0.2">
      <c r="A18" s="255"/>
      <c r="B18" s="1204"/>
      <c r="C18" s="1204"/>
      <c r="D18" s="1204"/>
      <c r="E18" s="1204"/>
      <c r="F18" s="1204"/>
      <c r="G18" s="1204"/>
      <c r="H18" s="1204"/>
      <c r="I18" s="1204"/>
      <c r="J18" s="1204"/>
      <c r="K18" s="1204"/>
      <c r="L18" s="1204"/>
      <c r="M18" s="1204"/>
      <c r="N18" s="1204"/>
      <c r="O18" s="1204"/>
      <c r="P18" s="1204"/>
      <c r="Q18" s="1204"/>
      <c r="R18" s="1204"/>
      <c r="S18" s="1204"/>
      <c r="T18" s="1204"/>
      <c r="U18" s="1204"/>
      <c r="V18" s="1204"/>
      <c r="W18" s="1204"/>
      <c r="X18" s="1204"/>
      <c r="Y18" s="1204"/>
      <c r="Z18" s="1204"/>
      <c r="AA18" s="1204"/>
      <c r="AB18" s="1204"/>
      <c r="AC18" s="1204"/>
      <c r="AD18" s="1204"/>
      <c r="AE18" s="1204"/>
      <c r="AF18" s="1204"/>
      <c r="AG18" s="1204"/>
      <c r="AH18" s="1204"/>
      <c r="AI18" s="1204"/>
      <c r="AJ18" s="1204"/>
      <c r="AK18" s="1204"/>
      <c r="AL18" s="1204"/>
      <c r="AM18" s="1204"/>
      <c r="AN18" s="1204"/>
      <c r="AO18" s="1204"/>
      <c r="AP18" s="1204"/>
      <c r="AQ18" s="1204"/>
      <c r="AR18" s="1204"/>
      <c r="AS18" s="1204"/>
      <c r="AT18" s="1204"/>
      <c r="AU18" s="1204"/>
      <c r="AV18" s="1204"/>
      <c r="AW18" s="1204"/>
      <c r="AX18" s="1204"/>
      <c r="AY18" s="1204"/>
      <c r="AZ18" s="1204"/>
      <c r="BA18" s="1204"/>
      <c r="BB18" s="1204"/>
      <c r="BC18" s="1204"/>
      <c r="BD18" s="1204"/>
      <c r="BE18" s="1204"/>
      <c r="BF18" s="1204"/>
      <c r="BG18" s="1204"/>
      <c r="BH18" s="1204"/>
      <c r="BI18" s="1204"/>
      <c r="BJ18" s="1204"/>
      <c r="BK18" s="1204"/>
      <c r="BL18" s="1204"/>
      <c r="BM18" s="1204"/>
      <c r="BN18" s="1204"/>
      <c r="BO18" s="1204"/>
      <c r="BP18" s="1204"/>
      <c r="BQ18" s="1204"/>
      <c r="BR18" s="1204"/>
      <c r="BS18" s="1204"/>
      <c r="BT18" s="1204"/>
      <c r="BU18" s="1204"/>
      <c r="BV18" s="1204"/>
      <c r="BW18" s="1204"/>
      <c r="BX18" s="1204"/>
      <c r="BY18" s="1204"/>
      <c r="BZ18" s="1204"/>
      <c r="CA18" s="1204"/>
      <c r="CB18" s="1204"/>
      <c r="CC18" s="1204"/>
      <c r="CD18" s="1204"/>
      <c r="CE18" s="1204"/>
      <c r="CF18" s="1204"/>
      <c r="CG18" s="1204"/>
      <c r="CH18" s="1204"/>
      <c r="CI18" s="1204"/>
      <c r="CJ18" s="1204"/>
      <c r="CK18" s="1204"/>
      <c r="CL18" s="1204"/>
      <c r="CM18" s="1204"/>
      <c r="CN18" s="1204"/>
      <c r="CO18" s="1204"/>
      <c r="CP18" s="1204"/>
      <c r="CQ18" s="1204"/>
      <c r="CR18" s="1204"/>
      <c r="CS18" s="1204"/>
      <c r="CT18" s="1204"/>
      <c r="CU18" s="1204"/>
      <c r="CV18" s="1204"/>
      <c r="CW18" s="1204"/>
      <c r="CX18" s="1204"/>
      <c r="CY18" s="1204"/>
      <c r="CZ18" s="1204"/>
      <c r="DA18" s="1204"/>
      <c r="DB18" s="1204"/>
      <c r="DC18" s="1204"/>
      <c r="DD18" s="1204"/>
      <c r="DE18" s="1204"/>
    </row>
    <row r="19" spans="1:109" ht="13.2" x14ac:dyDescent="0.2">
      <c r="DD19" s="255"/>
      <c r="DE19" s="255"/>
    </row>
    <row r="20" spans="1:109" ht="13.2" x14ac:dyDescent="0.2">
      <c r="DD20" s="255"/>
      <c r="DE20" s="255"/>
    </row>
    <row r="21" spans="1:109" ht="17.25" customHeight="1" x14ac:dyDescent="0.2">
      <c r="B21" s="1205"/>
      <c r="C21" s="257"/>
      <c r="D21" s="257"/>
      <c r="E21" s="257"/>
      <c r="F21" s="257"/>
      <c r="G21" s="257"/>
      <c r="H21" s="257"/>
      <c r="I21" s="257"/>
      <c r="J21" s="257"/>
      <c r="K21" s="257"/>
      <c r="L21" s="257"/>
      <c r="M21" s="257"/>
      <c r="N21" s="1206"/>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1206"/>
      <c r="AU21" s="257"/>
      <c r="AV21" s="257"/>
      <c r="AW21" s="257"/>
      <c r="AX21" s="257"/>
      <c r="AY21" s="257"/>
      <c r="AZ21" s="257"/>
      <c r="BA21" s="257"/>
      <c r="BB21" s="257"/>
      <c r="BC21" s="257"/>
      <c r="BD21" s="257"/>
      <c r="BE21" s="257"/>
      <c r="BF21" s="1206"/>
      <c r="BG21" s="257"/>
      <c r="BH21" s="257"/>
      <c r="BI21" s="257"/>
      <c r="BJ21" s="257"/>
      <c r="BK21" s="257"/>
      <c r="BL21" s="257"/>
      <c r="BM21" s="257"/>
      <c r="BN21" s="257"/>
      <c r="BO21" s="257"/>
      <c r="BP21" s="257"/>
      <c r="BQ21" s="257"/>
      <c r="BR21" s="1206"/>
      <c r="BS21" s="257"/>
      <c r="BT21" s="257"/>
      <c r="BU21" s="257"/>
      <c r="BV21" s="257"/>
      <c r="BW21" s="257"/>
      <c r="BX21" s="257"/>
      <c r="BY21" s="257"/>
      <c r="BZ21" s="257"/>
      <c r="CA21" s="257"/>
      <c r="CB21" s="257"/>
      <c r="CC21" s="257"/>
      <c r="CD21" s="1206"/>
      <c r="CE21" s="257"/>
      <c r="CF21" s="257"/>
      <c r="CG21" s="257"/>
      <c r="CH21" s="257"/>
      <c r="CI21" s="257"/>
      <c r="CJ21" s="257"/>
      <c r="CK21" s="257"/>
      <c r="CL21" s="257"/>
      <c r="CM21" s="257"/>
      <c r="CN21" s="257"/>
      <c r="CO21" s="257"/>
      <c r="CP21" s="1206"/>
      <c r="CQ21" s="257"/>
      <c r="CR21" s="257"/>
      <c r="CS21" s="257"/>
      <c r="CT21" s="257"/>
      <c r="CU21" s="257"/>
      <c r="CV21" s="257"/>
      <c r="CW21" s="257"/>
      <c r="CX21" s="257"/>
      <c r="CY21" s="257"/>
      <c r="CZ21" s="257"/>
      <c r="DA21" s="257"/>
      <c r="DB21" s="1206"/>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1207"/>
      <c r="DD40" s="1207"/>
      <c r="DE40" s="255"/>
    </row>
    <row r="41" spans="2:109" ht="16.2" x14ac:dyDescent="0.2">
      <c r="B41" s="256" t="s">
        <v>563</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1208"/>
      <c r="I42" s="1209"/>
      <c r="J42" s="1209"/>
      <c r="K42" s="1209"/>
      <c r="AM42" s="1208"/>
      <c r="AN42" s="1208" t="s">
        <v>564</v>
      </c>
      <c r="AP42" s="1209"/>
      <c r="AQ42" s="1209"/>
      <c r="AR42" s="1209"/>
      <c r="AY42" s="1208"/>
      <c r="BA42" s="1209"/>
      <c r="BB42" s="1209"/>
      <c r="BC42" s="1209"/>
      <c r="BK42" s="1208"/>
      <c r="BM42" s="1209"/>
      <c r="BN42" s="1209"/>
      <c r="BO42" s="1209"/>
      <c r="BW42" s="1208"/>
      <c r="BY42" s="1209"/>
      <c r="BZ42" s="1209"/>
      <c r="CA42" s="1209"/>
      <c r="CI42" s="1208"/>
      <c r="CK42" s="1209"/>
      <c r="CL42" s="1209"/>
      <c r="CM42" s="1209"/>
      <c r="CU42" s="1208"/>
      <c r="CW42" s="1209"/>
      <c r="CX42" s="1209"/>
      <c r="CY42" s="1209"/>
    </row>
    <row r="43" spans="2:109" ht="13.5" customHeight="1" x14ac:dyDescent="0.2">
      <c r="B43" s="259"/>
      <c r="AN43" s="1210" t="s">
        <v>565</v>
      </c>
      <c r="AO43" s="1211"/>
      <c r="AP43" s="1211"/>
      <c r="AQ43" s="1211"/>
      <c r="AR43" s="1211"/>
      <c r="AS43" s="1211"/>
      <c r="AT43" s="1211"/>
      <c r="AU43" s="1211"/>
      <c r="AV43" s="1211"/>
      <c r="AW43" s="1211"/>
      <c r="AX43" s="1211"/>
      <c r="AY43" s="1211"/>
      <c r="AZ43" s="1211"/>
      <c r="BA43" s="1211"/>
      <c r="BB43" s="1211"/>
      <c r="BC43" s="1211"/>
      <c r="BD43" s="1211"/>
      <c r="BE43" s="1211"/>
      <c r="BF43" s="1211"/>
      <c r="BG43" s="1211"/>
      <c r="BH43" s="1211"/>
      <c r="BI43" s="1211"/>
      <c r="BJ43" s="1211"/>
      <c r="BK43" s="1211"/>
      <c r="BL43" s="1211"/>
      <c r="BM43" s="1211"/>
      <c r="BN43" s="1211"/>
      <c r="BO43" s="1211"/>
      <c r="BP43" s="1211"/>
      <c r="BQ43" s="1211"/>
      <c r="BR43" s="1211"/>
      <c r="BS43" s="1211"/>
      <c r="BT43" s="1211"/>
      <c r="BU43" s="1211"/>
      <c r="BV43" s="1211"/>
      <c r="BW43" s="1211"/>
      <c r="BX43" s="1211"/>
      <c r="BY43" s="1211"/>
      <c r="BZ43" s="1211"/>
      <c r="CA43" s="1211"/>
      <c r="CB43" s="1211"/>
      <c r="CC43" s="1211"/>
      <c r="CD43" s="1211"/>
      <c r="CE43" s="1211"/>
      <c r="CF43" s="1211"/>
      <c r="CG43" s="1211"/>
      <c r="CH43" s="1211"/>
      <c r="CI43" s="1211"/>
      <c r="CJ43" s="1211"/>
      <c r="CK43" s="1211"/>
      <c r="CL43" s="1211"/>
      <c r="CM43" s="1211"/>
      <c r="CN43" s="1211"/>
      <c r="CO43" s="1211"/>
      <c r="CP43" s="1211"/>
      <c r="CQ43" s="1211"/>
      <c r="CR43" s="1211"/>
      <c r="CS43" s="1211"/>
      <c r="CT43" s="1211"/>
      <c r="CU43" s="1211"/>
      <c r="CV43" s="1211"/>
      <c r="CW43" s="1211"/>
      <c r="CX43" s="1211"/>
      <c r="CY43" s="1211"/>
      <c r="CZ43" s="1211"/>
      <c r="DA43" s="1211"/>
      <c r="DB43" s="1211"/>
      <c r="DC43" s="1212"/>
    </row>
    <row r="44" spans="2:109" ht="13.2" x14ac:dyDescent="0.2">
      <c r="B44" s="259"/>
      <c r="AN44" s="1213"/>
      <c r="AO44" s="1214"/>
      <c r="AP44" s="1214"/>
      <c r="AQ44" s="1214"/>
      <c r="AR44" s="1214"/>
      <c r="AS44" s="1214"/>
      <c r="AT44" s="1214"/>
      <c r="AU44" s="1214"/>
      <c r="AV44" s="1214"/>
      <c r="AW44" s="1214"/>
      <c r="AX44" s="1214"/>
      <c r="AY44" s="1214"/>
      <c r="AZ44" s="1214"/>
      <c r="BA44" s="1214"/>
      <c r="BB44" s="1214"/>
      <c r="BC44" s="1214"/>
      <c r="BD44" s="1214"/>
      <c r="BE44" s="1214"/>
      <c r="BF44" s="1214"/>
      <c r="BG44" s="1214"/>
      <c r="BH44" s="1214"/>
      <c r="BI44" s="1214"/>
      <c r="BJ44" s="1214"/>
      <c r="BK44" s="1214"/>
      <c r="BL44" s="1214"/>
      <c r="BM44" s="1214"/>
      <c r="BN44" s="1214"/>
      <c r="BO44" s="1214"/>
      <c r="BP44" s="1214"/>
      <c r="BQ44" s="1214"/>
      <c r="BR44" s="1214"/>
      <c r="BS44" s="1214"/>
      <c r="BT44" s="1214"/>
      <c r="BU44" s="1214"/>
      <c r="BV44" s="1214"/>
      <c r="BW44" s="1214"/>
      <c r="BX44" s="1214"/>
      <c r="BY44" s="1214"/>
      <c r="BZ44" s="1214"/>
      <c r="CA44" s="1214"/>
      <c r="CB44" s="1214"/>
      <c r="CC44" s="1214"/>
      <c r="CD44" s="1214"/>
      <c r="CE44" s="1214"/>
      <c r="CF44" s="1214"/>
      <c r="CG44" s="1214"/>
      <c r="CH44" s="1214"/>
      <c r="CI44" s="1214"/>
      <c r="CJ44" s="1214"/>
      <c r="CK44" s="1214"/>
      <c r="CL44" s="1214"/>
      <c r="CM44" s="1214"/>
      <c r="CN44" s="1214"/>
      <c r="CO44" s="1214"/>
      <c r="CP44" s="1214"/>
      <c r="CQ44" s="1214"/>
      <c r="CR44" s="1214"/>
      <c r="CS44" s="1214"/>
      <c r="CT44" s="1214"/>
      <c r="CU44" s="1214"/>
      <c r="CV44" s="1214"/>
      <c r="CW44" s="1214"/>
      <c r="CX44" s="1214"/>
      <c r="CY44" s="1214"/>
      <c r="CZ44" s="1214"/>
      <c r="DA44" s="1214"/>
      <c r="DB44" s="1214"/>
      <c r="DC44" s="1215"/>
    </row>
    <row r="45" spans="2:109" ht="13.2" x14ac:dyDescent="0.2">
      <c r="B45" s="259"/>
      <c r="AN45" s="1213"/>
      <c r="AO45" s="1214"/>
      <c r="AP45" s="1214"/>
      <c r="AQ45" s="1214"/>
      <c r="AR45" s="1214"/>
      <c r="AS45" s="1214"/>
      <c r="AT45" s="1214"/>
      <c r="AU45" s="1214"/>
      <c r="AV45" s="1214"/>
      <c r="AW45" s="1214"/>
      <c r="AX45" s="1214"/>
      <c r="AY45" s="1214"/>
      <c r="AZ45" s="1214"/>
      <c r="BA45" s="1214"/>
      <c r="BB45" s="1214"/>
      <c r="BC45" s="1214"/>
      <c r="BD45" s="1214"/>
      <c r="BE45" s="1214"/>
      <c r="BF45" s="1214"/>
      <c r="BG45" s="1214"/>
      <c r="BH45" s="1214"/>
      <c r="BI45" s="1214"/>
      <c r="BJ45" s="1214"/>
      <c r="BK45" s="1214"/>
      <c r="BL45" s="1214"/>
      <c r="BM45" s="1214"/>
      <c r="BN45" s="1214"/>
      <c r="BO45" s="1214"/>
      <c r="BP45" s="1214"/>
      <c r="BQ45" s="1214"/>
      <c r="BR45" s="1214"/>
      <c r="BS45" s="1214"/>
      <c r="BT45" s="1214"/>
      <c r="BU45" s="1214"/>
      <c r="BV45" s="1214"/>
      <c r="BW45" s="1214"/>
      <c r="BX45" s="1214"/>
      <c r="BY45" s="1214"/>
      <c r="BZ45" s="1214"/>
      <c r="CA45" s="1214"/>
      <c r="CB45" s="1214"/>
      <c r="CC45" s="1214"/>
      <c r="CD45" s="1214"/>
      <c r="CE45" s="1214"/>
      <c r="CF45" s="1214"/>
      <c r="CG45" s="1214"/>
      <c r="CH45" s="1214"/>
      <c r="CI45" s="1214"/>
      <c r="CJ45" s="1214"/>
      <c r="CK45" s="1214"/>
      <c r="CL45" s="1214"/>
      <c r="CM45" s="1214"/>
      <c r="CN45" s="1214"/>
      <c r="CO45" s="1214"/>
      <c r="CP45" s="1214"/>
      <c r="CQ45" s="1214"/>
      <c r="CR45" s="1214"/>
      <c r="CS45" s="1214"/>
      <c r="CT45" s="1214"/>
      <c r="CU45" s="1214"/>
      <c r="CV45" s="1214"/>
      <c r="CW45" s="1214"/>
      <c r="CX45" s="1214"/>
      <c r="CY45" s="1214"/>
      <c r="CZ45" s="1214"/>
      <c r="DA45" s="1214"/>
      <c r="DB45" s="1214"/>
      <c r="DC45" s="1215"/>
    </row>
    <row r="46" spans="2:109" ht="13.2" x14ac:dyDescent="0.2">
      <c r="B46" s="259"/>
      <c r="AN46" s="1213"/>
      <c r="AO46" s="1214"/>
      <c r="AP46" s="1214"/>
      <c r="AQ46" s="1214"/>
      <c r="AR46" s="1214"/>
      <c r="AS46" s="1214"/>
      <c r="AT46" s="1214"/>
      <c r="AU46" s="1214"/>
      <c r="AV46" s="1214"/>
      <c r="AW46" s="1214"/>
      <c r="AX46" s="1214"/>
      <c r="AY46" s="1214"/>
      <c r="AZ46" s="1214"/>
      <c r="BA46" s="1214"/>
      <c r="BB46" s="1214"/>
      <c r="BC46" s="1214"/>
      <c r="BD46" s="1214"/>
      <c r="BE46" s="1214"/>
      <c r="BF46" s="1214"/>
      <c r="BG46" s="1214"/>
      <c r="BH46" s="1214"/>
      <c r="BI46" s="1214"/>
      <c r="BJ46" s="1214"/>
      <c r="BK46" s="1214"/>
      <c r="BL46" s="1214"/>
      <c r="BM46" s="1214"/>
      <c r="BN46" s="1214"/>
      <c r="BO46" s="1214"/>
      <c r="BP46" s="1214"/>
      <c r="BQ46" s="1214"/>
      <c r="BR46" s="1214"/>
      <c r="BS46" s="1214"/>
      <c r="BT46" s="1214"/>
      <c r="BU46" s="1214"/>
      <c r="BV46" s="1214"/>
      <c r="BW46" s="1214"/>
      <c r="BX46" s="1214"/>
      <c r="BY46" s="1214"/>
      <c r="BZ46" s="1214"/>
      <c r="CA46" s="1214"/>
      <c r="CB46" s="1214"/>
      <c r="CC46" s="1214"/>
      <c r="CD46" s="1214"/>
      <c r="CE46" s="1214"/>
      <c r="CF46" s="1214"/>
      <c r="CG46" s="1214"/>
      <c r="CH46" s="1214"/>
      <c r="CI46" s="1214"/>
      <c r="CJ46" s="1214"/>
      <c r="CK46" s="1214"/>
      <c r="CL46" s="1214"/>
      <c r="CM46" s="1214"/>
      <c r="CN46" s="1214"/>
      <c r="CO46" s="1214"/>
      <c r="CP46" s="1214"/>
      <c r="CQ46" s="1214"/>
      <c r="CR46" s="1214"/>
      <c r="CS46" s="1214"/>
      <c r="CT46" s="1214"/>
      <c r="CU46" s="1214"/>
      <c r="CV46" s="1214"/>
      <c r="CW46" s="1214"/>
      <c r="CX46" s="1214"/>
      <c r="CY46" s="1214"/>
      <c r="CZ46" s="1214"/>
      <c r="DA46" s="1214"/>
      <c r="DB46" s="1214"/>
      <c r="DC46" s="1215"/>
    </row>
    <row r="47" spans="2:109" ht="13.2" x14ac:dyDescent="0.2">
      <c r="B47" s="259"/>
      <c r="AN47" s="1216"/>
      <c r="AO47" s="1217"/>
      <c r="AP47" s="1217"/>
      <c r="AQ47" s="1217"/>
      <c r="AR47" s="1217"/>
      <c r="AS47" s="1217"/>
      <c r="AT47" s="1217"/>
      <c r="AU47" s="1217"/>
      <c r="AV47" s="1217"/>
      <c r="AW47" s="1217"/>
      <c r="AX47" s="1217"/>
      <c r="AY47" s="1217"/>
      <c r="AZ47" s="1217"/>
      <c r="BA47" s="1217"/>
      <c r="BB47" s="1217"/>
      <c r="BC47" s="1217"/>
      <c r="BD47" s="1217"/>
      <c r="BE47" s="1217"/>
      <c r="BF47" s="1217"/>
      <c r="BG47" s="1217"/>
      <c r="BH47" s="1217"/>
      <c r="BI47" s="1217"/>
      <c r="BJ47" s="1217"/>
      <c r="BK47" s="1217"/>
      <c r="BL47" s="1217"/>
      <c r="BM47" s="1217"/>
      <c r="BN47" s="1217"/>
      <c r="BO47" s="1217"/>
      <c r="BP47" s="1217"/>
      <c r="BQ47" s="1217"/>
      <c r="BR47" s="1217"/>
      <c r="BS47" s="1217"/>
      <c r="BT47" s="1217"/>
      <c r="BU47" s="1217"/>
      <c r="BV47" s="1217"/>
      <c r="BW47" s="1217"/>
      <c r="BX47" s="1217"/>
      <c r="BY47" s="1217"/>
      <c r="BZ47" s="1217"/>
      <c r="CA47" s="1217"/>
      <c r="CB47" s="1217"/>
      <c r="CC47" s="1217"/>
      <c r="CD47" s="1217"/>
      <c r="CE47" s="1217"/>
      <c r="CF47" s="1217"/>
      <c r="CG47" s="1217"/>
      <c r="CH47" s="1217"/>
      <c r="CI47" s="1217"/>
      <c r="CJ47" s="1217"/>
      <c r="CK47" s="1217"/>
      <c r="CL47" s="1217"/>
      <c r="CM47" s="1217"/>
      <c r="CN47" s="1217"/>
      <c r="CO47" s="1217"/>
      <c r="CP47" s="1217"/>
      <c r="CQ47" s="1217"/>
      <c r="CR47" s="1217"/>
      <c r="CS47" s="1217"/>
      <c r="CT47" s="1217"/>
      <c r="CU47" s="1217"/>
      <c r="CV47" s="1217"/>
      <c r="CW47" s="1217"/>
      <c r="CX47" s="1217"/>
      <c r="CY47" s="1217"/>
      <c r="CZ47" s="1217"/>
      <c r="DA47" s="1217"/>
      <c r="DB47" s="1217"/>
      <c r="DC47" s="1218"/>
    </row>
    <row r="48" spans="2:109" ht="13.2" x14ac:dyDescent="0.2">
      <c r="B48" s="259"/>
      <c r="H48" s="1219"/>
      <c r="I48" s="1219"/>
      <c r="J48" s="1219"/>
      <c r="AN48" s="1219"/>
      <c r="AO48" s="1219"/>
      <c r="AP48" s="1219"/>
      <c r="AZ48" s="1219"/>
      <c r="BA48" s="1219"/>
      <c r="BB48" s="1219"/>
      <c r="BL48" s="1219"/>
      <c r="BM48" s="1219"/>
      <c r="BN48" s="1219"/>
      <c r="BX48" s="1219"/>
      <c r="BY48" s="1219"/>
      <c r="BZ48" s="1219"/>
      <c r="CJ48" s="1219"/>
      <c r="CK48" s="1219"/>
      <c r="CL48" s="1219"/>
      <c r="CV48" s="1219"/>
      <c r="CW48" s="1219"/>
      <c r="CX48" s="1219"/>
    </row>
    <row r="49" spans="1:109" ht="13.2" x14ac:dyDescent="0.2">
      <c r="B49" s="259"/>
      <c r="AN49" s="255" t="s">
        <v>566</v>
      </c>
    </row>
    <row r="50" spans="1:109" ht="13.2" x14ac:dyDescent="0.2">
      <c r="B50" s="259"/>
      <c r="G50" s="1220"/>
      <c r="H50" s="1220"/>
      <c r="I50" s="1220"/>
      <c r="J50" s="1220"/>
      <c r="K50" s="1221"/>
      <c r="L50" s="1221"/>
      <c r="M50" s="1222"/>
      <c r="N50" s="1222"/>
      <c r="AN50" s="1223"/>
      <c r="AO50" s="1224"/>
      <c r="AP50" s="1224"/>
      <c r="AQ50" s="1224"/>
      <c r="AR50" s="1224"/>
      <c r="AS50" s="1224"/>
      <c r="AT50" s="1224"/>
      <c r="AU50" s="1224"/>
      <c r="AV50" s="1224"/>
      <c r="AW50" s="1224"/>
      <c r="AX50" s="1224"/>
      <c r="AY50" s="1224"/>
      <c r="AZ50" s="1224"/>
      <c r="BA50" s="1224"/>
      <c r="BB50" s="1224"/>
      <c r="BC50" s="1224"/>
      <c r="BD50" s="1224"/>
      <c r="BE50" s="1224"/>
      <c r="BF50" s="1224"/>
      <c r="BG50" s="1224"/>
      <c r="BH50" s="1224"/>
      <c r="BI50" s="1224"/>
      <c r="BJ50" s="1224"/>
      <c r="BK50" s="1224"/>
      <c r="BL50" s="1224"/>
      <c r="BM50" s="1224"/>
      <c r="BN50" s="1224"/>
      <c r="BO50" s="1225"/>
      <c r="BP50" s="1226" t="s">
        <v>527</v>
      </c>
      <c r="BQ50" s="1226"/>
      <c r="BR50" s="1226"/>
      <c r="BS50" s="1226"/>
      <c r="BT50" s="1226"/>
      <c r="BU50" s="1226"/>
      <c r="BV50" s="1226"/>
      <c r="BW50" s="1226"/>
      <c r="BX50" s="1226" t="s">
        <v>528</v>
      </c>
      <c r="BY50" s="1226"/>
      <c r="BZ50" s="1226"/>
      <c r="CA50" s="1226"/>
      <c r="CB50" s="1226"/>
      <c r="CC50" s="1226"/>
      <c r="CD50" s="1226"/>
      <c r="CE50" s="1226"/>
      <c r="CF50" s="1226" t="s">
        <v>529</v>
      </c>
      <c r="CG50" s="1226"/>
      <c r="CH50" s="1226"/>
      <c r="CI50" s="1226"/>
      <c r="CJ50" s="1226"/>
      <c r="CK50" s="1226"/>
      <c r="CL50" s="1226"/>
      <c r="CM50" s="1226"/>
      <c r="CN50" s="1226" t="s">
        <v>530</v>
      </c>
      <c r="CO50" s="1226"/>
      <c r="CP50" s="1226"/>
      <c r="CQ50" s="1226"/>
      <c r="CR50" s="1226"/>
      <c r="CS50" s="1226"/>
      <c r="CT50" s="1226"/>
      <c r="CU50" s="1226"/>
      <c r="CV50" s="1226" t="s">
        <v>531</v>
      </c>
      <c r="CW50" s="1226"/>
      <c r="CX50" s="1226"/>
      <c r="CY50" s="1226"/>
      <c r="CZ50" s="1226"/>
      <c r="DA50" s="1226"/>
      <c r="DB50" s="1226"/>
      <c r="DC50" s="1226"/>
    </row>
    <row r="51" spans="1:109" ht="13.5" customHeight="1" x14ac:dyDescent="0.2">
      <c r="B51" s="259"/>
      <c r="G51" s="1227"/>
      <c r="H51" s="1227"/>
      <c r="I51" s="1228"/>
      <c r="J51" s="1228"/>
      <c r="K51" s="1229"/>
      <c r="L51" s="1229"/>
      <c r="M51" s="1229"/>
      <c r="N51" s="1229"/>
      <c r="AM51" s="1219"/>
      <c r="AN51" s="1230" t="s">
        <v>567</v>
      </c>
      <c r="AO51" s="1230"/>
      <c r="AP51" s="1230"/>
      <c r="AQ51" s="1230"/>
      <c r="AR51" s="1230"/>
      <c r="AS51" s="1230"/>
      <c r="AT51" s="1230"/>
      <c r="AU51" s="1230"/>
      <c r="AV51" s="1230"/>
      <c r="AW51" s="1230"/>
      <c r="AX51" s="1230"/>
      <c r="AY51" s="1230"/>
      <c r="AZ51" s="1230"/>
      <c r="BA51" s="1230"/>
      <c r="BB51" s="1230" t="s">
        <v>568</v>
      </c>
      <c r="BC51" s="1230"/>
      <c r="BD51" s="1230"/>
      <c r="BE51" s="1230"/>
      <c r="BF51" s="1230"/>
      <c r="BG51" s="1230"/>
      <c r="BH51" s="1230"/>
      <c r="BI51" s="1230"/>
      <c r="BJ51" s="1230"/>
      <c r="BK51" s="1230"/>
      <c r="BL51" s="1230"/>
      <c r="BM51" s="1230"/>
      <c r="BN51" s="1230"/>
      <c r="BO51" s="1230"/>
      <c r="BP51" s="1231"/>
      <c r="BQ51" s="1231"/>
      <c r="BR51" s="1231"/>
      <c r="BS51" s="1231"/>
      <c r="BT51" s="1231"/>
      <c r="BU51" s="1231"/>
      <c r="BV51" s="1231"/>
      <c r="BW51" s="1231"/>
      <c r="BX51" s="1231"/>
      <c r="BY51" s="1231"/>
      <c r="BZ51" s="1231"/>
      <c r="CA51" s="1231"/>
      <c r="CB51" s="1231"/>
      <c r="CC51" s="1231"/>
      <c r="CD51" s="1231"/>
      <c r="CE51" s="1231"/>
      <c r="CF51" s="1231"/>
      <c r="CG51" s="1231"/>
      <c r="CH51" s="1231"/>
      <c r="CI51" s="1231"/>
      <c r="CJ51" s="1231"/>
      <c r="CK51" s="1231"/>
      <c r="CL51" s="1231"/>
      <c r="CM51" s="1231"/>
      <c r="CN51" s="1231"/>
      <c r="CO51" s="1231"/>
      <c r="CP51" s="1231"/>
      <c r="CQ51" s="1231"/>
      <c r="CR51" s="1231"/>
      <c r="CS51" s="1231"/>
      <c r="CT51" s="1231"/>
      <c r="CU51" s="1231"/>
      <c r="CV51" s="1231"/>
      <c r="CW51" s="1231"/>
      <c r="CX51" s="1231"/>
      <c r="CY51" s="1231"/>
      <c r="CZ51" s="1231"/>
      <c r="DA51" s="1231"/>
      <c r="DB51" s="1231"/>
      <c r="DC51" s="1231"/>
    </row>
    <row r="52" spans="1:109" ht="13.2" x14ac:dyDescent="0.2">
      <c r="B52" s="259"/>
      <c r="G52" s="1227"/>
      <c r="H52" s="1227"/>
      <c r="I52" s="1228"/>
      <c r="J52" s="1228"/>
      <c r="K52" s="1229"/>
      <c r="L52" s="1229"/>
      <c r="M52" s="1229"/>
      <c r="N52" s="1229"/>
      <c r="AM52" s="1219"/>
      <c r="AN52" s="1230"/>
      <c r="AO52" s="1230"/>
      <c r="AP52" s="1230"/>
      <c r="AQ52" s="1230"/>
      <c r="AR52" s="1230"/>
      <c r="AS52" s="1230"/>
      <c r="AT52" s="1230"/>
      <c r="AU52" s="1230"/>
      <c r="AV52" s="1230"/>
      <c r="AW52" s="1230"/>
      <c r="AX52" s="1230"/>
      <c r="AY52" s="1230"/>
      <c r="AZ52" s="1230"/>
      <c r="BA52" s="1230"/>
      <c r="BB52" s="1230"/>
      <c r="BC52" s="1230"/>
      <c r="BD52" s="1230"/>
      <c r="BE52" s="1230"/>
      <c r="BF52" s="1230"/>
      <c r="BG52" s="1230"/>
      <c r="BH52" s="1230"/>
      <c r="BI52" s="1230"/>
      <c r="BJ52" s="1230"/>
      <c r="BK52" s="1230"/>
      <c r="BL52" s="1230"/>
      <c r="BM52" s="1230"/>
      <c r="BN52" s="1230"/>
      <c r="BO52" s="1230"/>
      <c r="BP52" s="1231"/>
      <c r="BQ52" s="1231"/>
      <c r="BR52" s="1231"/>
      <c r="BS52" s="1231"/>
      <c r="BT52" s="1231"/>
      <c r="BU52" s="1231"/>
      <c r="BV52" s="1231"/>
      <c r="BW52" s="1231"/>
      <c r="BX52" s="1231"/>
      <c r="BY52" s="1231"/>
      <c r="BZ52" s="1231"/>
      <c r="CA52" s="1231"/>
      <c r="CB52" s="1231"/>
      <c r="CC52" s="1231"/>
      <c r="CD52" s="1231"/>
      <c r="CE52" s="1231"/>
      <c r="CF52" s="1231"/>
      <c r="CG52" s="1231"/>
      <c r="CH52" s="1231"/>
      <c r="CI52" s="1231"/>
      <c r="CJ52" s="1231"/>
      <c r="CK52" s="1231"/>
      <c r="CL52" s="1231"/>
      <c r="CM52" s="1231"/>
      <c r="CN52" s="1231"/>
      <c r="CO52" s="1231"/>
      <c r="CP52" s="1231"/>
      <c r="CQ52" s="1231"/>
      <c r="CR52" s="1231"/>
      <c r="CS52" s="1231"/>
      <c r="CT52" s="1231"/>
      <c r="CU52" s="1231"/>
      <c r="CV52" s="1231"/>
      <c r="CW52" s="1231"/>
      <c r="CX52" s="1231"/>
      <c r="CY52" s="1231"/>
      <c r="CZ52" s="1231"/>
      <c r="DA52" s="1231"/>
      <c r="DB52" s="1231"/>
      <c r="DC52" s="1231"/>
    </row>
    <row r="53" spans="1:109" ht="13.2" x14ac:dyDescent="0.2">
      <c r="A53" s="1209"/>
      <c r="B53" s="259"/>
      <c r="G53" s="1227"/>
      <c r="H53" s="1227"/>
      <c r="I53" s="1220"/>
      <c r="J53" s="1220"/>
      <c r="K53" s="1229"/>
      <c r="L53" s="1229"/>
      <c r="M53" s="1229"/>
      <c r="N53" s="1229"/>
      <c r="AM53" s="1219"/>
      <c r="AN53" s="1230"/>
      <c r="AO53" s="1230"/>
      <c r="AP53" s="1230"/>
      <c r="AQ53" s="1230"/>
      <c r="AR53" s="1230"/>
      <c r="AS53" s="1230"/>
      <c r="AT53" s="1230"/>
      <c r="AU53" s="1230"/>
      <c r="AV53" s="1230"/>
      <c r="AW53" s="1230"/>
      <c r="AX53" s="1230"/>
      <c r="AY53" s="1230"/>
      <c r="AZ53" s="1230"/>
      <c r="BA53" s="1230"/>
      <c r="BB53" s="1230" t="s">
        <v>569</v>
      </c>
      <c r="BC53" s="1230"/>
      <c r="BD53" s="1230"/>
      <c r="BE53" s="1230"/>
      <c r="BF53" s="1230"/>
      <c r="BG53" s="1230"/>
      <c r="BH53" s="1230"/>
      <c r="BI53" s="1230"/>
      <c r="BJ53" s="1230"/>
      <c r="BK53" s="1230"/>
      <c r="BL53" s="1230"/>
      <c r="BM53" s="1230"/>
      <c r="BN53" s="1230"/>
      <c r="BO53" s="1230"/>
      <c r="BP53" s="1231">
        <v>60.6</v>
      </c>
      <c r="BQ53" s="1231"/>
      <c r="BR53" s="1231"/>
      <c r="BS53" s="1231"/>
      <c r="BT53" s="1231"/>
      <c r="BU53" s="1231"/>
      <c r="BV53" s="1231"/>
      <c r="BW53" s="1231"/>
      <c r="BX53" s="1231">
        <v>47.5</v>
      </c>
      <c r="BY53" s="1231"/>
      <c r="BZ53" s="1231"/>
      <c r="CA53" s="1231"/>
      <c r="CB53" s="1231"/>
      <c r="CC53" s="1231"/>
      <c r="CD53" s="1231"/>
      <c r="CE53" s="1231"/>
      <c r="CF53" s="1231">
        <v>60.3</v>
      </c>
      <c r="CG53" s="1231"/>
      <c r="CH53" s="1231"/>
      <c r="CI53" s="1231"/>
      <c r="CJ53" s="1231"/>
      <c r="CK53" s="1231"/>
      <c r="CL53" s="1231"/>
      <c r="CM53" s="1231"/>
      <c r="CN53" s="1231">
        <v>61.3</v>
      </c>
      <c r="CO53" s="1231"/>
      <c r="CP53" s="1231"/>
      <c r="CQ53" s="1231"/>
      <c r="CR53" s="1231"/>
      <c r="CS53" s="1231"/>
      <c r="CT53" s="1231"/>
      <c r="CU53" s="1231"/>
      <c r="CV53" s="1231">
        <v>60.3</v>
      </c>
      <c r="CW53" s="1231"/>
      <c r="CX53" s="1231"/>
      <c r="CY53" s="1231"/>
      <c r="CZ53" s="1231"/>
      <c r="DA53" s="1231"/>
      <c r="DB53" s="1231"/>
      <c r="DC53" s="1231"/>
    </row>
    <row r="54" spans="1:109" ht="13.2" x14ac:dyDescent="0.2">
      <c r="A54" s="1209"/>
      <c r="B54" s="259"/>
      <c r="G54" s="1227"/>
      <c r="H54" s="1227"/>
      <c r="I54" s="1220"/>
      <c r="J54" s="1220"/>
      <c r="K54" s="1229"/>
      <c r="L54" s="1229"/>
      <c r="M54" s="1229"/>
      <c r="N54" s="1229"/>
      <c r="AM54" s="1219"/>
      <c r="AN54" s="1230"/>
      <c r="AO54" s="1230"/>
      <c r="AP54" s="1230"/>
      <c r="AQ54" s="1230"/>
      <c r="AR54" s="1230"/>
      <c r="AS54" s="1230"/>
      <c r="AT54" s="1230"/>
      <c r="AU54" s="1230"/>
      <c r="AV54" s="1230"/>
      <c r="AW54" s="1230"/>
      <c r="AX54" s="1230"/>
      <c r="AY54" s="1230"/>
      <c r="AZ54" s="1230"/>
      <c r="BA54" s="1230"/>
      <c r="BB54" s="1230"/>
      <c r="BC54" s="1230"/>
      <c r="BD54" s="1230"/>
      <c r="BE54" s="1230"/>
      <c r="BF54" s="1230"/>
      <c r="BG54" s="1230"/>
      <c r="BH54" s="1230"/>
      <c r="BI54" s="1230"/>
      <c r="BJ54" s="1230"/>
      <c r="BK54" s="1230"/>
      <c r="BL54" s="1230"/>
      <c r="BM54" s="1230"/>
      <c r="BN54" s="1230"/>
      <c r="BO54" s="1230"/>
      <c r="BP54" s="1231"/>
      <c r="BQ54" s="1231"/>
      <c r="BR54" s="1231"/>
      <c r="BS54" s="1231"/>
      <c r="BT54" s="1231"/>
      <c r="BU54" s="1231"/>
      <c r="BV54" s="1231"/>
      <c r="BW54" s="1231"/>
      <c r="BX54" s="1231"/>
      <c r="BY54" s="1231"/>
      <c r="BZ54" s="1231"/>
      <c r="CA54" s="1231"/>
      <c r="CB54" s="1231"/>
      <c r="CC54" s="1231"/>
      <c r="CD54" s="1231"/>
      <c r="CE54" s="1231"/>
      <c r="CF54" s="1231"/>
      <c r="CG54" s="1231"/>
      <c r="CH54" s="1231"/>
      <c r="CI54" s="1231"/>
      <c r="CJ54" s="1231"/>
      <c r="CK54" s="1231"/>
      <c r="CL54" s="1231"/>
      <c r="CM54" s="1231"/>
      <c r="CN54" s="1231"/>
      <c r="CO54" s="1231"/>
      <c r="CP54" s="1231"/>
      <c r="CQ54" s="1231"/>
      <c r="CR54" s="1231"/>
      <c r="CS54" s="1231"/>
      <c r="CT54" s="1231"/>
      <c r="CU54" s="1231"/>
      <c r="CV54" s="1231"/>
      <c r="CW54" s="1231"/>
      <c r="CX54" s="1231"/>
      <c r="CY54" s="1231"/>
      <c r="CZ54" s="1231"/>
      <c r="DA54" s="1231"/>
      <c r="DB54" s="1231"/>
      <c r="DC54" s="1231"/>
    </row>
    <row r="55" spans="1:109" ht="13.2" x14ac:dyDescent="0.2">
      <c r="A55" s="1209"/>
      <c r="B55" s="259"/>
      <c r="G55" s="1220"/>
      <c r="H55" s="1220"/>
      <c r="I55" s="1220"/>
      <c r="J55" s="1220"/>
      <c r="K55" s="1229"/>
      <c r="L55" s="1229"/>
      <c r="M55" s="1229"/>
      <c r="N55" s="1229"/>
      <c r="AN55" s="1226" t="s">
        <v>570</v>
      </c>
      <c r="AO55" s="1226"/>
      <c r="AP55" s="1226"/>
      <c r="AQ55" s="1226"/>
      <c r="AR55" s="1226"/>
      <c r="AS55" s="1226"/>
      <c r="AT55" s="1226"/>
      <c r="AU55" s="1226"/>
      <c r="AV55" s="1226"/>
      <c r="AW55" s="1226"/>
      <c r="AX55" s="1226"/>
      <c r="AY55" s="1226"/>
      <c r="AZ55" s="1226"/>
      <c r="BA55" s="1226"/>
      <c r="BB55" s="1230" t="s">
        <v>568</v>
      </c>
      <c r="BC55" s="1230"/>
      <c r="BD55" s="1230"/>
      <c r="BE55" s="1230"/>
      <c r="BF55" s="1230"/>
      <c r="BG55" s="1230"/>
      <c r="BH55" s="1230"/>
      <c r="BI55" s="1230"/>
      <c r="BJ55" s="1230"/>
      <c r="BK55" s="1230"/>
      <c r="BL55" s="1230"/>
      <c r="BM55" s="1230"/>
      <c r="BN55" s="1230"/>
      <c r="BO55" s="1230"/>
      <c r="BP55" s="1231">
        <v>21</v>
      </c>
      <c r="BQ55" s="1231"/>
      <c r="BR55" s="1231"/>
      <c r="BS55" s="1231"/>
      <c r="BT55" s="1231"/>
      <c r="BU55" s="1231"/>
      <c r="BV55" s="1231"/>
      <c r="BW55" s="1231"/>
      <c r="BX55" s="1231">
        <v>23.5</v>
      </c>
      <c r="BY55" s="1231"/>
      <c r="BZ55" s="1231"/>
      <c r="CA55" s="1231"/>
      <c r="CB55" s="1231"/>
      <c r="CC55" s="1231"/>
      <c r="CD55" s="1231"/>
      <c r="CE55" s="1231"/>
      <c r="CF55" s="1231">
        <v>8.5</v>
      </c>
      <c r="CG55" s="1231"/>
      <c r="CH55" s="1231"/>
      <c r="CI55" s="1231"/>
      <c r="CJ55" s="1231"/>
      <c r="CK55" s="1231"/>
      <c r="CL55" s="1231"/>
      <c r="CM55" s="1231"/>
      <c r="CN55" s="1231">
        <v>0</v>
      </c>
      <c r="CO55" s="1231"/>
      <c r="CP55" s="1231"/>
      <c r="CQ55" s="1231"/>
      <c r="CR55" s="1231"/>
      <c r="CS55" s="1231"/>
      <c r="CT55" s="1231"/>
      <c r="CU55" s="1231"/>
      <c r="CV55" s="1231">
        <v>0</v>
      </c>
      <c r="CW55" s="1231"/>
      <c r="CX55" s="1231"/>
      <c r="CY55" s="1231"/>
      <c r="CZ55" s="1231"/>
      <c r="DA55" s="1231"/>
      <c r="DB55" s="1231"/>
      <c r="DC55" s="1231"/>
    </row>
    <row r="56" spans="1:109" ht="13.2" x14ac:dyDescent="0.2">
      <c r="A56" s="1209"/>
      <c r="B56" s="259"/>
      <c r="G56" s="1220"/>
      <c r="H56" s="1220"/>
      <c r="I56" s="1220"/>
      <c r="J56" s="1220"/>
      <c r="K56" s="1229"/>
      <c r="L56" s="1229"/>
      <c r="M56" s="1229"/>
      <c r="N56" s="1229"/>
      <c r="AN56" s="1226"/>
      <c r="AO56" s="1226"/>
      <c r="AP56" s="1226"/>
      <c r="AQ56" s="1226"/>
      <c r="AR56" s="1226"/>
      <c r="AS56" s="1226"/>
      <c r="AT56" s="1226"/>
      <c r="AU56" s="1226"/>
      <c r="AV56" s="1226"/>
      <c r="AW56" s="1226"/>
      <c r="AX56" s="1226"/>
      <c r="AY56" s="1226"/>
      <c r="AZ56" s="1226"/>
      <c r="BA56" s="1226"/>
      <c r="BB56" s="1230"/>
      <c r="BC56" s="1230"/>
      <c r="BD56" s="1230"/>
      <c r="BE56" s="1230"/>
      <c r="BF56" s="1230"/>
      <c r="BG56" s="1230"/>
      <c r="BH56" s="1230"/>
      <c r="BI56" s="1230"/>
      <c r="BJ56" s="1230"/>
      <c r="BK56" s="1230"/>
      <c r="BL56" s="1230"/>
      <c r="BM56" s="1230"/>
      <c r="BN56" s="1230"/>
      <c r="BO56" s="1230"/>
      <c r="BP56" s="1231"/>
      <c r="BQ56" s="1231"/>
      <c r="BR56" s="1231"/>
      <c r="BS56" s="1231"/>
      <c r="BT56" s="1231"/>
      <c r="BU56" s="1231"/>
      <c r="BV56" s="1231"/>
      <c r="BW56" s="1231"/>
      <c r="BX56" s="1231"/>
      <c r="BY56" s="1231"/>
      <c r="BZ56" s="1231"/>
      <c r="CA56" s="1231"/>
      <c r="CB56" s="1231"/>
      <c r="CC56" s="1231"/>
      <c r="CD56" s="1231"/>
      <c r="CE56" s="1231"/>
      <c r="CF56" s="1231"/>
      <c r="CG56" s="1231"/>
      <c r="CH56" s="1231"/>
      <c r="CI56" s="1231"/>
      <c r="CJ56" s="1231"/>
      <c r="CK56" s="1231"/>
      <c r="CL56" s="1231"/>
      <c r="CM56" s="1231"/>
      <c r="CN56" s="1231"/>
      <c r="CO56" s="1231"/>
      <c r="CP56" s="1231"/>
      <c r="CQ56" s="1231"/>
      <c r="CR56" s="1231"/>
      <c r="CS56" s="1231"/>
      <c r="CT56" s="1231"/>
      <c r="CU56" s="1231"/>
      <c r="CV56" s="1231"/>
      <c r="CW56" s="1231"/>
      <c r="CX56" s="1231"/>
      <c r="CY56" s="1231"/>
      <c r="CZ56" s="1231"/>
      <c r="DA56" s="1231"/>
      <c r="DB56" s="1231"/>
      <c r="DC56" s="1231"/>
    </row>
    <row r="57" spans="1:109" s="1209" customFormat="1" ht="13.2" x14ac:dyDescent="0.2">
      <c r="B57" s="1232"/>
      <c r="G57" s="1220"/>
      <c r="H57" s="1220"/>
      <c r="I57" s="1233"/>
      <c r="J57" s="1233"/>
      <c r="K57" s="1229"/>
      <c r="L57" s="1229"/>
      <c r="M57" s="1229"/>
      <c r="N57" s="1229"/>
      <c r="AM57" s="255"/>
      <c r="AN57" s="1226"/>
      <c r="AO57" s="1226"/>
      <c r="AP57" s="1226"/>
      <c r="AQ57" s="1226"/>
      <c r="AR57" s="1226"/>
      <c r="AS57" s="1226"/>
      <c r="AT57" s="1226"/>
      <c r="AU57" s="1226"/>
      <c r="AV57" s="1226"/>
      <c r="AW57" s="1226"/>
      <c r="AX57" s="1226"/>
      <c r="AY57" s="1226"/>
      <c r="AZ57" s="1226"/>
      <c r="BA57" s="1226"/>
      <c r="BB57" s="1230" t="s">
        <v>569</v>
      </c>
      <c r="BC57" s="1230"/>
      <c r="BD57" s="1230"/>
      <c r="BE57" s="1230"/>
      <c r="BF57" s="1230"/>
      <c r="BG57" s="1230"/>
      <c r="BH57" s="1230"/>
      <c r="BI57" s="1230"/>
      <c r="BJ57" s="1230"/>
      <c r="BK57" s="1230"/>
      <c r="BL57" s="1230"/>
      <c r="BM57" s="1230"/>
      <c r="BN57" s="1230"/>
      <c r="BO57" s="1230"/>
      <c r="BP57" s="1231">
        <v>61.4</v>
      </c>
      <c r="BQ57" s="1231"/>
      <c r="BR57" s="1231"/>
      <c r="BS57" s="1231"/>
      <c r="BT57" s="1231"/>
      <c r="BU57" s="1231"/>
      <c r="BV57" s="1231"/>
      <c r="BW57" s="1231"/>
      <c r="BX57" s="1231">
        <v>62</v>
      </c>
      <c r="BY57" s="1231"/>
      <c r="BZ57" s="1231"/>
      <c r="CA57" s="1231"/>
      <c r="CB57" s="1231"/>
      <c r="CC57" s="1231"/>
      <c r="CD57" s="1231"/>
      <c r="CE57" s="1231"/>
      <c r="CF57" s="1231">
        <v>62</v>
      </c>
      <c r="CG57" s="1231"/>
      <c r="CH57" s="1231"/>
      <c r="CI57" s="1231"/>
      <c r="CJ57" s="1231"/>
      <c r="CK57" s="1231"/>
      <c r="CL57" s="1231"/>
      <c r="CM57" s="1231"/>
      <c r="CN57" s="1231">
        <v>63.5</v>
      </c>
      <c r="CO57" s="1231"/>
      <c r="CP57" s="1231"/>
      <c r="CQ57" s="1231"/>
      <c r="CR57" s="1231"/>
      <c r="CS57" s="1231"/>
      <c r="CT57" s="1231"/>
      <c r="CU57" s="1231"/>
      <c r="CV57" s="1231">
        <v>63.1</v>
      </c>
      <c r="CW57" s="1231"/>
      <c r="CX57" s="1231"/>
      <c r="CY57" s="1231"/>
      <c r="CZ57" s="1231"/>
      <c r="DA57" s="1231"/>
      <c r="DB57" s="1231"/>
      <c r="DC57" s="1231"/>
      <c r="DD57" s="1234"/>
      <c r="DE57" s="1232"/>
    </row>
    <row r="58" spans="1:109" s="1209" customFormat="1" ht="13.2" x14ac:dyDescent="0.2">
      <c r="A58" s="255"/>
      <c r="B58" s="1232"/>
      <c r="G58" s="1220"/>
      <c r="H58" s="1220"/>
      <c r="I58" s="1233"/>
      <c r="J58" s="1233"/>
      <c r="K58" s="1229"/>
      <c r="L58" s="1229"/>
      <c r="M58" s="1229"/>
      <c r="N58" s="1229"/>
      <c r="AM58" s="255"/>
      <c r="AN58" s="1226"/>
      <c r="AO58" s="1226"/>
      <c r="AP58" s="1226"/>
      <c r="AQ58" s="1226"/>
      <c r="AR58" s="1226"/>
      <c r="AS58" s="1226"/>
      <c r="AT58" s="1226"/>
      <c r="AU58" s="1226"/>
      <c r="AV58" s="1226"/>
      <c r="AW58" s="1226"/>
      <c r="AX58" s="1226"/>
      <c r="AY58" s="1226"/>
      <c r="AZ58" s="1226"/>
      <c r="BA58" s="1226"/>
      <c r="BB58" s="1230"/>
      <c r="BC58" s="1230"/>
      <c r="BD58" s="1230"/>
      <c r="BE58" s="1230"/>
      <c r="BF58" s="1230"/>
      <c r="BG58" s="1230"/>
      <c r="BH58" s="1230"/>
      <c r="BI58" s="1230"/>
      <c r="BJ58" s="1230"/>
      <c r="BK58" s="1230"/>
      <c r="BL58" s="1230"/>
      <c r="BM58" s="1230"/>
      <c r="BN58" s="1230"/>
      <c r="BO58" s="1230"/>
      <c r="BP58" s="1231"/>
      <c r="BQ58" s="1231"/>
      <c r="BR58" s="1231"/>
      <c r="BS58" s="1231"/>
      <c r="BT58" s="1231"/>
      <c r="BU58" s="1231"/>
      <c r="BV58" s="1231"/>
      <c r="BW58" s="1231"/>
      <c r="BX58" s="1231"/>
      <c r="BY58" s="1231"/>
      <c r="BZ58" s="1231"/>
      <c r="CA58" s="1231"/>
      <c r="CB58" s="1231"/>
      <c r="CC58" s="1231"/>
      <c r="CD58" s="1231"/>
      <c r="CE58" s="1231"/>
      <c r="CF58" s="1231"/>
      <c r="CG58" s="1231"/>
      <c r="CH58" s="1231"/>
      <c r="CI58" s="1231"/>
      <c r="CJ58" s="1231"/>
      <c r="CK58" s="1231"/>
      <c r="CL58" s="1231"/>
      <c r="CM58" s="1231"/>
      <c r="CN58" s="1231"/>
      <c r="CO58" s="1231"/>
      <c r="CP58" s="1231"/>
      <c r="CQ58" s="1231"/>
      <c r="CR58" s="1231"/>
      <c r="CS58" s="1231"/>
      <c r="CT58" s="1231"/>
      <c r="CU58" s="1231"/>
      <c r="CV58" s="1231"/>
      <c r="CW58" s="1231"/>
      <c r="CX58" s="1231"/>
      <c r="CY58" s="1231"/>
      <c r="CZ58" s="1231"/>
      <c r="DA58" s="1231"/>
      <c r="DB58" s="1231"/>
      <c r="DC58" s="1231"/>
      <c r="DD58" s="1234"/>
      <c r="DE58" s="1232"/>
    </row>
    <row r="59" spans="1:109" s="1209" customFormat="1" ht="13.2" x14ac:dyDescent="0.2">
      <c r="A59" s="255"/>
      <c r="B59" s="1232"/>
      <c r="K59" s="1235"/>
      <c r="L59" s="1235"/>
      <c r="M59" s="1235"/>
      <c r="N59" s="1235"/>
      <c r="AQ59" s="1235"/>
      <c r="AR59" s="1235"/>
      <c r="AS59" s="1235"/>
      <c r="AT59" s="1235"/>
      <c r="BC59" s="1235"/>
      <c r="BD59" s="1235"/>
      <c r="BE59" s="1235"/>
      <c r="BF59" s="1235"/>
      <c r="BO59" s="1235"/>
      <c r="BP59" s="1235"/>
      <c r="BQ59" s="1235"/>
      <c r="BR59" s="1235"/>
      <c r="CA59" s="1235"/>
      <c r="CB59" s="1235"/>
      <c r="CC59" s="1235"/>
      <c r="CD59" s="1235"/>
      <c r="CM59" s="1235"/>
      <c r="CN59" s="1235"/>
      <c r="CO59" s="1235"/>
      <c r="CP59" s="1235"/>
      <c r="CY59" s="1235"/>
      <c r="CZ59" s="1235"/>
      <c r="DA59" s="1235"/>
      <c r="DB59" s="1235"/>
      <c r="DC59" s="1235"/>
      <c r="DD59" s="1234"/>
      <c r="DE59" s="1232"/>
    </row>
    <row r="60" spans="1:109" s="1209" customFormat="1" ht="13.2" x14ac:dyDescent="0.2">
      <c r="A60" s="255"/>
      <c r="B60" s="1232"/>
      <c r="K60" s="1235"/>
      <c r="L60" s="1235"/>
      <c r="M60" s="1235"/>
      <c r="N60" s="1235"/>
      <c r="AQ60" s="1235"/>
      <c r="AR60" s="1235"/>
      <c r="AS60" s="1235"/>
      <c r="AT60" s="1235"/>
      <c r="BC60" s="1235"/>
      <c r="BD60" s="1235"/>
      <c r="BE60" s="1235"/>
      <c r="BF60" s="1235"/>
      <c r="BO60" s="1235"/>
      <c r="BP60" s="1235"/>
      <c r="BQ60" s="1235"/>
      <c r="BR60" s="1235"/>
      <c r="CA60" s="1235"/>
      <c r="CB60" s="1235"/>
      <c r="CC60" s="1235"/>
      <c r="CD60" s="1235"/>
      <c r="CM60" s="1235"/>
      <c r="CN60" s="1235"/>
      <c r="CO60" s="1235"/>
      <c r="CP60" s="1235"/>
      <c r="CY60" s="1235"/>
      <c r="CZ60" s="1235"/>
      <c r="DA60" s="1235"/>
      <c r="DB60" s="1235"/>
      <c r="DC60" s="1235"/>
      <c r="DD60" s="1234"/>
      <c r="DE60" s="1232"/>
    </row>
    <row r="61" spans="1:109" s="1209" customFormat="1" ht="13.2" x14ac:dyDescent="0.2">
      <c r="A61" s="255"/>
      <c r="B61" s="1236"/>
      <c r="C61" s="1237"/>
      <c r="D61" s="1237"/>
      <c r="E61" s="1237"/>
      <c r="F61" s="1237"/>
      <c r="G61" s="1237"/>
      <c r="H61" s="1237"/>
      <c r="I61" s="1237"/>
      <c r="J61" s="1237"/>
      <c r="K61" s="1237"/>
      <c r="L61" s="1237"/>
      <c r="M61" s="1238"/>
      <c r="N61" s="1238"/>
      <c r="O61" s="1237"/>
      <c r="P61" s="1237"/>
      <c r="Q61" s="1237"/>
      <c r="R61" s="1237"/>
      <c r="S61" s="1237"/>
      <c r="T61" s="1237"/>
      <c r="U61" s="1237"/>
      <c r="V61" s="1237"/>
      <c r="W61" s="1237"/>
      <c r="X61" s="1237"/>
      <c r="Y61" s="1237"/>
      <c r="Z61" s="1237"/>
      <c r="AA61" s="1237"/>
      <c r="AB61" s="1237"/>
      <c r="AC61" s="1237"/>
      <c r="AD61" s="1237"/>
      <c r="AE61" s="1237"/>
      <c r="AF61" s="1237"/>
      <c r="AG61" s="1237"/>
      <c r="AH61" s="1237"/>
      <c r="AI61" s="1237"/>
      <c r="AJ61" s="1237"/>
      <c r="AK61" s="1237"/>
      <c r="AL61" s="1237"/>
      <c r="AM61" s="1237"/>
      <c r="AN61" s="1237"/>
      <c r="AO61" s="1237"/>
      <c r="AP61" s="1237"/>
      <c r="AQ61" s="1237"/>
      <c r="AR61" s="1237"/>
      <c r="AS61" s="1238"/>
      <c r="AT61" s="1238"/>
      <c r="AU61" s="1237"/>
      <c r="AV61" s="1237"/>
      <c r="AW61" s="1237"/>
      <c r="AX61" s="1237"/>
      <c r="AY61" s="1237"/>
      <c r="AZ61" s="1237"/>
      <c r="BA61" s="1237"/>
      <c r="BB61" s="1237"/>
      <c r="BC61" s="1237"/>
      <c r="BD61" s="1237"/>
      <c r="BE61" s="1238"/>
      <c r="BF61" s="1238"/>
      <c r="BG61" s="1237"/>
      <c r="BH61" s="1237"/>
      <c r="BI61" s="1237"/>
      <c r="BJ61" s="1237"/>
      <c r="BK61" s="1237"/>
      <c r="BL61" s="1237"/>
      <c r="BM61" s="1237"/>
      <c r="BN61" s="1237"/>
      <c r="BO61" s="1237"/>
      <c r="BP61" s="1237"/>
      <c r="BQ61" s="1238"/>
      <c r="BR61" s="1238"/>
      <c r="BS61" s="1237"/>
      <c r="BT61" s="1237"/>
      <c r="BU61" s="1237"/>
      <c r="BV61" s="1237"/>
      <c r="BW61" s="1237"/>
      <c r="BX61" s="1237"/>
      <c r="BY61" s="1237"/>
      <c r="BZ61" s="1237"/>
      <c r="CA61" s="1237"/>
      <c r="CB61" s="1237"/>
      <c r="CC61" s="1238"/>
      <c r="CD61" s="1238"/>
      <c r="CE61" s="1237"/>
      <c r="CF61" s="1237"/>
      <c r="CG61" s="1237"/>
      <c r="CH61" s="1237"/>
      <c r="CI61" s="1237"/>
      <c r="CJ61" s="1237"/>
      <c r="CK61" s="1237"/>
      <c r="CL61" s="1237"/>
      <c r="CM61" s="1237"/>
      <c r="CN61" s="1237"/>
      <c r="CO61" s="1238"/>
      <c r="CP61" s="1238"/>
      <c r="CQ61" s="1237"/>
      <c r="CR61" s="1237"/>
      <c r="CS61" s="1237"/>
      <c r="CT61" s="1237"/>
      <c r="CU61" s="1237"/>
      <c r="CV61" s="1237"/>
      <c r="CW61" s="1237"/>
      <c r="CX61" s="1237"/>
      <c r="CY61" s="1237"/>
      <c r="CZ61" s="1237"/>
      <c r="DA61" s="1238"/>
      <c r="DB61" s="1238"/>
      <c r="DC61" s="1238"/>
      <c r="DD61" s="1239"/>
      <c r="DE61" s="1232"/>
    </row>
    <row r="62" spans="1:109" ht="13.2" x14ac:dyDescent="0.2">
      <c r="B62" s="1207"/>
      <c r="C62" s="1207"/>
      <c r="D62" s="1207"/>
      <c r="E62" s="1207"/>
      <c r="F62" s="1207"/>
      <c r="G62" s="1207"/>
      <c r="H62" s="1207"/>
      <c r="I62" s="1207"/>
      <c r="J62" s="1207"/>
      <c r="K62" s="1207"/>
      <c r="L62" s="1207"/>
      <c r="M62" s="1207"/>
      <c r="N62" s="1207"/>
      <c r="O62" s="1207"/>
      <c r="P62" s="1207"/>
      <c r="Q62" s="1207"/>
      <c r="R62" s="1207"/>
      <c r="S62" s="1207"/>
      <c r="T62" s="1207"/>
      <c r="U62" s="1207"/>
      <c r="V62" s="1207"/>
      <c r="W62" s="1207"/>
      <c r="X62" s="1207"/>
      <c r="Y62" s="1207"/>
      <c r="Z62" s="1207"/>
      <c r="AA62" s="1207"/>
      <c r="AB62" s="1207"/>
      <c r="AC62" s="1207"/>
      <c r="AD62" s="1207"/>
      <c r="AE62" s="1207"/>
      <c r="AF62" s="1207"/>
      <c r="AG62" s="1207"/>
      <c r="AH62" s="1207"/>
      <c r="AI62" s="1207"/>
      <c r="AJ62" s="1207"/>
      <c r="AK62" s="1207"/>
      <c r="AL62" s="1207"/>
      <c r="AM62" s="1207"/>
      <c r="AN62" s="1207"/>
      <c r="AO62" s="1207"/>
      <c r="AP62" s="1207"/>
      <c r="AQ62" s="1207"/>
      <c r="AR62" s="1207"/>
      <c r="AS62" s="1207"/>
      <c r="AT62" s="1207"/>
      <c r="AU62" s="1207"/>
      <c r="AV62" s="1207"/>
      <c r="AW62" s="1207"/>
      <c r="AX62" s="1207"/>
      <c r="AY62" s="1207"/>
      <c r="AZ62" s="1207"/>
      <c r="BA62" s="1207"/>
      <c r="BB62" s="1207"/>
      <c r="BC62" s="1207"/>
      <c r="BD62" s="1207"/>
      <c r="BE62" s="1207"/>
      <c r="BF62" s="1207"/>
      <c r="BG62" s="1207"/>
      <c r="BH62" s="1207"/>
      <c r="BI62" s="1207"/>
      <c r="BJ62" s="1207"/>
      <c r="BK62" s="1207"/>
      <c r="BL62" s="1207"/>
      <c r="BM62" s="1207"/>
      <c r="BN62" s="1207"/>
      <c r="BO62" s="1207"/>
      <c r="BP62" s="1207"/>
      <c r="BQ62" s="1207"/>
      <c r="BR62" s="1207"/>
      <c r="BS62" s="1207"/>
      <c r="BT62" s="1207"/>
      <c r="BU62" s="1207"/>
      <c r="BV62" s="1207"/>
      <c r="BW62" s="1207"/>
      <c r="BX62" s="1207"/>
      <c r="BY62" s="1207"/>
      <c r="BZ62" s="1207"/>
      <c r="CA62" s="1207"/>
      <c r="CB62" s="1207"/>
      <c r="CC62" s="1207"/>
      <c r="CD62" s="1207"/>
      <c r="CE62" s="1207"/>
      <c r="CF62" s="1207"/>
      <c r="CG62" s="1207"/>
      <c r="CH62" s="1207"/>
      <c r="CI62" s="1207"/>
      <c r="CJ62" s="1207"/>
      <c r="CK62" s="1207"/>
      <c r="CL62" s="1207"/>
      <c r="CM62" s="1207"/>
      <c r="CN62" s="1207"/>
      <c r="CO62" s="1207"/>
      <c r="CP62" s="1207"/>
      <c r="CQ62" s="1207"/>
      <c r="CR62" s="1207"/>
      <c r="CS62" s="1207"/>
      <c r="CT62" s="1207"/>
      <c r="CU62" s="1207"/>
      <c r="CV62" s="1207"/>
      <c r="CW62" s="1207"/>
      <c r="CX62" s="1207"/>
      <c r="CY62" s="1207"/>
      <c r="CZ62" s="1207"/>
      <c r="DA62" s="1207"/>
      <c r="DB62" s="1207"/>
      <c r="DC62" s="1207"/>
      <c r="DD62" s="1207"/>
      <c r="DE62" s="255"/>
    </row>
    <row r="63" spans="1:109" ht="16.2" x14ac:dyDescent="0.2">
      <c r="B63" s="312" t="s">
        <v>571</v>
      </c>
    </row>
    <row r="64" spans="1:109" ht="13.2" x14ac:dyDescent="0.2">
      <c r="B64" s="259"/>
      <c r="G64" s="1208"/>
      <c r="I64" s="1240"/>
      <c r="J64" s="1240"/>
      <c r="K64" s="1240"/>
      <c r="L64" s="1240"/>
      <c r="M64" s="1240"/>
      <c r="N64" s="1241"/>
      <c r="AM64" s="1208"/>
      <c r="AN64" s="1208" t="s">
        <v>564</v>
      </c>
      <c r="AP64" s="1209"/>
      <c r="AQ64" s="1209"/>
      <c r="AR64" s="1209"/>
      <c r="AY64" s="1208"/>
      <c r="BA64" s="1209"/>
      <c r="BB64" s="1209"/>
      <c r="BC64" s="1209"/>
      <c r="BK64" s="1208"/>
      <c r="BM64" s="1209"/>
      <c r="BN64" s="1209"/>
      <c r="BO64" s="1209"/>
      <c r="BW64" s="1208"/>
      <c r="BY64" s="1209"/>
      <c r="BZ64" s="1209"/>
      <c r="CA64" s="1209"/>
      <c r="CI64" s="1208"/>
      <c r="CK64" s="1209"/>
      <c r="CL64" s="1209"/>
      <c r="CM64" s="1209"/>
      <c r="CU64" s="1208"/>
      <c r="CW64" s="1209"/>
      <c r="CX64" s="1209"/>
      <c r="CY64" s="1209"/>
    </row>
    <row r="65" spans="2:107" ht="13.2" x14ac:dyDescent="0.2">
      <c r="B65" s="259"/>
      <c r="AN65" s="1210" t="s">
        <v>572</v>
      </c>
      <c r="AO65" s="1211"/>
      <c r="AP65" s="1211"/>
      <c r="AQ65" s="1211"/>
      <c r="AR65" s="1211"/>
      <c r="AS65" s="1211"/>
      <c r="AT65" s="1211"/>
      <c r="AU65" s="1211"/>
      <c r="AV65" s="1211"/>
      <c r="AW65" s="1211"/>
      <c r="AX65" s="1211"/>
      <c r="AY65" s="1211"/>
      <c r="AZ65" s="1211"/>
      <c r="BA65" s="1211"/>
      <c r="BB65" s="1211"/>
      <c r="BC65" s="1211"/>
      <c r="BD65" s="1211"/>
      <c r="BE65" s="1211"/>
      <c r="BF65" s="1211"/>
      <c r="BG65" s="1211"/>
      <c r="BH65" s="1211"/>
      <c r="BI65" s="1211"/>
      <c r="BJ65" s="1211"/>
      <c r="BK65" s="1211"/>
      <c r="BL65" s="1211"/>
      <c r="BM65" s="1211"/>
      <c r="BN65" s="1211"/>
      <c r="BO65" s="1211"/>
      <c r="BP65" s="1211"/>
      <c r="BQ65" s="1211"/>
      <c r="BR65" s="1211"/>
      <c r="BS65" s="1211"/>
      <c r="BT65" s="1211"/>
      <c r="BU65" s="1211"/>
      <c r="BV65" s="1211"/>
      <c r="BW65" s="1211"/>
      <c r="BX65" s="1211"/>
      <c r="BY65" s="1211"/>
      <c r="BZ65" s="1211"/>
      <c r="CA65" s="1211"/>
      <c r="CB65" s="1211"/>
      <c r="CC65" s="1211"/>
      <c r="CD65" s="1211"/>
      <c r="CE65" s="1211"/>
      <c r="CF65" s="1211"/>
      <c r="CG65" s="1211"/>
      <c r="CH65" s="1211"/>
      <c r="CI65" s="1211"/>
      <c r="CJ65" s="1211"/>
      <c r="CK65" s="1211"/>
      <c r="CL65" s="1211"/>
      <c r="CM65" s="1211"/>
      <c r="CN65" s="1211"/>
      <c r="CO65" s="1211"/>
      <c r="CP65" s="1211"/>
      <c r="CQ65" s="1211"/>
      <c r="CR65" s="1211"/>
      <c r="CS65" s="1211"/>
      <c r="CT65" s="1211"/>
      <c r="CU65" s="1211"/>
      <c r="CV65" s="1211"/>
      <c r="CW65" s="1211"/>
      <c r="CX65" s="1211"/>
      <c r="CY65" s="1211"/>
      <c r="CZ65" s="1211"/>
      <c r="DA65" s="1211"/>
      <c r="DB65" s="1211"/>
      <c r="DC65" s="1212"/>
    </row>
    <row r="66" spans="2:107" ht="13.2" x14ac:dyDescent="0.2">
      <c r="B66" s="259"/>
      <c r="AN66" s="1213"/>
      <c r="AO66" s="1214"/>
      <c r="AP66" s="1214"/>
      <c r="AQ66" s="1214"/>
      <c r="AR66" s="1214"/>
      <c r="AS66" s="1214"/>
      <c r="AT66" s="1214"/>
      <c r="AU66" s="1214"/>
      <c r="AV66" s="1214"/>
      <c r="AW66" s="1214"/>
      <c r="AX66" s="1214"/>
      <c r="AY66" s="1214"/>
      <c r="AZ66" s="1214"/>
      <c r="BA66" s="1214"/>
      <c r="BB66" s="1214"/>
      <c r="BC66" s="1214"/>
      <c r="BD66" s="1214"/>
      <c r="BE66" s="1214"/>
      <c r="BF66" s="1214"/>
      <c r="BG66" s="1214"/>
      <c r="BH66" s="1214"/>
      <c r="BI66" s="1214"/>
      <c r="BJ66" s="1214"/>
      <c r="BK66" s="1214"/>
      <c r="BL66" s="1214"/>
      <c r="BM66" s="1214"/>
      <c r="BN66" s="1214"/>
      <c r="BO66" s="1214"/>
      <c r="BP66" s="1214"/>
      <c r="BQ66" s="1214"/>
      <c r="BR66" s="1214"/>
      <c r="BS66" s="1214"/>
      <c r="BT66" s="1214"/>
      <c r="BU66" s="1214"/>
      <c r="BV66" s="1214"/>
      <c r="BW66" s="1214"/>
      <c r="BX66" s="1214"/>
      <c r="BY66" s="1214"/>
      <c r="BZ66" s="1214"/>
      <c r="CA66" s="1214"/>
      <c r="CB66" s="1214"/>
      <c r="CC66" s="1214"/>
      <c r="CD66" s="1214"/>
      <c r="CE66" s="1214"/>
      <c r="CF66" s="1214"/>
      <c r="CG66" s="1214"/>
      <c r="CH66" s="1214"/>
      <c r="CI66" s="1214"/>
      <c r="CJ66" s="1214"/>
      <c r="CK66" s="1214"/>
      <c r="CL66" s="1214"/>
      <c r="CM66" s="1214"/>
      <c r="CN66" s="1214"/>
      <c r="CO66" s="1214"/>
      <c r="CP66" s="1214"/>
      <c r="CQ66" s="1214"/>
      <c r="CR66" s="1214"/>
      <c r="CS66" s="1214"/>
      <c r="CT66" s="1214"/>
      <c r="CU66" s="1214"/>
      <c r="CV66" s="1214"/>
      <c r="CW66" s="1214"/>
      <c r="CX66" s="1214"/>
      <c r="CY66" s="1214"/>
      <c r="CZ66" s="1214"/>
      <c r="DA66" s="1214"/>
      <c r="DB66" s="1214"/>
      <c r="DC66" s="1215"/>
    </row>
    <row r="67" spans="2:107" ht="13.2" x14ac:dyDescent="0.2">
      <c r="B67" s="259"/>
      <c r="AN67" s="1213"/>
      <c r="AO67" s="1214"/>
      <c r="AP67" s="1214"/>
      <c r="AQ67" s="1214"/>
      <c r="AR67" s="1214"/>
      <c r="AS67" s="1214"/>
      <c r="AT67" s="1214"/>
      <c r="AU67" s="1214"/>
      <c r="AV67" s="1214"/>
      <c r="AW67" s="1214"/>
      <c r="AX67" s="1214"/>
      <c r="AY67" s="1214"/>
      <c r="AZ67" s="1214"/>
      <c r="BA67" s="1214"/>
      <c r="BB67" s="1214"/>
      <c r="BC67" s="1214"/>
      <c r="BD67" s="1214"/>
      <c r="BE67" s="1214"/>
      <c r="BF67" s="1214"/>
      <c r="BG67" s="1214"/>
      <c r="BH67" s="1214"/>
      <c r="BI67" s="1214"/>
      <c r="BJ67" s="1214"/>
      <c r="BK67" s="1214"/>
      <c r="BL67" s="1214"/>
      <c r="BM67" s="1214"/>
      <c r="BN67" s="1214"/>
      <c r="BO67" s="1214"/>
      <c r="BP67" s="1214"/>
      <c r="BQ67" s="1214"/>
      <c r="BR67" s="1214"/>
      <c r="BS67" s="1214"/>
      <c r="BT67" s="1214"/>
      <c r="BU67" s="1214"/>
      <c r="BV67" s="1214"/>
      <c r="BW67" s="1214"/>
      <c r="BX67" s="1214"/>
      <c r="BY67" s="1214"/>
      <c r="BZ67" s="1214"/>
      <c r="CA67" s="1214"/>
      <c r="CB67" s="1214"/>
      <c r="CC67" s="1214"/>
      <c r="CD67" s="1214"/>
      <c r="CE67" s="1214"/>
      <c r="CF67" s="1214"/>
      <c r="CG67" s="1214"/>
      <c r="CH67" s="1214"/>
      <c r="CI67" s="1214"/>
      <c r="CJ67" s="1214"/>
      <c r="CK67" s="1214"/>
      <c r="CL67" s="1214"/>
      <c r="CM67" s="1214"/>
      <c r="CN67" s="1214"/>
      <c r="CO67" s="1214"/>
      <c r="CP67" s="1214"/>
      <c r="CQ67" s="1214"/>
      <c r="CR67" s="1214"/>
      <c r="CS67" s="1214"/>
      <c r="CT67" s="1214"/>
      <c r="CU67" s="1214"/>
      <c r="CV67" s="1214"/>
      <c r="CW67" s="1214"/>
      <c r="CX67" s="1214"/>
      <c r="CY67" s="1214"/>
      <c r="CZ67" s="1214"/>
      <c r="DA67" s="1214"/>
      <c r="DB67" s="1214"/>
      <c r="DC67" s="1215"/>
    </row>
    <row r="68" spans="2:107" ht="13.2" x14ac:dyDescent="0.2">
      <c r="B68" s="259"/>
      <c r="AN68" s="1213"/>
      <c r="AO68" s="1214"/>
      <c r="AP68" s="1214"/>
      <c r="AQ68" s="1214"/>
      <c r="AR68" s="1214"/>
      <c r="AS68" s="1214"/>
      <c r="AT68" s="1214"/>
      <c r="AU68" s="1214"/>
      <c r="AV68" s="1214"/>
      <c r="AW68" s="1214"/>
      <c r="AX68" s="1214"/>
      <c r="AY68" s="1214"/>
      <c r="AZ68" s="1214"/>
      <c r="BA68" s="1214"/>
      <c r="BB68" s="1214"/>
      <c r="BC68" s="1214"/>
      <c r="BD68" s="1214"/>
      <c r="BE68" s="1214"/>
      <c r="BF68" s="1214"/>
      <c r="BG68" s="1214"/>
      <c r="BH68" s="1214"/>
      <c r="BI68" s="1214"/>
      <c r="BJ68" s="1214"/>
      <c r="BK68" s="1214"/>
      <c r="BL68" s="1214"/>
      <c r="BM68" s="1214"/>
      <c r="BN68" s="1214"/>
      <c r="BO68" s="1214"/>
      <c r="BP68" s="1214"/>
      <c r="BQ68" s="1214"/>
      <c r="BR68" s="1214"/>
      <c r="BS68" s="1214"/>
      <c r="BT68" s="1214"/>
      <c r="BU68" s="1214"/>
      <c r="BV68" s="1214"/>
      <c r="BW68" s="1214"/>
      <c r="BX68" s="1214"/>
      <c r="BY68" s="1214"/>
      <c r="BZ68" s="1214"/>
      <c r="CA68" s="1214"/>
      <c r="CB68" s="1214"/>
      <c r="CC68" s="1214"/>
      <c r="CD68" s="1214"/>
      <c r="CE68" s="1214"/>
      <c r="CF68" s="1214"/>
      <c r="CG68" s="1214"/>
      <c r="CH68" s="1214"/>
      <c r="CI68" s="1214"/>
      <c r="CJ68" s="1214"/>
      <c r="CK68" s="1214"/>
      <c r="CL68" s="1214"/>
      <c r="CM68" s="1214"/>
      <c r="CN68" s="1214"/>
      <c r="CO68" s="1214"/>
      <c r="CP68" s="1214"/>
      <c r="CQ68" s="1214"/>
      <c r="CR68" s="1214"/>
      <c r="CS68" s="1214"/>
      <c r="CT68" s="1214"/>
      <c r="CU68" s="1214"/>
      <c r="CV68" s="1214"/>
      <c r="CW68" s="1214"/>
      <c r="CX68" s="1214"/>
      <c r="CY68" s="1214"/>
      <c r="CZ68" s="1214"/>
      <c r="DA68" s="1214"/>
      <c r="DB68" s="1214"/>
      <c r="DC68" s="1215"/>
    </row>
    <row r="69" spans="2:107" ht="13.2" x14ac:dyDescent="0.2">
      <c r="B69" s="259"/>
      <c r="AN69" s="1216"/>
      <c r="AO69" s="1217"/>
      <c r="AP69" s="1217"/>
      <c r="AQ69" s="1217"/>
      <c r="AR69" s="1217"/>
      <c r="AS69" s="1217"/>
      <c r="AT69" s="1217"/>
      <c r="AU69" s="1217"/>
      <c r="AV69" s="1217"/>
      <c r="AW69" s="1217"/>
      <c r="AX69" s="1217"/>
      <c r="AY69" s="1217"/>
      <c r="AZ69" s="1217"/>
      <c r="BA69" s="1217"/>
      <c r="BB69" s="1217"/>
      <c r="BC69" s="1217"/>
      <c r="BD69" s="1217"/>
      <c r="BE69" s="1217"/>
      <c r="BF69" s="1217"/>
      <c r="BG69" s="1217"/>
      <c r="BH69" s="1217"/>
      <c r="BI69" s="1217"/>
      <c r="BJ69" s="1217"/>
      <c r="BK69" s="1217"/>
      <c r="BL69" s="1217"/>
      <c r="BM69" s="1217"/>
      <c r="BN69" s="1217"/>
      <c r="BO69" s="1217"/>
      <c r="BP69" s="1217"/>
      <c r="BQ69" s="1217"/>
      <c r="BR69" s="1217"/>
      <c r="BS69" s="1217"/>
      <c r="BT69" s="1217"/>
      <c r="BU69" s="1217"/>
      <c r="BV69" s="1217"/>
      <c r="BW69" s="1217"/>
      <c r="BX69" s="1217"/>
      <c r="BY69" s="1217"/>
      <c r="BZ69" s="1217"/>
      <c r="CA69" s="1217"/>
      <c r="CB69" s="1217"/>
      <c r="CC69" s="1217"/>
      <c r="CD69" s="1217"/>
      <c r="CE69" s="1217"/>
      <c r="CF69" s="1217"/>
      <c r="CG69" s="1217"/>
      <c r="CH69" s="1217"/>
      <c r="CI69" s="1217"/>
      <c r="CJ69" s="1217"/>
      <c r="CK69" s="1217"/>
      <c r="CL69" s="1217"/>
      <c r="CM69" s="1217"/>
      <c r="CN69" s="1217"/>
      <c r="CO69" s="1217"/>
      <c r="CP69" s="1217"/>
      <c r="CQ69" s="1217"/>
      <c r="CR69" s="1217"/>
      <c r="CS69" s="1217"/>
      <c r="CT69" s="1217"/>
      <c r="CU69" s="1217"/>
      <c r="CV69" s="1217"/>
      <c r="CW69" s="1217"/>
      <c r="CX69" s="1217"/>
      <c r="CY69" s="1217"/>
      <c r="CZ69" s="1217"/>
      <c r="DA69" s="1217"/>
      <c r="DB69" s="1217"/>
      <c r="DC69" s="1218"/>
    </row>
    <row r="70" spans="2:107" ht="13.2" x14ac:dyDescent="0.2">
      <c r="B70" s="259"/>
      <c r="H70" s="1242"/>
      <c r="I70" s="1242"/>
      <c r="J70" s="1243"/>
      <c r="K70" s="1243"/>
      <c r="L70" s="1244"/>
      <c r="M70" s="1243"/>
      <c r="N70" s="1244"/>
      <c r="AN70" s="1219"/>
      <c r="AO70" s="1219"/>
      <c r="AP70" s="1219"/>
      <c r="AZ70" s="1219"/>
      <c r="BA70" s="1219"/>
      <c r="BB70" s="1219"/>
      <c r="BL70" s="1219"/>
      <c r="BM70" s="1219"/>
      <c r="BN70" s="1219"/>
      <c r="BX70" s="1219"/>
      <c r="BY70" s="1219"/>
      <c r="BZ70" s="1219"/>
      <c r="CJ70" s="1219"/>
      <c r="CK70" s="1219"/>
      <c r="CL70" s="1219"/>
      <c r="CV70" s="1219"/>
      <c r="CW70" s="1219"/>
      <c r="CX70" s="1219"/>
    </row>
    <row r="71" spans="2:107" ht="13.2" x14ac:dyDescent="0.2">
      <c r="B71" s="259"/>
      <c r="G71" s="1245"/>
      <c r="I71" s="1246"/>
      <c r="J71" s="1243"/>
      <c r="K71" s="1243"/>
      <c r="L71" s="1244"/>
      <c r="M71" s="1243"/>
      <c r="N71" s="1244"/>
      <c r="AM71" s="1245"/>
      <c r="AN71" s="255" t="s">
        <v>566</v>
      </c>
    </row>
    <row r="72" spans="2:107" ht="13.2" x14ac:dyDescent="0.2">
      <c r="B72" s="259"/>
      <c r="G72" s="1220"/>
      <c r="H72" s="1220"/>
      <c r="I72" s="1220"/>
      <c r="J72" s="1220"/>
      <c r="K72" s="1221"/>
      <c r="L72" s="1221"/>
      <c r="M72" s="1222"/>
      <c r="N72" s="1222"/>
      <c r="AN72" s="1223"/>
      <c r="AO72" s="1224"/>
      <c r="AP72" s="1224"/>
      <c r="AQ72" s="1224"/>
      <c r="AR72" s="1224"/>
      <c r="AS72" s="1224"/>
      <c r="AT72" s="1224"/>
      <c r="AU72" s="1224"/>
      <c r="AV72" s="1224"/>
      <c r="AW72" s="1224"/>
      <c r="AX72" s="1224"/>
      <c r="AY72" s="1224"/>
      <c r="AZ72" s="1224"/>
      <c r="BA72" s="1224"/>
      <c r="BB72" s="1224"/>
      <c r="BC72" s="1224"/>
      <c r="BD72" s="1224"/>
      <c r="BE72" s="1224"/>
      <c r="BF72" s="1224"/>
      <c r="BG72" s="1224"/>
      <c r="BH72" s="1224"/>
      <c r="BI72" s="1224"/>
      <c r="BJ72" s="1224"/>
      <c r="BK72" s="1224"/>
      <c r="BL72" s="1224"/>
      <c r="BM72" s="1224"/>
      <c r="BN72" s="1224"/>
      <c r="BO72" s="1225"/>
      <c r="BP72" s="1226" t="s">
        <v>527</v>
      </c>
      <c r="BQ72" s="1226"/>
      <c r="BR72" s="1226"/>
      <c r="BS72" s="1226"/>
      <c r="BT72" s="1226"/>
      <c r="BU72" s="1226"/>
      <c r="BV72" s="1226"/>
      <c r="BW72" s="1226"/>
      <c r="BX72" s="1226" t="s">
        <v>528</v>
      </c>
      <c r="BY72" s="1226"/>
      <c r="BZ72" s="1226"/>
      <c r="CA72" s="1226"/>
      <c r="CB72" s="1226"/>
      <c r="CC72" s="1226"/>
      <c r="CD72" s="1226"/>
      <c r="CE72" s="1226"/>
      <c r="CF72" s="1226" t="s">
        <v>529</v>
      </c>
      <c r="CG72" s="1226"/>
      <c r="CH72" s="1226"/>
      <c r="CI72" s="1226"/>
      <c r="CJ72" s="1226"/>
      <c r="CK72" s="1226"/>
      <c r="CL72" s="1226"/>
      <c r="CM72" s="1226"/>
      <c r="CN72" s="1226" t="s">
        <v>530</v>
      </c>
      <c r="CO72" s="1226"/>
      <c r="CP72" s="1226"/>
      <c r="CQ72" s="1226"/>
      <c r="CR72" s="1226"/>
      <c r="CS72" s="1226"/>
      <c r="CT72" s="1226"/>
      <c r="CU72" s="1226"/>
      <c r="CV72" s="1226" t="s">
        <v>531</v>
      </c>
      <c r="CW72" s="1226"/>
      <c r="CX72" s="1226"/>
      <c r="CY72" s="1226"/>
      <c r="CZ72" s="1226"/>
      <c r="DA72" s="1226"/>
      <c r="DB72" s="1226"/>
      <c r="DC72" s="1226"/>
    </row>
    <row r="73" spans="2:107" ht="13.2" x14ac:dyDescent="0.2">
      <c r="B73" s="259"/>
      <c r="G73" s="1227"/>
      <c r="H73" s="1227"/>
      <c r="I73" s="1227"/>
      <c r="J73" s="1227"/>
      <c r="K73" s="1247"/>
      <c r="L73" s="1247"/>
      <c r="M73" s="1247"/>
      <c r="N73" s="1247"/>
      <c r="AM73" s="1219"/>
      <c r="AN73" s="1230" t="s">
        <v>567</v>
      </c>
      <c r="AO73" s="1230"/>
      <c r="AP73" s="1230"/>
      <c r="AQ73" s="1230"/>
      <c r="AR73" s="1230"/>
      <c r="AS73" s="1230"/>
      <c r="AT73" s="1230"/>
      <c r="AU73" s="1230"/>
      <c r="AV73" s="1230"/>
      <c r="AW73" s="1230"/>
      <c r="AX73" s="1230"/>
      <c r="AY73" s="1230"/>
      <c r="AZ73" s="1230"/>
      <c r="BA73" s="1230"/>
      <c r="BB73" s="1230" t="s">
        <v>568</v>
      </c>
      <c r="BC73" s="1230"/>
      <c r="BD73" s="1230"/>
      <c r="BE73" s="1230"/>
      <c r="BF73" s="1230"/>
      <c r="BG73" s="1230"/>
      <c r="BH73" s="1230"/>
      <c r="BI73" s="1230"/>
      <c r="BJ73" s="1230"/>
      <c r="BK73" s="1230"/>
      <c r="BL73" s="1230"/>
      <c r="BM73" s="1230"/>
      <c r="BN73" s="1230"/>
      <c r="BO73" s="1230"/>
      <c r="BP73" s="1231"/>
      <c r="BQ73" s="1231"/>
      <c r="BR73" s="1231"/>
      <c r="BS73" s="1231"/>
      <c r="BT73" s="1231"/>
      <c r="BU73" s="1231"/>
      <c r="BV73" s="1231"/>
      <c r="BW73" s="1231"/>
      <c r="BX73" s="1231"/>
      <c r="BY73" s="1231"/>
      <c r="BZ73" s="1231"/>
      <c r="CA73" s="1231"/>
      <c r="CB73" s="1231"/>
      <c r="CC73" s="1231"/>
      <c r="CD73" s="1231"/>
      <c r="CE73" s="1231"/>
      <c r="CF73" s="1231"/>
      <c r="CG73" s="1231"/>
      <c r="CH73" s="1231"/>
      <c r="CI73" s="1231"/>
      <c r="CJ73" s="1231"/>
      <c r="CK73" s="1231"/>
      <c r="CL73" s="1231"/>
      <c r="CM73" s="1231"/>
      <c r="CN73" s="1231"/>
      <c r="CO73" s="1231"/>
      <c r="CP73" s="1231"/>
      <c r="CQ73" s="1231"/>
      <c r="CR73" s="1231"/>
      <c r="CS73" s="1231"/>
      <c r="CT73" s="1231"/>
      <c r="CU73" s="1231"/>
      <c r="CV73" s="1231"/>
      <c r="CW73" s="1231"/>
      <c r="CX73" s="1231"/>
      <c r="CY73" s="1231"/>
      <c r="CZ73" s="1231"/>
      <c r="DA73" s="1231"/>
      <c r="DB73" s="1231"/>
      <c r="DC73" s="1231"/>
    </row>
    <row r="74" spans="2:107" ht="13.2" x14ac:dyDescent="0.2">
      <c r="B74" s="259"/>
      <c r="G74" s="1227"/>
      <c r="H74" s="1227"/>
      <c r="I74" s="1227"/>
      <c r="J74" s="1227"/>
      <c r="K74" s="1247"/>
      <c r="L74" s="1247"/>
      <c r="M74" s="1247"/>
      <c r="N74" s="1247"/>
      <c r="AM74" s="1219"/>
      <c r="AN74" s="1230"/>
      <c r="AO74" s="1230"/>
      <c r="AP74" s="1230"/>
      <c r="AQ74" s="1230"/>
      <c r="AR74" s="1230"/>
      <c r="AS74" s="1230"/>
      <c r="AT74" s="1230"/>
      <c r="AU74" s="1230"/>
      <c r="AV74" s="1230"/>
      <c r="AW74" s="1230"/>
      <c r="AX74" s="1230"/>
      <c r="AY74" s="1230"/>
      <c r="AZ74" s="1230"/>
      <c r="BA74" s="1230"/>
      <c r="BB74" s="1230"/>
      <c r="BC74" s="1230"/>
      <c r="BD74" s="1230"/>
      <c r="BE74" s="1230"/>
      <c r="BF74" s="1230"/>
      <c r="BG74" s="1230"/>
      <c r="BH74" s="1230"/>
      <c r="BI74" s="1230"/>
      <c r="BJ74" s="1230"/>
      <c r="BK74" s="1230"/>
      <c r="BL74" s="1230"/>
      <c r="BM74" s="1230"/>
      <c r="BN74" s="1230"/>
      <c r="BO74" s="1230"/>
      <c r="BP74" s="1231"/>
      <c r="BQ74" s="1231"/>
      <c r="BR74" s="1231"/>
      <c r="BS74" s="1231"/>
      <c r="BT74" s="1231"/>
      <c r="BU74" s="1231"/>
      <c r="BV74" s="1231"/>
      <c r="BW74" s="1231"/>
      <c r="BX74" s="1231"/>
      <c r="BY74" s="1231"/>
      <c r="BZ74" s="1231"/>
      <c r="CA74" s="1231"/>
      <c r="CB74" s="1231"/>
      <c r="CC74" s="1231"/>
      <c r="CD74" s="1231"/>
      <c r="CE74" s="1231"/>
      <c r="CF74" s="1231"/>
      <c r="CG74" s="1231"/>
      <c r="CH74" s="1231"/>
      <c r="CI74" s="1231"/>
      <c r="CJ74" s="1231"/>
      <c r="CK74" s="1231"/>
      <c r="CL74" s="1231"/>
      <c r="CM74" s="1231"/>
      <c r="CN74" s="1231"/>
      <c r="CO74" s="1231"/>
      <c r="CP74" s="1231"/>
      <c r="CQ74" s="1231"/>
      <c r="CR74" s="1231"/>
      <c r="CS74" s="1231"/>
      <c r="CT74" s="1231"/>
      <c r="CU74" s="1231"/>
      <c r="CV74" s="1231"/>
      <c r="CW74" s="1231"/>
      <c r="CX74" s="1231"/>
      <c r="CY74" s="1231"/>
      <c r="CZ74" s="1231"/>
      <c r="DA74" s="1231"/>
      <c r="DB74" s="1231"/>
      <c r="DC74" s="1231"/>
    </row>
    <row r="75" spans="2:107" ht="13.2" x14ac:dyDescent="0.2">
      <c r="B75" s="259"/>
      <c r="G75" s="1227"/>
      <c r="H75" s="1227"/>
      <c r="I75" s="1220"/>
      <c r="J75" s="1220"/>
      <c r="K75" s="1229"/>
      <c r="L75" s="1229"/>
      <c r="M75" s="1229"/>
      <c r="N75" s="1229"/>
      <c r="AM75" s="1219"/>
      <c r="AN75" s="1230"/>
      <c r="AO75" s="1230"/>
      <c r="AP75" s="1230"/>
      <c r="AQ75" s="1230"/>
      <c r="AR75" s="1230"/>
      <c r="AS75" s="1230"/>
      <c r="AT75" s="1230"/>
      <c r="AU75" s="1230"/>
      <c r="AV75" s="1230"/>
      <c r="AW75" s="1230"/>
      <c r="AX75" s="1230"/>
      <c r="AY75" s="1230"/>
      <c r="AZ75" s="1230"/>
      <c r="BA75" s="1230"/>
      <c r="BB75" s="1230" t="s">
        <v>573</v>
      </c>
      <c r="BC75" s="1230"/>
      <c r="BD75" s="1230"/>
      <c r="BE75" s="1230"/>
      <c r="BF75" s="1230"/>
      <c r="BG75" s="1230"/>
      <c r="BH75" s="1230"/>
      <c r="BI75" s="1230"/>
      <c r="BJ75" s="1230"/>
      <c r="BK75" s="1230"/>
      <c r="BL75" s="1230"/>
      <c r="BM75" s="1230"/>
      <c r="BN75" s="1230"/>
      <c r="BO75" s="1230"/>
      <c r="BP75" s="1231">
        <v>6.9</v>
      </c>
      <c r="BQ75" s="1231"/>
      <c r="BR75" s="1231"/>
      <c r="BS75" s="1231"/>
      <c r="BT75" s="1231"/>
      <c r="BU75" s="1231"/>
      <c r="BV75" s="1231"/>
      <c r="BW75" s="1231"/>
      <c r="BX75" s="1231">
        <v>6.8</v>
      </c>
      <c r="BY75" s="1231"/>
      <c r="BZ75" s="1231"/>
      <c r="CA75" s="1231"/>
      <c r="CB75" s="1231"/>
      <c r="CC75" s="1231"/>
      <c r="CD75" s="1231"/>
      <c r="CE75" s="1231"/>
      <c r="CF75" s="1231">
        <v>6.1</v>
      </c>
      <c r="CG75" s="1231"/>
      <c r="CH75" s="1231"/>
      <c r="CI75" s="1231"/>
      <c r="CJ75" s="1231"/>
      <c r="CK75" s="1231"/>
      <c r="CL75" s="1231"/>
      <c r="CM75" s="1231"/>
      <c r="CN75" s="1231">
        <v>5.5</v>
      </c>
      <c r="CO75" s="1231"/>
      <c r="CP75" s="1231"/>
      <c r="CQ75" s="1231"/>
      <c r="CR75" s="1231"/>
      <c r="CS75" s="1231"/>
      <c r="CT75" s="1231"/>
      <c r="CU75" s="1231"/>
      <c r="CV75" s="1231">
        <v>4.9000000000000004</v>
      </c>
      <c r="CW75" s="1231"/>
      <c r="CX75" s="1231"/>
      <c r="CY75" s="1231"/>
      <c r="CZ75" s="1231"/>
      <c r="DA75" s="1231"/>
      <c r="DB75" s="1231"/>
      <c r="DC75" s="1231"/>
    </row>
    <row r="76" spans="2:107" ht="13.2" x14ac:dyDescent="0.2">
      <c r="B76" s="259"/>
      <c r="G76" s="1227"/>
      <c r="H76" s="1227"/>
      <c r="I76" s="1220"/>
      <c r="J76" s="1220"/>
      <c r="K76" s="1229"/>
      <c r="L76" s="1229"/>
      <c r="M76" s="1229"/>
      <c r="N76" s="1229"/>
      <c r="AM76" s="1219"/>
      <c r="AN76" s="1230"/>
      <c r="AO76" s="1230"/>
      <c r="AP76" s="1230"/>
      <c r="AQ76" s="1230"/>
      <c r="AR76" s="1230"/>
      <c r="AS76" s="1230"/>
      <c r="AT76" s="1230"/>
      <c r="AU76" s="1230"/>
      <c r="AV76" s="1230"/>
      <c r="AW76" s="1230"/>
      <c r="AX76" s="1230"/>
      <c r="AY76" s="1230"/>
      <c r="AZ76" s="1230"/>
      <c r="BA76" s="1230"/>
      <c r="BB76" s="1230"/>
      <c r="BC76" s="1230"/>
      <c r="BD76" s="1230"/>
      <c r="BE76" s="1230"/>
      <c r="BF76" s="1230"/>
      <c r="BG76" s="1230"/>
      <c r="BH76" s="1230"/>
      <c r="BI76" s="1230"/>
      <c r="BJ76" s="1230"/>
      <c r="BK76" s="1230"/>
      <c r="BL76" s="1230"/>
      <c r="BM76" s="1230"/>
      <c r="BN76" s="1230"/>
      <c r="BO76" s="1230"/>
      <c r="BP76" s="1231"/>
      <c r="BQ76" s="1231"/>
      <c r="BR76" s="1231"/>
      <c r="BS76" s="1231"/>
      <c r="BT76" s="1231"/>
      <c r="BU76" s="1231"/>
      <c r="BV76" s="1231"/>
      <c r="BW76" s="1231"/>
      <c r="BX76" s="1231"/>
      <c r="BY76" s="1231"/>
      <c r="BZ76" s="1231"/>
      <c r="CA76" s="1231"/>
      <c r="CB76" s="1231"/>
      <c r="CC76" s="1231"/>
      <c r="CD76" s="1231"/>
      <c r="CE76" s="1231"/>
      <c r="CF76" s="1231"/>
      <c r="CG76" s="1231"/>
      <c r="CH76" s="1231"/>
      <c r="CI76" s="1231"/>
      <c r="CJ76" s="1231"/>
      <c r="CK76" s="1231"/>
      <c r="CL76" s="1231"/>
      <c r="CM76" s="1231"/>
      <c r="CN76" s="1231"/>
      <c r="CO76" s="1231"/>
      <c r="CP76" s="1231"/>
      <c r="CQ76" s="1231"/>
      <c r="CR76" s="1231"/>
      <c r="CS76" s="1231"/>
      <c r="CT76" s="1231"/>
      <c r="CU76" s="1231"/>
      <c r="CV76" s="1231"/>
      <c r="CW76" s="1231"/>
      <c r="CX76" s="1231"/>
      <c r="CY76" s="1231"/>
      <c r="CZ76" s="1231"/>
      <c r="DA76" s="1231"/>
      <c r="DB76" s="1231"/>
      <c r="DC76" s="1231"/>
    </row>
    <row r="77" spans="2:107" ht="13.2" x14ac:dyDescent="0.2">
      <c r="B77" s="259"/>
      <c r="G77" s="1220"/>
      <c r="H77" s="1220"/>
      <c r="I77" s="1220"/>
      <c r="J77" s="1220"/>
      <c r="K77" s="1247"/>
      <c r="L77" s="1247"/>
      <c r="M77" s="1247"/>
      <c r="N77" s="1247"/>
      <c r="AN77" s="1226" t="s">
        <v>570</v>
      </c>
      <c r="AO77" s="1226"/>
      <c r="AP77" s="1226"/>
      <c r="AQ77" s="1226"/>
      <c r="AR77" s="1226"/>
      <c r="AS77" s="1226"/>
      <c r="AT77" s="1226"/>
      <c r="AU77" s="1226"/>
      <c r="AV77" s="1226"/>
      <c r="AW77" s="1226"/>
      <c r="AX77" s="1226"/>
      <c r="AY77" s="1226"/>
      <c r="AZ77" s="1226"/>
      <c r="BA77" s="1226"/>
      <c r="BB77" s="1230" t="s">
        <v>568</v>
      </c>
      <c r="BC77" s="1230"/>
      <c r="BD77" s="1230"/>
      <c r="BE77" s="1230"/>
      <c r="BF77" s="1230"/>
      <c r="BG77" s="1230"/>
      <c r="BH77" s="1230"/>
      <c r="BI77" s="1230"/>
      <c r="BJ77" s="1230"/>
      <c r="BK77" s="1230"/>
      <c r="BL77" s="1230"/>
      <c r="BM77" s="1230"/>
      <c r="BN77" s="1230"/>
      <c r="BO77" s="1230"/>
      <c r="BP77" s="1231">
        <v>21</v>
      </c>
      <c r="BQ77" s="1231"/>
      <c r="BR77" s="1231"/>
      <c r="BS77" s="1231"/>
      <c r="BT77" s="1231"/>
      <c r="BU77" s="1231"/>
      <c r="BV77" s="1231"/>
      <c r="BW77" s="1231"/>
      <c r="BX77" s="1231">
        <v>23.5</v>
      </c>
      <c r="BY77" s="1231"/>
      <c r="BZ77" s="1231"/>
      <c r="CA77" s="1231"/>
      <c r="CB77" s="1231"/>
      <c r="CC77" s="1231"/>
      <c r="CD77" s="1231"/>
      <c r="CE77" s="1231"/>
      <c r="CF77" s="1231">
        <v>8.5</v>
      </c>
      <c r="CG77" s="1231"/>
      <c r="CH77" s="1231"/>
      <c r="CI77" s="1231"/>
      <c r="CJ77" s="1231"/>
      <c r="CK77" s="1231"/>
      <c r="CL77" s="1231"/>
      <c r="CM77" s="1231"/>
      <c r="CN77" s="1231">
        <v>0</v>
      </c>
      <c r="CO77" s="1231"/>
      <c r="CP77" s="1231"/>
      <c r="CQ77" s="1231"/>
      <c r="CR77" s="1231"/>
      <c r="CS77" s="1231"/>
      <c r="CT77" s="1231"/>
      <c r="CU77" s="1231"/>
      <c r="CV77" s="1231">
        <v>0</v>
      </c>
      <c r="CW77" s="1231"/>
      <c r="CX77" s="1231"/>
      <c r="CY77" s="1231"/>
      <c r="CZ77" s="1231"/>
      <c r="DA77" s="1231"/>
      <c r="DB77" s="1231"/>
      <c r="DC77" s="1231"/>
    </row>
    <row r="78" spans="2:107" ht="13.2" x14ac:dyDescent="0.2">
      <c r="B78" s="259"/>
      <c r="G78" s="1220"/>
      <c r="H78" s="1220"/>
      <c r="I78" s="1220"/>
      <c r="J78" s="1220"/>
      <c r="K78" s="1247"/>
      <c r="L78" s="1247"/>
      <c r="M78" s="1247"/>
      <c r="N78" s="1247"/>
      <c r="AN78" s="1226"/>
      <c r="AO78" s="1226"/>
      <c r="AP78" s="1226"/>
      <c r="AQ78" s="1226"/>
      <c r="AR78" s="1226"/>
      <c r="AS78" s="1226"/>
      <c r="AT78" s="1226"/>
      <c r="AU78" s="1226"/>
      <c r="AV78" s="1226"/>
      <c r="AW78" s="1226"/>
      <c r="AX78" s="1226"/>
      <c r="AY78" s="1226"/>
      <c r="AZ78" s="1226"/>
      <c r="BA78" s="1226"/>
      <c r="BB78" s="1230"/>
      <c r="BC78" s="1230"/>
      <c r="BD78" s="1230"/>
      <c r="BE78" s="1230"/>
      <c r="BF78" s="1230"/>
      <c r="BG78" s="1230"/>
      <c r="BH78" s="1230"/>
      <c r="BI78" s="1230"/>
      <c r="BJ78" s="1230"/>
      <c r="BK78" s="1230"/>
      <c r="BL78" s="1230"/>
      <c r="BM78" s="1230"/>
      <c r="BN78" s="1230"/>
      <c r="BO78" s="1230"/>
      <c r="BP78" s="1231"/>
      <c r="BQ78" s="1231"/>
      <c r="BR78" s="1231"/>
      <c r="BS78" s="1231"/>
      <c r="BT78" s="1231"/>
      <c r="BU78" s="1231"/>
      <c r="BV78" s="1231"/>
      <c r="BW78" s="1231"/>
      <c r="BX78" s="1231"/>
      <c r="BY78" s="1231"/>
      <c r="BZ78" s="1231"/>
      <c r="CA78" s="1231"/>
      <c r="CB78" s="1231"/>
      <c r="CC78" s="1231"/>
      <c r="CD78" s="1231"/>
      <c r="CE78" s="1231"/>
      <c r="CF78" s="1231"/>
      <c r="CG78" s="1231"/>
      <c r="CH78" s="1231"/>
      <c r="CI78" s="1231"/>
      <c r="CJ78" s="1231"/>
      <c r="CK78" s="1231"/>
      <c r="CL78" s="1231"/>
      <c r="CM78" s="1231"/>
      <c r="CN78" s="1231"/>
      <c r="CO78" s="1231"/>
      <c r="CP78" s="1231"/>
      <c r="CQ78" s="1231"/>
      <c r="CR78" s="1231"/>
      <c r="CS78" s="1231"/>
      <c r="CT78" s="1231"/>
      <c r="CU78" s="1231"/>
      <c r="CV78" s="1231"/>
      <c r="CW78" s="1231"/>
      <c r="CX78" s="1231"/>
      <c r="CY78" s="1231"/>
      <c r="CZ78" s="1231"/>
      <c r="DA78" s="1231"/>
      <c r="DB78" s="1231"/>
      <c r="DC78" s="1231"/>
    </row>
    <row r="79" spans="2:107" ht="13.2" x14ac:dyDescent="0.2">
      <c r="B79" s="259"/>
      <c r="G79" s="1220"/>
      <c r="H79" s="1220"/>
      <c r="I79" s="1233"/>
      <c r="J79" s="1233"/>
      <c r="K79" s="1248"/>
      <c r="L79" s="1248"/>
      <c r="M79" s="1248"/>
      <c r="N79" s="1248"/>
      <c r="AN79" s="1226"/>
      <c r="AO79" s="1226"/>
      <c r="AP79" s="1226"/>
      <c r="AQ79" s="1226"/>
      <c r="AR79" s="1226"/>
      <c r="AS79" s="1226"/>
      <c r="AT79" s="1226"/>
      <c r="AU79" s="1226"/>
      <c r="AV79" s="1226"/>
      <c r="AW79" s="1226"/>
      <c r="AX79" s="1226"/>
      <c r="AY79" s="1226"/>
      <c r="AZ79" s="1226"/>
      <c r="BA79" s="1226"/>
      <c r="BB79" s="1230" t="s">
        <v>573</v>
      </c>
      <c r="BC79" s="1230"/>
      <c r="BD79" s="1230"/>
      <c r="BE79" s="1230"/>
      <c r="BF79" s="1230"/>
      <c r="BG79" s="1230"/>
      <c r="BH79" s="1230"/>
      <c r="BI79" s="1230"/>
      <c r="BJ79" s="1230"/>
      <c r="BK79" s="1230"/>
      <c r="BL79" s="1230"/>
      <c r="BM79" s="1230"/>
      <c r="BN79" s="1230"/>
      <c r="BO79" s="1230"/>
      <c r="BP79" s="1231">
        <v>9.1999999999999993</v>
      </c>
      <c r="BQ79" s="1231"/>
      <c r="BR79" s="1231"/>
      <c r="BS79" s="1231"/>
      <c r="BT79" s="1231"/>
      <c r="BU79" s="1231"/>
      <c r="BV79" s="1231"/>
      <c r="BW79" s="1231"/>
      <c r="BX79" s="1231">
        <v>8.6</v>
      </c>
      <c r="BY79" s="1231"/>
      <c r="BZ79" s="1231"/>
      <c r="CA79" s="1231"/>
      <c r="CB79" s="1231"/>
      <c r="CC79" s="1231"/>
      <c r="CD79" s="1231"/>
      <c r="CE79" s="1231"/>
      <c r="CF79" s="1231">
        <v>8.1999999999999993</v>
      </c>
      <c r="CG79" s="1231"/>
      <c r="CH79" s="1231"/>
      <c r="CI79" s="1231"/>
      <c r="CJ79" s="1231"/>
      <c r="CK79" s="1231"/>
      <c r="CL79" s="1231"/>
      <c r="CM79" s="1231"/>
      <c r="CN79" s="1231">
        <v>8.4</v>
      </c>
      <c r="CO79" s="1231"/>
      <c r="CP79" s="1231"/>
      <c r="CQ79" s="1231"/>
      <c r="CR79" s="1231"/>
      <c r="CS79" s="1231"/>
      <c r="CT79" s="1231"/>
      <c r="CU79" s="1231"/>
      <c r="CV79" s="1231">
        <v>8.5</v>
      </c>
      <c r="CW79" s="1231"/>
      <c r="CX79" s="1231"/>
      <c r="CY79" s="1231"/>
      <c r="CZ79" s="1231"/>
      <c r="DA79" s="1231"/>
      <c r="DB79" s="1231"/>
      <c r="DC79" s="1231"/>
    </row>
    <row r="80" spans="2:107" ht="13.2" x14ac:dyDescent="0.2">
      <c r="B80" s="259"/>
      <c r="G80" s="1220"/>
      <c r="H80" s="1220"/>
      <c r="I80" s="1233"/>
      <c r="J80" s="1233"/>
      <c r="K80" s="1248"/>
      <c r="L80" s="1248"/>
      <c r="M80" s="1248"/>
      <c r="N80" s="1248"/>
      <c r="AN80" s="1226"/>
      <c r="AO80" s="1226"/>
      <c r="AP80" s="1226"/>
      <c r="AQ80" s="1226"/>
      <c r="AR80" s="1226"/>
      <c r="AS80" s="1226"/>
      <c r="AT80" s="1226"/>
      <c r="AU80" s="1226"/>
      <c r="AV80" s="1226"/>
      <c r="AW80" s="1226"/>
      <c r="AX80" s="1226"/>
      <c r="AY80" s="1226"/>
      <c r="AZ80" s="1226"/>
      <c r="BA80" s="1226"/>
      <c r="BB80" s="1230"/>
      <c r="BC80" s="1230"/>
      <c r="BD80" s="1230"/>
      <c r="BE80" s="1230"/>
      <c r="BF80" s="1230"/>
      <c r="BG80" s="1230"/>
      <c r="BH80" s="1230"/>
      <c r="BI80" s="1230"/>
      <c r="BJ80" s="1230"/>
      <c r="BK80" s="1230"/>
      <c r="BL80" s="1230"/>
      <c r="BM80" s="1230"/>
      <c r="BN80" s="1230"/>
      <c r="BO80" s="1230"/>
      <c r="BP80" s="1231"/>
      <c r="BQ80" s="1231"/>
      <c r="BR80" s="1231"/>
      <c r="BS80" s="1231"/>
      <c r="BT80" s="1231"/>
      <c r="BU80" s="1231"/>
      <c r="BV80" s="1231"/>
      <c r="BW80" s="1231"/>
      <c r="BX80" s="1231"/>
      <c r="BY80" s="1231"/>
      <c r="BZ80" s="1231"/>
      <c r="CA80" s="1231"/>
      <c r="CB80" s="1231"/>
      <c r="CC80" s="1231"/>
      <c r="CD80" s="1231"/>
      <c r="CE80" s="1231"/>
      <c r="CF80" s="1231"/>
      <c r="CG80" s="1231"/>
      <c r="CH80" s="1231"/>
      <c r="CI80" s="1231"/>
      <c r="CJ80" s="1231"/>
      <c r="CK80" s="1231"/>
      <c r="CL80" s="1231"/>
      <c r="CM80" s="1231"/>
      <c r="CN80" s="1231"/>
      <c r="CO80" s="1231"/>
      <c r="CP80" s="1231"/>
      <c r="CQ80" s="1231"/>
      <c r="CR80" s="1231"/>
      <c r="CS80" s="1231"/>
      <c r="CT80" s="1231"/>
      <c r="CU80" s="1231"/>
      <c r="CV80" s="1231"/>
      <c r="CW80" s="1231"/>
      <c r="CX80" s="1231"/>
      <c r="CY80" s="1231"/>
      <c r="CZ80" s="1231"/>
      <c r="DA80" s="1231"/>
      <c r="DB80" s="1231"/>
      <c r="DC80" s="1231"/>
    </row>
    <row r="81" spans="2:109" ht="13.2" x14ac:dyDescent="0.2">
      <c r="B81" s="259"/>
    </row>
    <row r="82" spans="2:109" ht="16.2" x14ac:dyDescent="0.2">
      <c r="B82" s="259"/>
      <c r="K82" s="1249"/>
      <c r="L82" s="1249"/>
      <c r="M82" s="1249"/>
      <c r="N82" s="1249"/>
      <c r="AQ82" s="1249"/>
      <c r="AR82" s="1249"/>
      <c r="AS82" s="1249"/>
      <c r="AT82" s="1249"/>
      <c r="BC82" s="1249"/>
      <c r="BD82" s="1249"/>
      <c r="BE82" s="1249"/>
      <c r="BF82" s="1249"/>
      <c r="BO82" s="1249"/>
      <c r="BP82" s="1249"/>
      <c r="BQ82" s="1249"/>
      <c r="BR82" s="1249"/>
      <c r="CA82" s="1249"/>
      <c r="CB82" s="1249"/>
      <c r="CC82" s="1249"/>
      <c r="CD82" s="1249"/>
      <c r="CM82" s="1249"/>
      <c r="CN82" s="1249"/>
      <c r="CO82" s="1249"/>
      <c r="CP82" s="1249"/>
      <c r="CY82" s="1249"/>
      <c r="CZ82" s="1249"/>
      <c r="DA82" s="1249"/>
      <c r="DB82" s="1249"/>
      <c r="DC82" s="1249"/>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Xz0GPB+c9w9nyCVsRTvcSeqr8h/+x5L/6DPbYCwI5/Fv2Vb+id85TXgohhrHOii/i18UuxMrd2IOooCpjC7I1g==" saltValue="erkEief+8JmmBMVYDWoTH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917F94-5797-4AC9-9C1E-04BE9692540F}">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477</v>
      </c>
    </row>
  </sheetData>
  <sheetProtection algorithmName="SHA-512" hashValue="gPxPHbcfrKIASFhOo8YP+A8sGH2xzIZHxkLhgPp7zdxapEE2dFwo7l3hsjNkJfx1CUQqb1qwNSlTg/hh83Ktmw==" saltValue="UFIJPouz8dkxJLuypFebO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DFB16F-DD63-4298-8253-4F224319F7F1}">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477</v>
      </c>
    </row>
  </sheetData>
  <sheetProtection algorithmName="SHA-512" hashValue="5HbglYmqRYTF6CylDYY4I8fgZxV5WHc47o/fajtu5oVr5Np2VYM64gXygep6ucduN5zzqPPnkQcmixrjdPTyAA==" saltValue="yjsbD/YlEg04fFod0MPxB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50</v>
      </c>
      <c r="E2" s="147"/>
      <c r="F2" s="148" t="s">
        <v>526</v>
      </c>
      <c r="G2" s="149"/>
      <c r="H2" s="150"/>
    </row>
    <row r="3" spans="1:8" x14ac:dyDescent="0.2">
      <c r="A3" s="146" t="s">
        <v>519</v>
      </c>
      <c r="B3" s="151"/>
      <c r="C3" s="152"/>
      <c r="D3" s="153">
        <v>113260</v>
      </c>
      <c r="E3" s="154"/>
      <c r="F3" s="155">
        <v>93492</v>
      </c>
      <c r="G3" s="156"/>
      <c r="H3" s="157"/>
    </row>
    <row r="4" spans="1:8" x14ac:dyDescent="0.2">
      <c r="A4" s="158"/>
      <c r="B4" s="159"/>
      <c r="C4" s="160"/>
      <c r="D4" s="161">
        <v>41381</v>
      </c>
      <c r="E4" s="162"/>
      <c r="F4" s="163">
        <v>53316</v>
      </c>
      <c r="G4" s="164"/>
      <c r="H4" s="165"/>
    </row>
    <row r="5" spans="1:8" x14ac:dyDescent="0.2">
      <c r="A5" s="146" t="s">
        <v>521</v>
      </c>
      <c r="B5" s="151"/>
      <c r="C5" s="152"/>
      <c r="D5" s="153">
        <v>93611</v>
      </c>
      <c r="E5" s="154"/>
      <c r="F5" s="155">
        <v>94796</v>
      </c>
      <c r="G5" s="156"/>
      <c r="H5" s="157"/>
    </row>
    <row r="6" spans="1:8" x14ac:dyDescent="0.2">
      <c r="A6" s="158"/>
      <c r="B6" s="159"/>
      <c r="C6" s="160"/>
      <c r="D6" s="161">
        <v>36256</v>
      </c>
      <c r="E6" s="162"/>
      <c r="F6" s="163">
        <v>55781</v>
      </c>
      <c r="G6" s="164"/>
      <c r="H6" s="165"/>
    </row>
    <row r="7" spans="1:8" x14ac:dyDescent="0.2">
      <c r="A7" s="146" t="s">
        <v>522</v>
      </c>
      <c r="B7" s="151"/>
      <c r="C7" s="152"/>
      <c r="D7" s="153">
        <v>46884</v>
      </c>
      <c r="E7" s="154"/>
      <c r="F7" s="155">
        <v>85942</v>
      </c>
      <c r="G7" s="156"/>
      <c r="H7" s="157"/>
    </row>
    <row r="8" spans="1:8" x14ac:dyDescent="0.2">
      <c r="A8" s="158"/>
      <c r="B8" s="159"/>
      <c r="C8" s="160"/>
      <c r="D8" s="161">
        <v>39252</v>
      </c>
      <c r="E8" s="162"/>
      <c r="F8" s="163">
        <v>48630</v>
      </c>
      <c r="G8" s="164"/>
      <c r="H8" s="165"/>
    </row>
    <row r="9" spans="1:8" x14ac:dyDescent="0.2">
      <c r="A9" s="146" t="s">
        <v>523</v>
      </c>
      <c r="B9" s="151"/>
      <c r="C9" s="152"/>
      <c r="D9" s="153">
        <v>44904</v>
      </c>
      <c r="E9" s="154"/>
      <c r="F9" s="155">
        <v>95007</v>
      </c>
      <c r="G9" s="156"/>
      <c r="H9" s="157"/>
    </row>
    <row r="10" spans="1:8" x14ac:dyDescent="0.2">
      <c r="A10" s="158"/>
      <c r="B10" s="159"/>
      <c r="C10" s="160"/>
      <c r="D10" s="161">
        <v>32235</v>
      </c>
      <c r="E10" s="162"/>
      <c r="F10" s="163">
        <v>48509</v>
      </c>
      <c r="G10" s="164"/>
      <c r="H10" s="165"/>
    </row>
    <row r="11" spans="1:8" x14ac:dyDescent="0.2">
      <c r="A11" s="146" t="s">
        <v>524</v>
      </c>
      <c r="B11" s="151"/>
      <c r="C11" s="152"/>
      <c r="D11" s="153">
        <v>85411</v>
      </c>
      <c r="E11" s="154"/>
      <c r="F11" s="155">
        <v>98176</v>
      </c>
      <c r="G11" s="156"/>
      <c r="H11" s="157"/>
    </row>
    <row r="12" spans="1:8" x14ac:dyDescent="0.2">
      <c r="A12" s="158"/>
      <c r="B12" s="159"/>
      <c r="C12" s="166"/>
      <c r="D12" s="161">
        <v>35713</v>
      </c>
      <c r="E12" s="162"/>
      <c r="F12" s="163">
        <v>58489</v>
      </c>
      <c r="G12" s="164"/>
      <c r="H12" s="165"/>
    </row>
    <row r="13" spans="1:8" x14ac:dyDescent="0.2">
      <c r="A13" s="146"/>
      <c r="B13" s="151"/>
      <c r="C13" s="152"/>
      <c r="D13" s="153">
        <v>76814</v>
      </c>
      <c r="E13" s="154"/>
      <c r="F13" s="155">
        <v>93483</v>
      </c>
      <c r="G13" s="167"/>
      <c r="H13" s="157"/>
    </row>
    <row r="14" spans="1:8" x14ac:dyDescent="0.2">
      <c r="A14" s="158"/>
      <c r="B14" s="159"/>
      <c r="C14" s="160"/>
      <c r="D14" s="161">
        <v>36967</v>
      </c>
      <c r="E14" s="162"/>
      <c r="F14" s="163">
        <v>52945</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13.53</v>
      </c>
      <c r="C19" s="168">
        <f>ROUND(VALUE(SUBSTITUTE(実質収支比率等に係る経年分析!G$48,"▲","-")),2)</f>
        <v>12.3</v>
      </c>
      <c r="D19" s="168">
        <f>ROUND(VALUE(SUBSTITUTE(実質収支比率等に係る経年分析!H$48,"▲","-")),2)</f>
        <v>23.95</v>
      </c>
      <c r="E19" s="168">
        <f>ROUND(VALUE(SUBSTITUTE(実質収支比率等に係る経年分析!I$48,"▲","-")),2)</f>
        <v>18.11</v>
      </c>
      <c r="F19" s="168">
        <f>ROUND(VALUE(SUBSTITUTE(実質収支比率等に係る経年分析!J$48,"▲","-")),2)</f>
        <v>12.18</v>
      </c>
    </row>
    <row r="20" spans="1:11" x14ac:dyDescent="0.2">
      <c r="A20" s="168" t="s">
        <v>53</v>
      </c>
      <c r="B20" s="168">
        <f>ROUND(VALUE(SUBSTITUTE(実質収支比率等に係る経年分析!F$47,"▲","-")),2)</f>
        <v>18.13</v>
      </c>
      <c r="C20" s="168">
        <f>ROUND(VALUE(SUBSTITUTE(実質収支比率等に係る経年分析!G$47,"▲","-")),2)</f>
        <v>23.68</v>
      </c>
      <c r="D20" s="168">
        <f>ROUND(VALUE(SUBSTITUTE(実質収支比率等に係る経年分析!H$47,"▲","-")),2)</f>
        <v>22.43</v>
      </c>
      <c r="E20" s="168">
        <f>ROUND(VALUE(SUBSTITUTE(実質収支比率等に係る経年分析!I$47,"▲","-")),2)</f>
        <v>29.95</v>
      </c>
      <c r="F20" s="168">
        <f>ROUND(VALUE(SUBSTITUTE(実質収支比率等に係る経年分析!J$47,"▲","-")),2)</f>
        <v>34.44</v>
      </c>
    </row>
    <row r="21" spans="1:11" x14ac:dyDescent="0.2">
      <c r="A21" s="168" t="s">
        <v>54</v>
      </c>
      <c r="B21" s="168">
        <f>IF(ISNUMBER(VALUE(SUBSTITUTE(実質収支比率等に係る経年分析!F$49,"▲","-"))),ROUND(VALUE(SUBSTITUTE(実質収支比率等に係る経年分析!F$49,"▲","-")),2),NA())</f>
        <v>-11.27</v>
      </c>
      <c r="C21" s="168">
        <f>IF(ISNUMBER(VALUE(SUBSTITUTE(実質収支比率等に係る経年分析!G$49,"▲","-"))),ROUND(VALUE(SUBSTITUTE(実質収支比率等に係る経年分析!G$49,"▲","-")),2),NA())</f>
        <v>6.06</v>
      </c>
      <c r="D21" s="168">
        <f>IF(ISNUMBER(VALUE(SUBSTITUTE(実質収支比率等に係る経年分析!H$49,"▲","-"))),ROUND(VALUE(SUBSTITUTE(実質収支比率等に係る経年分析!H$49,"▲","-")),2),NA())</f>
        <v>12.31</v>
      </c>
      <c r="E21" s="168">
        <f>IF(ISNUMBER(VALUE(SUBSTITUTE(実質収支比率等に係る経年分析!I$49,"▲","-"))),ROUND(VALUE(SUBSTITUTE(実質収支比率等に係る経年分析!I$49,"▲","-")),2),NA())</f>
        <v>1.54</v>
      </c>
      <c r="F21" s="168">
        <f>IF(ISNUMBER(VALUE(SUBSTITUTE(実質収支比率等に係る経年分析!J$49,"▲","-"))),ROUND(VALUE(SUBSTITUTE(実質収支比率等に係る経年分析!J$49,"▲","-")),2),NA())</f>
        <v>-1.1200000000000001</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str">
        <f>IF(連結実質赤字比率に係る赤字・黒字の構成分析!C$41="",NA(),連結実質赤字比率に係る赤字・黒字の構成分析!C$41)</f>
        <v>後期高齢者医療特別会計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0.01</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0.01</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0.02</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0.01</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0.02</v>
      </c>
    </row>
    <row r="30" spans="1:11" x14ac:dyDescent="0.2">
      <c r="A30" s="169" t="str">
        <f>IF(連結実質赤字比率に係る赤字・黒字の構成分析!C$40="",NA(),連結実質赤字比率に係る赤字・黒字の構成分析!C$40)</f>
        <v>訪問看護ステーション特別会計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0.09</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0.03</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0.14000000000000001</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0.13</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0.18</v>
      </c>
    </row>
    <row r="31" spans="1:11" x14ac:dyDescent="0.2">
      <c r="A31" s="169" t="str">
        <f>IF(連結実質赤字比率に係る赤字・黒字の構成分析!C$39="",NA(),連結実質赤字比率に係る赤字・黒字の構成分析!C$39)</f>
        <v>食肉センター特別会計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0.68</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0.91</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1.1100000000000001</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1.37</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1.45</v>
      </c>
    </row>
    <row r="32" spans="1:11" x14ac:dyDescent="0.2">
      <c r="A32" s="169" t="str">
        <f>IF(連結実質赤字比率に係る赤字・黒字の構成分析!C$38="",NA(),連結実質赤字比率に係る赤字・黒字の構成分析!C$38)</f>
        <v>国民健康保険東庄病院事業会計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6.26</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6.37</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4.95</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2.1800000000000002</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1.91</v>
      </c>
    </row>
    <row r="33" spans="1:16" x14ac:dyDescent="0.2">
      <c r="A33" s="169" t="str">
        <f>IF(連結実質赤字比率に係る赤字・黒字の構成分析!C$37="",NA(),連結実質赤字比率に係る赤字・黒字の構成分析!C$37)</f>
        <v>国民健康保険特別会計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5.47</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5.35</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5.35</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5.68</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2.35</v>
      </c>
    </row>
    <row r="34" spans="1:16" x14ac:dyDescent="0.2">
      <c r="A34" s="169" t="str">
        <f>IF(連結実質赤字比率に係る赤字・黒字の構成分析!C$36="",NA(),連結実質赤字比率に係る赤字・黒字の構成分析!C$36)</f>
        <v>介護保険特別会計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1.98</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2.85</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3.41</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3.49</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3.82</v>
      </c>
    </row>
    <row r="35" spans="1:16" x14ac:dyDescent="0.2">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13.53</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12.29</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23.95</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18.100000000000001</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12.17</v>
      </c>
    </row>
    <row r="36" spans="1:16" x14ac:dyDescent="0.2">
      <c r="A36" s="169" t="str">
        <f>IF(連結実質赤字比率に係る赤字・黒字の構成分析!C$34="",NA(),連結実質赤字比率に係る赤字・黒字の構成分析!C$34)</f>
        <v>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25.32</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27.3</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28.58</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31.86</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32.42</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369</v>
      </c>
      <c r="E42" s="170"/>
      <c r="F42" s="170"/>
      <c r="G42" s="170">
        <f>'実質公債費比率（分子）の構造'!L$52</f>
        <v>327</v>
      </c>
      <c r="H42" s="170"/>
      <c r="I42" s="170"/>
      <c r="J42" s="170">
        <f>'実質公債費比率（分子）の構造'!M$52</f>
        <v>337</v>
      </c>
      <c r="K42" s="170"/>
      <c r="L42" s="170"/>
      <c r="M42" s="170">
        <f>'実質公債費比率（分子）の構造'!N$52</f>
        <v>355</v>
      </c>
      <c r="N42" s="170"/>
      <c r="O42" s="170"/>
      <c r="P42" s="170">
        <f>'実質公債費比率（分子）の構造'!O$52</f>
        <v>382</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f>'実質公債費比率（分子）の構造'!K$50</f>
        <v>13</v>
      </c>
      <c r="C44" s="170"/>
      <c r="D44" s="170"/>
      <c r="E44" s="170">
        <f>'実質公債費比率（分子）の構造'!L$50</f>
        <v>13</v>
      </c>
      <c r="F44" s="170"/>
      <c r="G44" s="170"/>
      <c r="H44" s="170">
        <f>'実質公債費比率（分子）の構造'!M$50</f>
        <v>13</v>
      </c>
      <c r="I44" s="170"/>
      <c r="J44" s="170"/>
      <c r="K44" s="170">
        <f>'実質公債費比率（分子）の構造'!N$50</f>
        <v>13</v>
      </c>
      <c r="L44" s="170"/>
      <c r="M44" s="170"/>
      <c r="N44" s="170">
        <f>'実質公債費比率（分子）の構造'!O$50</f>
        <v>13</v>
      </c>
      <c r="O44" s="170"/>
      <c r="P44" s="170"/>
    </row>
    <row r="45" spans="1:16" x14ac:dyDescent="0.2">
      <c r="A45" s="170" t="s">
        <v>63</v>
      </c>
      <c r="B45" s="170">
        <f>'実質公債費比率（分子）の構造'!K$49</f>
        <v>91</v>
      </c>
      <c r="C45" s="170"/>
      <c r="D45" s="170"/>
      <c r="E45" s="170">
        <f>'実質公債費比率（分子）の構造'!L$49</f>
        <v>62</v>
      </c>
      <c r="F45" s="170"/>
      <c r="G45" s="170"/>
      <c r="H45" s="170">
        <f>'実質公債費比率（分子）の構造'!M$49</f>
        <v>57</v>
      </c>
      <c r="I45" s="170"/>
      <c r="J45" s="170"/>
      <c r="K45" s="170">
        <f>'実質公債費比率（分子）の構造'!N$49</f>
        <v>58</v>
      </c>
      <c r="L45" s="170"/>
      <c r="M45" s="170"/>
      <c r="N45" s="170">
        <f>'実質公債費比率（分子）の構造'!O$49</f>
        <v>63</v>
      </c>
      <c r="O45" s="170"/>
      <c r="P45" s="170"/>
    </row>
    <row r="46" spans="1:16" x14ac:dyDescent="0.2">
      <c r="A46" s="170" t="s">
        <v>64</v>
      </c>
      <c r="B46" s="170">
        <f>'実質公債費比率（分子）の構造'!K$48</f>
        <v>42</v>
      </c>
      <c r="C46" s="170"/>
      <c r="D46" s="170"/>
      <c r="E46" s="170">
        <f>'実質公債費比率（分子）の構造'!L$48</f>
        <v>70</v>
      </c>
      <c r="F46" s="170"/>
      <c r="G46" s="170"/>
      <c r="H46" s="170">
        <f>'実質公債費比率（分子）の構造'!M$48</f>
        <v>55</v>
      </c>
      <c r="I46" s="170"/>
      <c r="J46" s="170"/>
      <c r="K46" s="170">
        <f>'実質公債費比率（分子）の構造'!N$48</f>
        <v>46</v>
      </c>
      <c r="L46" s="170"/>
      <c r="M46" s="170"/>
      <c r="N46" s="170">
        <f>'実質公債費比率（分子）の構造'!O$48</f>
        <v>58</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437</v>
      </c>
      <c r="C49" s="170"/>
      <c r="D49" s="170"/>
      <c r="E49" s="170">
        <f>'実質公債費比率（分子）の構造'!L$45</f>
        <v>413</v>
      </c>
      <c r="F49" s="170"/>
      <c r="G49" s="170"/>
      <c r="H49" s="170">
        <f>'実質公債費比率（分子）の構造'!M$45</f>
        <v>407</v>
      </c>
      <c r="I49" s="170"/>
      <c r="J49" s="170"/>
      <c r="K49" s="170">
        <f>'実質公債費比率（分子）の構造'!N$45</f>
        <v>413</v>
      </c>
      <c r="L49" s="170"/>
      <c r="M49" s="170"/>
      <c r="N49" s="170">
        <f>'実質公債費比率（分子）の構造'!O$45</f>
        <v>429</v>
      </c>
      <c r="O49" s="170"/>
      <c r="P49" s="170"/>
    </row>
    <row r="50" spans="1:16" x14ac:dyDescent="0.2">
      <c r="A50" s="170" t="s">
        <v>67</v>
      </c>
      <c r="B50" s="170" t="e">
        <f>NA()</f>
        <v>#N/A</v>
      </c>
      <c r="C50" s="170">
        <f>IF(ISNUMBER('実質公債費比率（分子）の構造'!K$53),'実質公債費比率（分子）の構造'!K$53,NA())</f>
        <v>214</v>
      </c>
      <c r="D50" s="170" t="e">
        <f>NA()</f>
        <v>#N/A</v>
      </c>
      <c r="E50" s="170" t="e">
        <f>NA()</f>
        <v>#N/A</v>
      </c>
      <c r="F50" s="170">
        <f>IF(ISNUMBER('実質公債費比率（分子）の構造'!L$53),'実質公債費比率（分子）の構造'!L$53,NA())</f>
        <v>231</v>
      </c>
      <c r="G50" s="170" t="e">
        <f>NA()</f>
        <v>#N/A</v>
      </c>
      <c r="H50" s="170" t="e">
        <f>NA()</f>
        <v>#N/A</v>
      </c>
      <c r="I50" s="170">
        <f>IF(ISNUMBER('実質公債費比率（分子）の構造'!M$53),'実質公債費比率（分子）の構造'!M$53,NA())</f>
        <v>195</v>
      </c>
      <c r="J50" s="170" t="e">
        <f>NA()</f>
        <v>#N/A</v>
      </c>
      <c r="K50" s="170" t="e">
        <f>NA()</f>
        <v>#N/A</v>
      </c>
      <c r="L50" s="170">
        <f>IF(ISNUMBER('実質公債費比率（分子）の構造'!N$53),'実質公債費比率（分子）の構造'!N$53,NA())</f>
        <v>175</v>
      </c>
      <c r="M50" s="170" t="e">
        <f>NA()</f>
        <v>#N/A</v>
      </c>
      <c r="N50" s="170" t="e">
        <f>NA()</f>
        <v>#N/A</v>
      </c>
      <c r="O50" s="170">
        <f>IF(ISNUMBER('実質公債費比率（分子）の構造'!O$53),'実質公債費比率（分子）の構造'!O$53,NA())</f>
        <v>181</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4665</v>
      </c>
      <c r="E56" s="169"/>
      <c r="F56" s="169"/>
      <c r="G56" s="169">
        <f>'将来負担比率（分子）の構造'!J$52</f>
        <v>4865</v>
      </c>
      <c r="H56" s="169"/>
      <c r="I56" s="169"/>
      <c r="J56" s="169">
        <f>'将来負担比率（分子）の構造'!K$52</f>
        <v>5083</v>
      </c>
      <c r="K56" s="169"/>
      <c r="L56" s="169"/>
      <c r="M56" s="169">
        <f>'将来負担比率（分子）の構造'!L$52</f>
        <v>5066</v>
      </c>
      <c r="N56" s="169"/>
      <c r="O56" s="169"/>
      <c r="P56" s="169">
        <f>'将来負担比率（分子）の構造'!M$52</f>
        <v>5616</v>
      </c>
    </row>
    <row r="57" spans="1:16" x14ac:dyDescent="0.2">
      <c r="A57" s="169" t="s">
        <v>42</v>
      </c>
      <c r="B57" s="169"/>
      <c r="C57" s="169"/>
      <c r="D57" s="169" t="str">
        <f>'将来負担比率（分子）の構造'!I$51</f>
        <v>-</v>
      </c>
      <c r="E57" s="169"/>
      <c r="F57" s="169"/>
      <c r="G57" s="169" t="str">
        <f>'将来負担比率（分子）の構造'!J$51</f>
        <v>-</v>
      </c>
      <c r="H57" s="169"/>
      <c r="I57" s="169"/>
      <c r="J57" s="169" t="str">
        <f>'将来負担比率（分子）の構造'!K$51</f>
        <v>-</v>
      </c>
      <c r="K57" s="169"/>
      <c r="L57" s="169"/>
      <c r="M57" s="169" t="str">
        <f>'将来負担比率（分子）の構造'!L$51</f>
        <v>-</v>
      </c>
      <c r="N57" s="169"/>
      <c r="O57" s="169"/>
      <c r="P57" s="169" t="str">
        <f>'将来負担比率（分子）の構造'!M$51</f>
        <v>-</v>
      </c>
    </row>
    <row r="58" spans="1:16" x14ac:dyDescent="0.2">
      <c r="A58" s="169" t="s">
        <v>41</v>
      </c>
      <c r="B58" s="169"/>
      <c r="C58" s="169"/>
      <c r="D58" s="169">
        <f>'将来負担比率（分子）の構造'!I$50</f>
        <v>1322</v>
      </c>
      <c r="E58" s="169"/>
      <c r="F58" s="169"/>
      <c r="G58" s="169">
        <f>'将来負担比率（分子）の構造'!J$50</f>
        <v>1579</v>
      </c>
      <c r="H58" s="169"/>
      <c r="I58" s="169"/>
      <c r="J58" s="169">
        <f>'将来負担比率（分子）の構造'!K$50</f>
        <v>1583</v>
      </c>
      <c r="K58" s="169"/>
      <c r="L58" s="169"/>
      <c r="M58" s="169">
        <f>'将来負担比率（分子）の構造'!L$50</f>
        <v>2086</v>
      </c>
      <c r="N58" s="169"/>
      <c r="O58" s="169"/>
      <c r="P58" s="169">
        <f>'将来負担比率（分子）の構造'!M$50</f>
        <v>2420</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1038</v>
      </c>
      <c r="C62" s="169"/>
      <c r="D62" s="169"/>
      <c r="E62" s="169">
        <f>'将来負担比率（分子）の構造'!J$45</f>
        <v>965</v>
      </c>
      <c r="F62" s="169"/>
      <c r="G62" s="169"/>
      <c r="H62" s="169">
        <f>'将来負担比率（分子）の構造'!K$45</f>
        <v>925</v>
      </c>
      <c r="I62" s="169"/>
      <c r="J62" s="169"/>
      <c r="K62" s="169">
        <f>'将来負担比率（分子）の構造'!L$45</f>
        <v>830</v>
      </c>
      <c r="L62" s="169"/>
      <c r="M62" s="169"/>
      <c r="N62" s="169">
        <f>'将来負担比率（分子）の構造'!M$45</f>
        <v>815</v>
      </c>
      <c r="O62" s="169"/>
      <c r="P62" s="169"/>
    </row>
    <row r="63" spans="1:16" x14ac:dyDescent="0.2">
      <c r="A63" s="169" t="s">
        <v>34</v>
      </c>
      <c r="B63" s="169">
        <f>'将来負担比率（分子）の構造'!I$44</f>
        <v>348</v>
      </c>
      <c r="C63" s="169"/>
      <c r="D63" s="169"/>
      <c r="E63" s="169">
        <f>'将来負担比率（分子）の構造'!J$44</f>
        <v>285</v>
      </c>
      <c r="F63" s="169"/>
      <c r="G63" s="169"/>
      <c r="H63" s="169">
        <f>'将来負担比率（分子）の構造'!K$44</f>
        <v>256</v>
      </c>
      <c r="I63" s="169"/>
      <c r="J63" s="169"/>
      <c r="K63" s="169">
        <f>'将来負担比率（分子）の構造'!L$44</f>
        <v>550</v>
      </c>
      <c r="L63" s="169"/>
      <c r="M63" s="169"/>
      <c r="N63" s="169">
        <f>'将来負担比率（分子）の構造'!M$44</f>
        <v>152</v>
      </c>
      <c r="O63" s="169"/>
      <c r="P63" s="169"/>
    </row>
    <row r="64" spans="1:16" x14ac:dyDescent="0.2">
      <c r="A64" s="169" t="s">
        <v>33</v>
      </c>
      <c r="B64" s="169">
        <f>'将来負担比率（分子）の構造'!I$43</f>
        <v>299</v>
      </c>
      <c r="C64" s="169"/>
      <c r="D64" s="169"/>
      <c r="E64" s="169">
        <f>'将来負担比率（分子）の構造'!J$43</f>
        <v>360</v>
      </c>
      <c r="F64" s="169"/>
      <c r="G64" s="169"/>
      <c r="H64" s="169">
        <f>'将来負担比率（分子）の構造'!K$43</f>
        <v>333</v>
      </c>
      <c r="I64" s="169"/>
      <c r="J64" s="169"/>
      <c r="K64" s="169">
        <f>'将来負担比率（分子）の構造'!L$43</f>
        <v>306</v>
      </c>
      <c r="L64" s="169"/>
      <c r="M64" s="169"/>
      <c r="N64" s="169">
        <f>'将来負担比率（分子）の構造'!M$43</f>
        <v>253</v>
      </c>
      <c r="O64" s="169"/>
      <c r="P64" s="169"/>
    </row>
    <row r="65" spans="1:16" x14ac:dyDescent="0.2">
      <c r="A65" s="169" t="s">
        <v>32</v>
      </c>
      <c r="B65" s="169">
        <f>'将来負担比率（分子）の構造'!I$42</f>
        <v>172</v>
      </c>
      <c r="C65" s="169"/>
      <c r="D65" s="169"/>
      <c r="E65" s="169">
        <f>'将来負担比率（分子）の構造'!J$42</f>
        <v>140</v>
      </c>
      <c r="F65" s="169"/>
      <c r="G65" s="169"/>
      <c r="H65" s="169">
        <f>'将来負担比率（分子）の構造'!K$42</f>
        <v>140</v>
      </c>
      <c r="I65" s="169"/>
      <c r="J65" s="169"/>
      <c r="K65" s="169">
        <f>'将来負担比率（分子）の構造'!L$42</f>
        <v>77</v>
      </c>
      <c r="L65" s="169"/>
      <c r="M65" s="169"/>
      <c r="N65" s="169">
        <f>'将来負担比率（分子）の構造'!M$42</f>
        <v>48</v>
      </c>
      <c r="O65" s="169"/>
      <c r="P65" s="169"/>
    </row>
    <row r="66" spans="1:16" x14ac:dyDescent="0.2">
      <c r="A66" s="169" t="s">
        <v>31</v>
      </c>
      <c r="B66" s="169">
        <f>'将来負担比率（分子）の構造'!I$41</f>
        <v>4026</v>
      </c>
      <c r="C66" s="169"/>
      <c r="D66" s="169"/>
      <c r="E66" s="169">
        <f>'将来負担比率（分子）の構造'!J$41</f>
        <v>4606</v>
      </c>
      <c r="F66" s="169"/>
      <c r="G66" s="169"/>
      <c r="H66" s="169">
        <f>'将来負担比率（分子）の構造'!K$41</f>
        <v>4774</v>
      </c>
      <c r="I66" s="169"/>
      <c r="J66" s="169"/>
      <c r="K66" s="169">
        <f>'将来負担比率（分子）の構造'!L$41</f>
        <v>4765</v>
      </c>
      <c r="L66" s="169"/>
      <c r="M66" s="169"/>
      <c r="N66" s="169">
        <f>'将来負担比率（分子）の構造'!M$41</f>
        <v>5166</v>
      </c>
      <c r="O66" s="169"/>
      <c r="P66" s="169"/>
    </row>
    <row r="67" spans="1:16" x14ac:dyDescent="0.2">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905</v>
      </c>
      <c r="C72" s="173">
        <f>基金残高に係る経年分析!G55</f>
        <v>1205</v>
      </c>
      <c r="D72" s="173">
        <f>基金残高に係る経年分析!H55</f>
        <v>1395</v>
      </c>
    </row>
    <row r="73" spans="1:16" x14ac:dyDescent="0.2">
      <c r="A73" s="172" t="s">
        <v>74</v>
      </c>
      <c r="B73" s="173">
        <f>基金残高に係る経年分析!F56</f>
        <v>50</v>
      </c>
      <c r="C73" s="173">
        <f>基金残高に係る経年分析!G56</f>
        <v>50</v>
      </c>
      <c r="D73" s="173">
        <f>基金残高に係る経年分析!H56</f>
        <v>68</v>
      </c>
    </row>
    <row r="74" spans="1:16" x14ac:dyDescent="0.2">
      <c r="A74" s="172" t="s">
        <v>75</v>
      </c>
      <c r="B74" s="173">
        <f>基金残高に係る経年分析!F57</f>
        <v>250</v>
      </c>
      <c r="C74" s="173">
        <f>基金残高に係る経年分析!G57</f>
        <v>453</v>
      </c>
      <c r="D74" s="173">
        <f>基金残高に係る経年分析!H57</f>
        <v>464</v>
      </c>
    </row>
  </sheetData>
  <sheetProtection algorithmName="SHA-512" hashValue="2toP84KhsC8uG+qo4c51dc4qWhq0mtBVMu4HgAZqSoIsrinRUSlFgWNpmiarTVk7f12OY6OD38gAG0TZ21heww==" saltValue="WEKk2ai5WNcF1MFZwpdGb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589" t="s">
        <v>202</v>
      </c>
      <c r="DI1" s="590"/>
      <c r="DJ1" s="590"/>
      <c r="DK1" s="590"/>
      <c r="DL1" s="590"/>
      <c r="DM1" s="590"/>
      <c r="DN1" s="591"/>
      <c r="DO1" s="208"/>
      <c r="DP1" s="589" t="s">
        <v>203</v>
      </c>
      <c r="DQ1" s="590"/>
      <c r="DR1" s="590"/>
      <c r="DS1" s="590"/>
      <c r="DT1" s="590"/>
      <c r="DU1" s="590"/>
      <c r="DV1" s="590"/>
      <c r="DW1" s="590"/>
      <c r="DX1" s="590"/>
      <c r="DY1" s="590"/>
      <c r="DZ1" s="590"/>
      <c r="EA1" s="590"/>
      <c r="EB1" s="590"/>
      <c r="EC1" s="591"/>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215</v>
      </c>
      <c r="C5" s="597"/>
      <c r="D5" s="597"/>
      <c r="E5" s="597"/>
      <c r="F5" s="597"/>
      <c r="G5" s="597"/>
      <c r="H5" s="597"/>
      <c r="I5" s="597"/>
      <c r="J5" s="597"/>
      <c r="K5" s="597"/>
      <c r="L5" s="597"/>
      <c r="M5" s="597"/>
      <c r="N5" s="597"/>
      <c r="O5" s="597"/>
      <c r="P5" s="597"/>
      <c r="Q5" s="598"/>
      <c r="R5" s="599">
        <v>1511223</v>
      </c>
      <c r="S5" s="600"/>
      <c r="T5" s="600"/>
      <c r="U5" s="600"/>
      <c r="V5" s="600"/>
      <c r="W5" s="600"/>
      <c r="X5" s="600"/>
      <c r="Y5" s="601"/>
      <c r="Z5" s="602">
        <v>20.100000000000001</v>
      </c>
      <c r="AA5" s="602"/>
      <c r="AB5" s="602"/>
      <c r="AC5" s="602"/>
      <c r="AD5" s="603">
        <v>1511223</v>
      </c>
      <c r="AE5" s="603"/>
      <c r="AF5" s="603"/>
      <c r="AG5" s="603"/>
      <c r="AH5" s="603"/>
      <c r="AI5" s="603"/>
      <c r="AJ5" s="603"/>
      <c r="AK5" s="603"/>
      <c r="AL5" s="604">
        <v>37</v>
      </c>
      <c r="AM5" s="605"/>
      <c r="AN5" s="605"/>
      <c r="AO5" s="606"/>
      <c r="AP5" s="596" t="s">
        <v>216</v>
      </c>
      <c r="AQ5" s="597"/>
      <c r="AR5" s="597"/>
      <c r="AS5" s="597"/>
      <c r="AT5" s="597"/>
      <c r="AU5" s="597"/>
      <c r="AV5" s="597"/>
      <c r="AW5" s="597"/>
      <c r="AX5" s="597"/>
      <c r="AY5" s="597"/>
      <c r="AZ5" s="597"/>
      <c r="BA5" s="597"/>
      <c r="BB5" s="597"/>
      <c r="BC5" s="597"/>
      <c r="BD5" s="597"/>
      <c r="BE5" s="597"/>
      <c r="BF5" s="598"/>
      <c r="BG5" s="610">
        <v>1511223</v>
      </c>
      <c r="BH5" s="611"/>
      <c r="BI5" s="611"/>
      <c r="BJ5" s="611"/>
      <c r="BK5" s="611"/>
      <c r="BL5" s="611"/>
      <c r="BM5" s="611"/>
      <c r="BN5" s="612"/>
      <c r="BO5" s="613">
        <v>100</v>
      </c>
      <c r="BP5" s="613"/>
      <c r="BQ5" s="613"/>
      <c r="BR5" s="613"/>
      <c r="BS5" s="614" t="s">
        <v>122</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2">
      <c r="B6" s="607" t="s">
        <v>220</v>
      </c>
      <c r="C6" s="608"/>
      <c r="D6" s="608"/>
      <c r="E6" s="608"/>
      <c r="F6" s="608"/>
      <c r="G6" s="608"/>
      <c r="H6" s="608"/>
      <c r="I6" s="608"/>
      <c r="J6" s="608"/>
      <c r="K6" s="608"/>
      <c r="L6" s="608"/>
      <c r="M6" s="608"/>
      <c r="N6" s="608"/>
      <c r="O6" s="608"/>
      <c r="P6" s="608"/>
      <c r="Q6" s="609"/>
      <c r="R6" s="610">
        <v>76753</v>
      </c>
      <c r="S6" s="611"/>
      <c r="T6" s="611"/>
      <c r="U6" s="611"/>
      <c r="V6" s="611"/>
      <c r="W6" s="611"/>
      <c r="X6" s="611"/>
      <c r="Y6" s="612"/>
      <c r="Z6" s="613">
        <v>1</v>
      </c>
      <c r="AA6" s="613"/>
      <c r="AB6" s="613"/>
      <c r="AC6" s="613"/>
      <c r="AD6" s="614">
        <v>76753</v>
      </c>
      <c r="AE6" s="614"/>
      <c r="AF6" s="614"/>
      <c r="AG6" s="614"/>
      <c r="AH6" s="614"/>
      <c r="AI6" s="614"/>
      <c r="AJ6" s="614"/>
      <c r="AK6" s="614"/>
      <c r="AL6" s="615">
        <v>1.9</v>
      </c>
      <c r="AM6" s="616"/>
      <c r="AN6" s="616"/>
      <c r="AO6" s="617"/>
      <c r="AP6" s="607" t="s">
        <v>221</v>
      </c>
      <c r="AQ6" s="608"/>
      <c r="AR6" s="608"/>
      <c r="AS6" s="608"/>
      <c r="AT6" s="608"/>
      <c r="AU6" s="608"/>
      <c r="AV6" s="608"/>
      <c r="AW6" s="608"/>
      <c r="AX6" s="608"/>
      <c r="AY6" s="608"/>
      <c r="AZ6" s="608"/>
      <c r="BA6" s="608"/>
      <c r="BB6" s="608"/>
      <c r="BC6" s="608"/>
      <c r="BD6" s="608"/>
      <c r="BE6" s="608"/>
      <c r="BF6" s="609"/>
      <c r="BG6" s="610">
        <v>1511223</v>
      </c>
      <c r="BH6" s="611"/>
      <c r="BI6" s="611"/>
      <c r="BJ6" s="611"/>
      <c r="BK6" s="611"/>
      <c r="BL6" s="611"/>
      <c r="BM6" s="611"/>
      <c r="BN6" s="612"/>
      <c r="BO6" s="613">
        <v>100</v>
      </c>
      <c r="BP6" s="613"/>
      <c r="BQ6" s="613"/>
      <c r="BR6" s="613"/>
      <c r="BS6" s="614" t="s">
        <v>122</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82360</v>
      </c>
      <c r="CS6" s="611"/>
      <c r="CT6" s="611"/>
      <c r="CU6" s="611"/>
      <c r="CV6" s="611"/>
      <c r="CW6" s="611"/>
      <c r="CX6" s="611"/>
      <c r="CY6" s="612"/>
      <c r="CZ6" s="604">
        <v>1.2</v>
      </c>
      <c r="DA6" s="605"/>
      <c r="DB6" s="605"/>
      <c r="DC6" s="621"/>
      <c r="DD6" s="619" t="s">
        <v>122</v>
      </c>
      <c r="DE6" s="611"/>
      <c r="DF6" s="611"/>
      <c r="DG6" s="611"/>
      <c r="DH6" s="611"/>
      <c r="DI6" s="611"/>
      <c r="DJ6" s="611"/>
      <c r="DK6" s="611"/>
      <c r="DL6" s="611"/>
      <c r="DM6" s="611"/>
      <c r="DN6" s="611"/>
      <c r="DO6" s="611"/>
      <c r="DP6" s="612"/>
      <c r="DQ6" s="619">
        <v>82360</v>
      </c>
      <c r="DR6" s="611"/>
      <c r="DS6" s="611"/>
      <c r="DT6" s="611"/>
      <c r="DU6" s="611"/>
      <c r="DV6" s="611"/>
      <c r="DW6" s="611"/>
      <c r="DX6" s="611"/>
      <c r="DY6" s="611"/>
      <c r="DZ6" s="611"/>
      <c r="EA6" s="611"/>
      <c r="EB6" s="611"/>
      <c r="EC6" s="620"/>
    </row>
    <row r="7" spans="2:143" ht="11.25" customHeight="1" x14ac:dyDescent="0.2">
      <c r="B7" s="607" t="s">
        <v>223</v>
      </c>
      <c r="C7" s="608"/>
      <c r="D7" s="608"/>
      <c r="E7" s="608"/>
      <c r="F7" s="608"/>
      <c r="G7" s="608"/>
      <c r="H7" s="608"/>
      <c r="I7" s="608"/>
      <c r="J7" s="608"/>
      <c r="K7" s="608"/>
      <c r="L7" s="608"/>
      <c r="M7" s="608"/>
      <c r="N7" s="608"/>
      <c r="O7" s="608"/>
      <c r="P7" s="608"/>
      <c r="Q7" s="609"/>
      <c r="R7" s="610">
        <v>778</v>
      </c>
      <c r="S7" s="611"/>
      <c r="T7" s="611"/>
      <c r="U7" s="611"/>
      <c r="V7" s="611"/>
      <c r="W7" s="611"/>
      <c r="X7" s="611"/>
      <c r="Y7" s="612"/>
      <c r="Z7" s="613">
        <v>0</v>
      </c>
      <c r="AA7" s="613"/>
      <c r="AB7" s="613"/>
      <c r="AC7" s="613"/>
      <c r="AD7" s="614">
        <v>778</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714862</v>
      </c>
      <c r="BH7" s="611"/>
      <c r="BI7" s="611"/>
      <c r="BJ7" s="611"/>
      <c r="BK7" s="611"/>
      <c r="BL7" s="611"/>
      <c r="BM7" s="611"/>
      <c r="BN7" s="612"/>
      <c r="BO7" s="613">
        <v>47.3</v>
      </c>
      <c r="BP7" s="613"/>
      <c r="BQ7" s="613"/>
      <c r="BR7" s="613"/>
      <c r="BS7" s="614" t="s">
        <v>122</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1151541</v>
      </c>
      <c r="CS7" s="611"/>
      <c r="CT7" s="611"/>
      <c r="CU7" s="611"/>
      <c r="CV7" s="611"/>
      <c r="CW7" s="611"/>
      <c r="CX7" s="611"/>
      <c r="CY7" s="612"/>
      <c r="CZ7" s="613">
        <v>16.600000000000001</v>
      </c>
      <c r="DA7" s="613"/>
      <c r="DB7" s="613"/>
      <c r="DC7" s="613"/>
      <c r="DD7" s="619">
        <v>6461</v>
      </c>
      <c r="DE7" s="611"/>
      <c r="DF7" s="611"/>
      <c r="DG7" s="611"/>
      <c r="DH7" s="611"/>
      <c r="DI7" s="611"/>
      <c r="DJ7" s="611"/>
      <c r="DK7" s="611"/>
      <c r="DL7" s="611"/>
      <c r="DM7" s="611"/>
      <c r="DN7" s="611"/>
      <c r="DO7" s="611"/>
      <c r="DP7" s="612"/>
      <c r="DQ7" s="619">
        <v>1081018</v>
      </c>
      <c r="DR7" s="611"/>
      <c r="DS7" s="611"/>
      <c r="DT7" s="611"/>
      <c r="DU7" s="611"/>
      <c r="DV7" s="611"/>
      <c r="DW7" s="611"/>
      <c r="DX7" s="611"/>
      <c r="DY7" s="611"/>
      <c r="DZ7" s="611"/>
      <c r="EA7" s="611"/>
      <c r="EB7" s="611"/>
      <c r="EC7" s="620"/>
    </row>
    <row r="8" spans="2:143" ht="11.25" customHeight="1" x14ac:dyDescent="0.2">
      <c r="B8" s="607" t="s">
        <v>226</v>
      </c>
      <c r="C8" s="608"/>
      <c r="D8" s="608"/>
      <c r="E8" s="608"/>
      <c r="F8" s="608"/>
      <c r="G8" s="608"/>
      <c r="H8" s="608"/>
      <c r="I8" s="608"/>
      <c r="J8" s="608"/>
      <c r="K8" s="608"/>
      <c r="L8" s="608"/>
      <c r="M8" s="608"/>
      <c r="N8" s="608"/>
      <c r="O8" s="608"/>
      <c r="P8" s="608"/>
      <c r="Q8" s="609"/>
      <c r="R8" s="610">
        <v>11023</v>
      </c>
      <c r="S8" s="611"/>
      <c r="T8" s="611"/>
      <c r="U8" s="611"/>
      <c r="V8" s="611"/>
      <c r="W8" s="611"/>
      <c r="X8" s="611"/>
      <c r="Y8" s="612"/>
      <c r="Z8" s="613">
        <v>0.1</v>
      </c>
      <c r="AA8" s="613"/>
      <c r="AB8" s="613"/>
      <c r="AC8" s="613"/>
      <c r="AD8" s="614">
        <v>11023</v>
      </c>
      <c r="AE8" s="614"/>
      <c r="AF8" s="614"/>
      <c r="AG8" s="614"/>
      <c r="AH8" s="614"/>
      <c r="AI8" s="614"/>
      <c r="AJ8" s="614"/>
      <c r="AK8" s="614"/>
      <c r="AL8" s="615">
        <v>0.3</v>
      </c>
      <c r="AM8" s="616"/>
      <c r="AN8" s="616"/>
      <c r="AO8" s="617"/>
      <c r="AP8" s="607" t="s">
        <v>227</v>
      </c>
      <c r="AQ8" s="608"/>
      <c r="AR8" s="608"/>
      <c r="AS8" s="608"/>
      <c r="AT8" s="608"/>
      <c r="AU8" s="608"/>
      <c r="AV8" s="608"/>
      <c r="AW8" s="608"/>
      <c r="AX8" s="608"/>
      <c r="AY8" s="608"/>
      <c r="AZ8" s="608"/>
      <c r="BA8" s="608"/>
      <c r="BB8" s="608"/>
      <c r="BC8" s="608"/>
      <c r="BD8" s="608"/>
      <c r="BE8" s="608"/>
      <c r="BF8" s="609"/>
      <c r="BG8" s="610">
        <v>23583</v>
      </c>
      <c r="BH8" s="611"/>
      <c r="BI8" s="611"/>
      <c r="BJ8" s="611"/>
      <c r="BK8" s="611"/>
      <c r="BL8" s="611"/>
      <c r="BM8" s="611"/>
      <c r="BN8" s="612"/>
      <c r="BO8" s="613">
        <v>1.6</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1799122</v>
      </c>
      <c r="CS8" s="611"/>
      <c r="CT8" s="611"/>
      <c r="CU8" s="611"/>
      <c r="CV8" s="611"/>
      <c r="CW8" s="611"/>
      <c r="CX8" s="611"/>
      <c r="CY8" s="612"/>
      <c r="CZ8" s="613">
        <v>26</v>
      </c>
      <c r="DA8" s="613"/>
      <c r="DB8" s="613"/>
      <c r="DC8" s="613"/>
      <c r="DD8" s="619">
        <v>1100</v>
      </c>
      <c r="DE8" s="611"/>
      <c r="DF8" s="611"/>
      <c r="DG8" s="611"/>
      <c r="DH8" s="611"/>
      <c r="DI8" s="611"/>
      <c r="DJ8" s="611"/>
      <c r="DK8" s="611"/>
      <c r="DL8" s="611"/>
      <c r="DM8" s="611"/>
      <c r="DN8" s="611"/>
      <c r="DO8" s="611"/>
      <c r="DP8" s="612"/>
      <c r="DQ8" s="619">
        <v>1029767</v>
      </c>
      <c r="DR8" s="611"/>
      <c r="DS8" s="611"/>
      <c r="DT8" s="611"/>
      <c r="DU8" s="611"/>
      <c r="DV8" s="611"/>
      <c r="DW8" s="611"/>
      <c r="DX8" s="611"/>
      <c r="DY8" s="611"/>
      <c r="DZ8" s="611"/>
      <c r="EA8" s="611"/>
      <c r="EB8" s="611"/>
      <c r="EC8" s="620"/>
    </row>
    <row r="9" spans="2:143" ht="11.25" customHeight="1" x14ac:dyDescent="0.2">
      <c r="B9" s="607" t="s">
        <v>229</v>
      </c>
      <c r="C9" s="608"/>
      <c r="D9" s="608"/>
      <c r="E9" s="608"/>
      <c r="F9" s="608"/>
      <c r="G9" s="608"/>
      <c r="H9" s="608"/>
      <c r="I9" s="608"/>
      <c r="J9" s="608"/>
      <c r="K9" s="608"/>
      <c r="L9" s="608"/>
      <c r="M9" s="608"/>
      <c r="N9" s="608"/>
      <c r="O9" s="608"/>
      <c r="P9" s="608"/>
      <c r="Q9" s="609"/>
      <c r="R9" s="610">
        <v>13160</v>
      </c>
      <c r="S9" s="611"/>
      <c r="T9" s="611"/>
      <c r="U9" s="611"/>
      <c r="V9" s="611"/>
      <c r="W9" s="611"/>
      <c r="X9" s="611"/>
      <c r="Y9" s="612"/>
      <c r="Z9" s="613">
        <v>0.2</v>
      </c>
      <c r="AA9" s="613"/>
      <c r="AB9" s="613"/>
      <c r="AC9" s="613"/>
      <c r="AD9" s="614">
        <v>13160</v>
      </c>
      <c r="AE9" s="614"/>
      <c r="AF9" s="614"/>
      <c r="AG9" s="614"/>
      <c r="AH9" s="614"/>
      <c r="AI9" s="614"/>
      <c r="AJ9" s="614"/>
      <c r="AK9" s="614"/>
      <c r="AL9" s="615">
        <v>0.3</v>
      </c>
      <c r="AM9" s="616"/>
      <c r="AN9" s="616"/>
      <c r="AO9" s="617"/>
      <c r="AP9" s="607" t="s">
        <v>230</v>
      </c>
      <c r="AQ9" s="608"/>
      <c r="AR9" s="608"/>
      <c r="AS9" s="608"/>
      <c r="AT9" s="608"/>
      <c r="AU9" s="608"/>
      <c r="AV9" s="608"/>
      <c r="AW9" s="608"/>
      <c r="AX9" s="608"/>
      <c r="AY9" s="608"/>
      <c r="AZ9" s="608"/>
      <c r="BA9" s="608"/>
      <c r="BB9" s="608"/>
      <c r="BC9" s="608"/>
      <c r="BD9" s="608"/>
      <c r="BE9" s="608"/>
      <c r="BF9" s="609"/>
      <c r="BG9" s="610">
        <v>611842</v>
      </c>
      <c r="BH9" s="611"/>
      <c r="BI9" s="611"/>
      <c r="BJ9" s="611"/>
      <c r="BK9" s="611"/>
      <c r="BL9" s="611"/>
      <c r="BM9" s="611"/>
      <c r="BN9" s="612"/>
      <c r="BO9" s="613">
        <v>40.5</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1036239</v>
      </c>
      <c r="CS9" s="611"/>
      <c r="CT9" s="611"/>
      <c r="CU9" s="611"/>
      <c r="CV9" s="611"/>
      <c r="CW9" s="611"/>
      <c r="CX9" s="611"/>
      <c r="CY9" s="612"/>
      <c r="CZ9" s="613">
        <v>15</v>
      </c>
      <c r="DA9" s="613"/>
      <c r="DB9" s="613"/>
      <c r="DC9" s="613"/>
      <c r="DD9" s="619">
        <v>43997</v>
      </c>
      <c r="DE9" s="611"/>
      <c r="DF9" s="611"/>
      <c r="DG9" s="611"/>
      <c r="DH9" s="611"/>
      <c r="DI9" s="611"/>
      <c r="DJ9" s="611"/>
      <c r="DK9" s="611"/>
      <c r="DL9" s="611"/>
      <c r="DM9" s="611"/>
      <c r="DN9" s="611"/>
      <c r="DO9" s="611"/>
      <c r="DP9" s="612"/>
      <c r="DQ9" s="619">
        <v>874284</v>
      </c>
      <c r="DR9" s="611"/>
      <c r="DS9" s="611"/>
      <c r="DT9" s="611"/>
      <c r="DU9" s="611"/>
      <c r="DV9" s="611"/>
      <c r="DW9" s="611"/>
      <c r="DX9" s="611"/>
      <c r="DY9" s="611"/>
      <c r="DZ9" s="611"/>
      <c r="EA9" s="611"/>
      <c r="EB9" s="611"/>
      <c r="EC9" s="620"/>
    </row>
    <row r="10" spans="2:143" ht="11.25" customHeight="1" x14ac:dyDescent="0.2">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21599</v>
      </c>
      <c r="BH10" s="611"/>
      <c r="BI10" s="611"/>
      <c r="BJ10" s="611"/>
      <c r="BK10" s="611"/>
      <c r="BL10" s="611"/>
      <c r="BM10" s="611"/>
      <c r="BN10" s="612"/>
      <c r="BO10" s="613">
        <v>1.4</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t="s">
        <v>122</v>
      </c>
      <c r="CS10" s="611"/>
      <c r="CT10" s="611"/>
      <c r="CU10" s="611"/>
      <c r="CV10" s="611"/>
      <c r="CW10" s="611"/>
      <c r="CX10" s="611"/>
      <c r="CY10" s="612"/>
      <c r="CZ10" s="613" t="s">
        <v>122</v>
      </c>
      <c r="DA10" s="613"/>
      <c r="DB10" s="613"/>
      <c r="DC10" s="613"/>
      <c r="DD10" s="619" t="s">
        <v>122</v>
      </c>
      <c r="DE10" s="611"/>
      <c r="DF10" s="611"/>
      <c r="DG10" s="611"/>
      <c r="DH10" s="611"/>
      <c r="DI10" s="611"/>
      <c r="DJ10" s="611"/>
      <c r="DK10" s="611"/>
      <c r="DL10" s="611"/>
      <c r="DM10" s="611"/>
      <c r="DN10" s="611"/>
      <c r="DO10" s="611"/>
      <c r="DP10" s="612"/>
      <c r="DQ10" s="619" t="s">
        <v>122</v>
      </c>
      <c r="DR10" s="611"/>
      <c r="DS10" s="611"/>
      <c r="DT10" s="611"/>
      <c r="DU10" s="611"/>
      <c r="DV10" s="611"/>
      <c r="DW10" s="611"/>
      <c r="DX10" s="611"/>
      <c r="DY10" s="611"/>
      <c r="DZ10" s="611"/>
      <c r="EA10" s="611"/>
      <c r="EB10" s="611"/>
      <c r="EC10" s="620"/>
    </row>
    <row r="11" spans="2:143" ht="11.25" customHeight="1" x14ac:dyDescent="0.2">
      <c r="B11" s="607" t="s">
        <v>235</v>
      </c>
      <c r="C11" s="608"/>
      <c r="D11" s="608"/>
      <c r="E11" s="608"/>
      <c r="F11" s="608"/>
      <c r="G11" s="608"/>
      <c r="H11" s="608"/>
      <c r="I11" s="608"/>
      <c r="J11" s="608"/>
      <c r="K11" s="608"/>
      <c r="L11" s="608"/>
      <c r="M11" s="608"/>
      <c r="N11" s="608"/>
      <c r="O11" s="608"/>
      <c r="P11" s="608"/>
      <c r="Q11" s="609"/>
      <c r="R11" s="610">
        <v>305323</v>
      </c>
      <c r="S11" s="611"/>
      <c r="T11" s="611"/>
      <c r="U11" s="611"/>
      <c r="V11" s="611"/>
      <c r="W11" s="611"/>
      <c r="X11" s="611"/>
      <c r="Y11" s="612"/>
      <c r="Z11" s="615">
        <v>4.0999999999999996</v>
      </c>
      <c r="AA11" s="616"/>
      <c r="AB11" s="616"/>
      <c r="AC11" s="622"/>
      <c r="AD11" s="619">
        <v>305323</v>
      </c>
      <c r="AE11" s="611"/>
      <c r="AF11" s="611"/>
      <c r="AG11" s="611"/>
      <c r="AH11" s="611"/>
      <c r="AI11" s="611"/>
      <c r="AJ11" s="611"/>
      <c r="AK11" s="612"/>
      <c r="AL11" s="615">
        <v>7.5</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57838</v>
      </c>
      <c r="BH11" s="611"/>
      <c r="BI11" s="611"/>
      <c r="BJ11" s="611"/>
      <c r="BK11" s="611"/>
      <c r="BL11" s="611"/>
      <c r="BM11" s="611"/>
      <c r="BN11" s="612"/>
      <c r="BO11" s="613">
        <v>3.8</v>
      </c>
      <c r="BP11" s="613"/>
      <c r="BQ11" s="613"/>
      <c r="BR11" s="613"/>
      <c r="BS11" s="614" t="s">
        <v>122</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268497</v>
      </c>
      <c r="CS11" s="611"/>
      <c r="CT11" s="611"/>
      <c r="CU11" s="611"/>
      <c r="CV11" s="611"/>
      <c r="CW11" s="611"/>
      <c r="CX11" s="611"/>
      <c r="CY11" s="612"/>
      <c r="CZ11" s="613">
        <v>3.9</v>
      </c>
      <c r="DA11" s="613"/>
      <c r="DB11" s="613"/>
      <c r="DC11" s="613"/>
      <c r="DD11" s="619">
        <v>21417</v>
      </c>
      <c r="DE11" s="611"/>
      <c r="DF11" s="611"/>
      <c r="DG11" s="611"/>
      <c r="DH11" s="611"/>
      <c r="DI11" s="611"/>
      <c r="DJ11" s="611"/>
      <c r="DK11" s="611"/>
      <c r="DL11" s="611"/>
      <c r="DM11" s="611"/>
      <c r="DN11" s="611"/>
      <c r="DO11" s="611"/>
      <c r="DP11" s="612"/>
      <c r="DQ11" s="619">
        <v>193796</v>
      </c>
      <c r="DR11" s="611"/>
      <c r="DS11" s="611"/>
      <c r="DT11" s="611"/>
      <c r="DU11" s="611"/>
      <c r="DV11" s="611"/>
      <c r="DW11" s="611"/>
      <c r="DX11" s="611"/>
      <c r="DY11" s="611"/>
      <c r="DZ11" s="611"/>
      <c r="EA11" s="611"/>
      <c r="EB11" s="611"/>
      <c r="EC11" s="620"/>
    </row>
    <row r="12" spans="2:143" ht="11.25" customHeight="1" x14ac:dyDescent="0.2">
      <c r="B12" s="607" t="s">
        <v>238</v>
      </c>
      <c r="C12" s="608"/>
      <c r="D12" s="608"/>
      <c r="E12" s="608"/>
      <c r="F12" s="608"/>
      <c r="G12" s="608"/>
      <c r="H12" s="608"/>
      <c r="I12" s="608"/>
      <c r="J12" s="608"/>
      <c r="K12" s="608"/>
      <c r="L12" s="608"/>
      <c r="M12" s="608"/>
      <c r="N12" s="608"/>
      <c r="O12" s="608"/>
      <c r="P12" s="608"/>
      <c r="Q12" s="609"/>
      <c r="R12" s="610">
        <v>12453</v>
      </c>
      <c r="S12" s="611"/>
      <c r="T12" s="611"/>
      <c r="U12" s="611"/>
      <c r="V12" s="611"/>
      <c r="W12" s="611"/>
      <c r="X12" s="611"/>
      <c r="Y12" s="612"/>
      <c r="Z12" s="613">
        <v>0.2</v>
      </c>
      <c r="AA12" s="613"/>
      <c r="AB12" s="613"/>
      <c r="AC12" s="613"/>
      <c r="AD12" s="614">
        <v>12453</v>
      </c>
      <c r="AE12" s="614"/>
      <c r="AF12" s="614"/>
      <c r="AG12" s="614"/>
      <c r="AH12" s="614"/>
      <c r="AI12" s="614"/>
      <c r="AJ12" s="614"/>
      <c r="AK12" s="614"/>
      <c r="AL12" s="615">
        <v>0.3</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675851</v>
      </c>
      <c r="BH12" s="611"/>
      <c r="BI12" s="611"/>
      <c r="BJ12" s="611"/>
      <c r="BK12" s="611"/>
      <c r="BL12" s="611"/>
      <c r="BM12" s="611"/>
      <c r="BN12" s="612"/>
      <c r="BO12" s="613">
        <v>44.7</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90067</v>
      </c>
      <c r="CS12" s="611"/>
      <c r="CT12" s="611"/>
      <c r="CU12" s="611"/>
      <c r="CV12" s="611"/>
      <c r="CW12" s="611"/>
      <c r="CX12" s="611"/>
      <c r="CY12" s="612"/>
      <c r="CZ12" s="613">
        <v>1.3</v>
      </c>
      <c r="DA12" s="613"/>
      <c r="DB12" s="613"/>
      <c r="DC12" s="613"/>
      <c r="DD12" s="619">
        <v>407</v>
      </c>
      <c r="DE12" s="611"/>
      <c r="DF12" s="611"/>
      <c r="DG12" s="611"/>
      <c r="DH12" s="611"/>
      <c r="DI12" s="611"/>
      <c r="DJ12" s="611"/>
      <c r="DK12" s="611"/>
      <c r="DL12" s="611"/>
      <c r="DM12" s="611"/>
      <c r="DN12" s="611"/>
      <c r="DO12" s="611"/>
      <c r="DP12" s="612"/>
      <c r="DQ12" s="619">
        <v>49293</v>
      </c>
      <c r="DR12" s="611"/>
      <c r="DS12" s="611"/>
      <c r="DT12" s="611"/>
      <c r="DU12" s="611"/>
      <c r="DV12" s="611"/>
      <c r="DW12" s="611"/>
      <c r="DX12" s="611"/>
      <c r="DY12" s="611"/>
      <c r="DZ12" s="611"/>
      <c r="EA12" s="611"/>
      <c r="EB12" s="611"/>
      <c r="EC12" s="620"/>
    </row>
    <row r="13" spans="2:143" ht="11.25" customHeight="1" x14ac:dyDescent="0.2">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675851</v>
      </c>
      <c r="BH13" s="611"/>
      <c r="BI13" s="611"/>
      <c r="BJ13" s="611"/>
      <c r="BK13" s="611"/>
      <c r="BL13" s="611"/>
      <c r="BM13" s="611"/>
      <c r="BN13" s="612"/>
      <c r="BO13" s="613">
        <v>44.7</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434028</v>
      </c>
      <c r="CS13" s="611"/>
      <c r="CT13" s="611"/>
      <c r="CU13" s="611"/>
      <c r="CV13" s="611"/>
      <c r="CW13" s="611"/>
      <c r="CX13" s="611"/>
      <c r="CY13" s="612"/>
      <c r="CZ13" s="613">
        <v>6.3</v>
      </c>
      <c r="DA13" s="613"/>
      <c r="DB13" s="613"/>
      <c r="DC13" s="613"/>
      <c r="DD13" s="619">
        <v>352501</v>
      </c>
      <c r="DE13" s="611"/>
      <c r="DF13" s="611"/>
      <c r="DG13" s="611"/>
      <c r="DH13" s="611"/>
      <c r="DI13" s="611"/>
      <c r="DJ13" s="611"/>
      <c r="DK13" s="611"/>
      <c r="DL13" s="611"/>
      <c r="DM13" s="611"/>
      <c r="DN13" s="611"/>
      <c r="DO13" s="611"/>
      <c r="DP13" s="612"/>
      <c r="DQ13" s="619">
        <v>251997</v>
      </c>
      <c r="DR13" s="611"/>
      <c r="DS13" s="611"/>
      <c r="DT13" s="611"/>
      <c r="DU13" s="611"/>
      <c r="DV13" s="611"/>
      <c r="DW13" s="611"/>
      <c r="DX13" s="611"/>
      <c r="DY13" s="611"/>
      <c r="DZ13" s="611"/>
      <c r="EA13" s="611"/>
      <c r="EB13" s="611"/>
      <c r="EC13" s="620"/>
    </row>
    <row r="14" spans="2:143" ht="11.25" customHeight="1" x14ac:dyDescent="0.2">
      <c r="B14" s="607" t="s">
        <v>244</v>
      </c>
      <c r="C14" s="608"/>
      <c r="D14" s="608"/>
      <c r="E14" s="608"/>
      <c r="F14" s="608"/>
      <c r="G14" s="608"/>
      <c r="H14" s="608"/>
      <c r="I14" s="608"/>
      <c r="J14" s="608"/>
      <c r="K14" s="608"/>
      <c r="L14" s="608"/>
      <c r="M14" s="608"/>
      <c r="N14" s="608"/>
      <c r="O14" s="608"/>
      <c r="P14" s="608"/>
      <c r="Q14" s="609"/>
      <c r="R14" s="610">
        <v>906</v>
      </c>
      <c r="S14" s="611"/>
      <c r="T14" s="611"/>
      <c r="U14" s="611"/>
      <c r="V14" s="611"/>
      <c r="W14" s="611"/>
      <c r="X14" s="611"/>
      <c r="Y14" s="612"/>
      <c r="Z14" s="613">
        <v>0</v>
      </c>
      <c r="AA14" s="613"/>
      <c r="AB14" s="613"/>
      <c r="AC14" s="613"/>
      <c r="AD14" s="614">
        <v>906</v>
      </c>
      <c r="AE14" s="614"/>
      <c r="AF14" s="614"/>
      <c r="AG14" s="614"/>
      <c r="AH14" s="614"/>
      <c r="AI14" s="614"/>
      <c r="AJ14" s="614"/>
      <c r="AK14" s="614"/>
      <c r="AL14" s="615">
        <v>0</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52328</v>
      </c>
      <c r="BH14" s="611"/>
      <c r="BI14" s="611"/>
      <c r="BJ14" s="611"/>
      <c r="BK14" s="611"/>
      <c r="BL14" s="611"/>
      <c r="BM14" s="611"/>
      <c r="BN14" s="612"/>
      <c r="BO14" s="613">
        <v>3.5</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285904</v>
      </c>
      <c r="CS14" s="611"/>
      <c r="CT14" s="611"/>
      <c r="CU14" s="611"/>
      <c r="CV14" s="611"/>
      <c r="CW14" s="611"/>
      <c r="CX14" s="611"/>
      <c r="CY14" s="612"/>
      <c r="CZ14" s="613">
        <v>4.0999999999999996</v>
      </c>
      <c r="DA14" s="613"/>
      <c r="DB14" s="613"/>
      <c r="DC14" s="613"/>
      <c r="DD14" s="619" t="s">
        <v>122</v>
      </c>
      <c r="DE14" s="611"/>
      <c r="DF14" s="611"/>
      <c r="DG14" s="611"/>
      <c r="DH14" s="611"/>
      <c r="DI14" s="611"/>
      <c r="DJ14" s="611"/>
      <c r="DK14" s="611"/>
      <c r="DL14" s="611"/>
      <c r="DM14" s="611"/>
      <c r="DN14" s="611"/>
      <c r="DO14" s="611"/>
      <c r="DP14" s="612"/>
      <c r="DQ14" s="619">
        <v>284404</v>
      </c>
      <c r="DR14" s="611"/>
      <c r="DS14" s="611"/>
      <c r="DT14" s="611"/>
      <c r="DU14" s="611"/>
      <c r="DV14" s="611"/>
      <c r="DW14" s="611"/>
      <c r="DX14" s="611"/>
      <c r="DY14" s="611"/>
      <c r="DZ14" s="611"/>
      <c r="EA14" s="611"/>
      <c r="EB14" s="611"/>
      <c r="EC14" s="620"/>
    </row>
    <row r="15" spans="2:143" ht="11.25" customHeight="1" x14ac:dyDescent="0.2">
      <c r="B15" s="607" t="s">
        <v>247</v>
      </c>
      <c r="C15" s="608"/>
      <c r="D15" s="608"/>
      <c r="E15" s="608"/>
      <c r="F15" s="608"/>
      <c r="G15" s="608"/>
      <c r="H15" s="608"/>
      <c r="I15" s="608"/>
      <c r="J15" s="608"/>
      <c r="K15" s="608"/>
      <c r="L15" s="608"/>
      <c r="M15" s="608"/>
      <c r="N15" s="608"/>
      <c r="O15" s="608"/>
      <c r="P15" s="608"/>
      <c r="Q15" s="609"/>
      <c r="R15" s="610" t="s">
        <v>122</v>
      </c>
      <c r="S15" s="611"/>
      <c r="T15" s="611"/>
      <c r="U15" s="611"/>
      <c r="V15" s="611"/>
      <c r="W15" s="611"/>
      <c r="X15" s="611"/>
      <c r="Y15" s="612"/>
      <c r="Z15" s="613" t="s">
        <v>122</v>
      </c>
      <c r="AA15" s="613"/>
      <c r="AB15" s="613"/>
      <c r="AC15" s="613"/>
      <c r="AD15" s="614" t="s">
        <v>122</v>
      </c>
      <c r="AE15" s="614"/>
      <c r="AF15" s="614"/>
      <c r="AG15" s="614"/>
      <c r="AH15" s="614"/>
      <c r="AI15" s="614"/>
      <c r="AJ15" s="614"/>
      <c r="AK15" s="614"/>
      <c r="AL15" s="615" t="s">
        <v>122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68182</v>
      </c>
      <c r="BH15" s="611"/>
      <c r="BI15" s="611"/>
      <c r="BJ15" s="611"/>
      <c r="BK15" s="611"/>
      <c r="BL15" s="611"/>
      <c r="BM15" s="611"/>
      <c r="BN15" s="612"/>
      <c r="BO15" s="613">
        <v>4.5</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1341707</v>
      </c>
      <c r="CS15" s="611"/>
      <c r="CT15" s="611"/>
      <c r="CU15" s="611"/>
      <c r="CV15" s="611"/>
      <c r="CW15" s="611"/>
      <c r="CX15" s="611"/>
      <c r="CY15" s="612"/>
      <c r="CZ15" s="613">
        <v>19.399999999999999</v>
      </c>
      <c r="DA15" s="613"/>
      <c r="DB15" s="613"/>
      <c r="DC15" s="613"/>
      <c r="DD15" s="619">
        <v>676435</v>
      </c>
      <c r="DE15" s="611"/>
      <c r="DF15" s="611"/>
      <c r="DG15" s="611"/>
      <c r="DH15" s="611"/>
      <c r="DI15" s="611"/>
      <c r="DJ15" s="611"/>
      <c r="DK15" s="611"/>
      <c r="DL15" s="611"/>
      <c r="DM15" s="611"/>
      <c r="DN15" s="611"/>
      <c r="DO15" s="611"/>
      <c r="DP15" s="612"/>
      <c r="DQ15" s="619">
        <v>586127</v>
      </c>
      <c r="DR15" s="611"/>
      <c r="DS15" s="611"/>
      <c r="DT15" s="611"/>
      <c r="DU15" s="611"/>
      <c r="DV15" s="611"/>
      <c r="DW15" s="611"/>
      <c r="DX15" s="611"/>
      <c r="DY15" s="611"/>
      <c r="DZ15" s="611"/>
      <c r="EA15" s="611"/>
      <c r="EB15" s="611"/>
      <c r="EC15" s="620"/>
    </row>
    <row r="16" spans="2:143" ht="11.25" customHeight="1" x14ac:dyDescent="0.2">
      <c r="B16" s="607" t="s">
        <v>250</v>
      </c>
      <c r="C16" s="608"/>
      <c r="D16" s="608"/>
      <c r="E16" s="608"/>
      <c r="F16" s="608"/>
      <c r="G16" s="608"/>
      <c r="H16" s="608"/>
      <c r="I16" s="608"/>
      <c r="J16" s="608"/>
      <c r="K16" s="608"/>
      <c r="L16" s="608"/>
      <c r="M16" s="608"/>
      <c r="N16" s="608"/>
      <c r="O16" s="608"/>
      <c r="P16" s="608"/>
      <c r="Q16" s="609"/>
      <c r="R16" s="610">
        <v>12887</v>
      </c>
      <c r="S16" s="611"/>
      <c r="T16" s="611"/>
      <c r="U16" s="611"/>
      <c r="V16" s="611"/>
      <c r="W16" s="611"/>
      <c r="X16" s="611"/>
      <c r="Y16" s="612"/>
      <c r="Z16" s="613">
        <v>0.2</v>
      </c>
      <c r="AA16" s="613"/>
      <c r="AB16" s="613"/>
      <c r="AC16" s="613"/>
      <c r="AD16" s="614">
        <v>12887</v>
      </c>
      <c r="AE16" s="614"/>
      <c r="AF16" s="614"/>
      <c r="AG16" s="614"/>
      <c r="AH16" s="614"/>
      <c r="AI16" s="614"/>
      <c r="AJ16" s="614"/>
      <c r="AK16" s="614"/>
      <c r="AL16" s="615">
        <v>0.3</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11</v>
      </c>
      <c r="CS16" s="611"/>
      <c r="CT16" s="611"/>
      <c r="CU16" s="611"/>
      <c r="CV16" s="611"/>
      <c r="CW16" s="611"/>
      <c r="CX16" s="611"/>
      <c r="CY16" s="612"/>
      <c r="CZ16" s="613">
        <v>0</v>
      </c>
      <c r="DA16" s="613"/>
      <c r="DB16" s="613"/>
      <c r="DC16" s="613"/>
      <c r="DD16" s="619" t="s">
        <v>122</v>
      </c>
      <c r="DE16" s="611"/>
      <c r="DF16" s="611"/>
      <c r="DG16" s="611"/>
      <c r="DH16" s="611"/>
      <c r="DI16" s="611"/>
      <c r="DJ16" s="611"/>
      <c r="DK16" s="611"/>
      <c r="DL16" s="611"/>
      <c r="DM16" s="611"/>
      <c r="DN16" s="611"/>
      <c r="DO16" s="611"/>
      <c r="DP16" s="612"/>
      <c r="DQ16" s="619">
        <v>11</v>
      </c>
      <c r="DR16" s="611"/>
      <c r="DS16" s="611"/>
      <c r="DT16" s="611"/>
      <c r="DU16" s="611"/>
      <c r="DV16" s="611"/>
      <c r="DW16" s="611"/>
      <c r="DX16" s="611"/>
      <c r="DY16" s="611"/>
      <c r="DZ16" s="611"/>
      <c r="EA16" s="611"/>
      <c r="EB16" s="611"/>
      <c r="EC16" s="620"/>
    </row>
    <row r="17" spans="2:133" ht="11.25" customHeight="1" x14ac:dyDescent="0.2">
      <c r="B17" s="607" t="s">
        <v>253</v>
      </c>
      <c r="C17" s="608"/>
      <c r="D17" s="608"/>
      <c r="E17" s="608"/>
      <c r="F17" s="608"/>
      <c r="G17" s="608"/>
      <c r="H17" s="608"/>
      <c r="I17" s="608"/>
      <c r="J17" s="608"/>
      <c r="K17" s="608"/>
      <c r="L17" s="608"/>
      <c r="M17" s="608"/>
      <c r="N17" s="608"/>
      <c r="O17" s="608"/>
      <c r="P17" s="608"/>
      <c r="Q17" s="609"/>
      <c r="R17" s="610">
        <v>21436</v>
      </c>
      <c r="S17" s="611"/>
      <c r="T17" s="611"/>
      <c r="U17" s="611"/>
      <c r="V17" s="611"/>
      <c r="W17" s="611"/>
      <c r="X17" s="611"/>
      <c r="Y17" s="612"/>
      <c r="Z17" s="613">
        <v>0.3</v>
      </c>
      <c r="AA17" s="613"/>
      <c r="AB17" s="613"/>
      <c r="AC17" s="613"/>
      <c r="AD17" s="614">
        <v>21436</v>
      </c>
      <c r="AE17" s="614"/>
      <c r="AF17" s="614"/>
      <c r="AG17" s="614"/>
      <c r="AH17" s="614"/>
      <c r="AI17" s="614"/>
      <c r="AJ17" s="614"/>
      <c r="AK17" s="614"/>
      <c r="AL17" s="615">
        <v>0.5</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438861</v>
      </c>
      <c r="CS17" s="611"/>
      <c r="CT17" s="611"/>
      <c r="CU17" s="611"/>
      <c r="CV17" s="611"/>
      <c r="CW17" s="611"/>
      <c r="CX17" s="611"/>
      <c r="CY17" s="612"/>
      <c r="CZ17" s="613">
        <v>6.3</v>
      </c>
      <c r="DA17" s="613"/>
      <c r="DB17" s="613"/>
      <c r="DC17" s="613"/>
      <c r="DD17" s="619" t="s">
        <v>122</v>
      </c>
      <c r="DE17" s="611"/>
      <c r="DF17" s="611"/>
      <c r="DG17" s="611"/>
      <c r="DH17" s="611"/>
      <c r="DI17" s="611"/>
      <c r="DJ17" s="611"/>
      <c r="DK17" s="611"/>
      <c r="DL17" s="611"/>
      <c r="DM17" s="611"/>
      <c r="DN17" s="611"/>
      <c r="DO17" s="611"/>
      <c r="DP17" s="612"/>
      <c r="DQ17" s="619">
        <v>438861</v>
      </c>
      <c r="DR17" s="611"/>
      <c r="DS17" s="611"/>
      <c r="DT17" s="611"/>
      <c r="DU17" s="611"/>
      <c r="DV17" s="611"/>
      <c r="DW17" s="611"/>
      <c r="DX17" s="611"/>
      <c r="DY17" s="611"/>
      <c r="DZ17" s="611"/>
      <c r="EA17" s="611"/>
      <c r="EB17" s="611"/>
      <c r="EC17" s="620"/>
    </row>
    <row r="18" spans="2:133" ht="11.25" customHeight="1" x14ac:dyDescent="0.2">
      <c r="B18" s="607" t="s">
        <v>256</v>
      </c>
      <c r="C18" s="608"/>
      <c r="D18" s="608"/>
      <c r="E18" s="608"/>
      <c r="F18" s="608"/>
      <c r="G18" s="608"/>
      <c r="H18" s="608"/>
      <c r="I18" s="608"/>
      <c r="J18" s="608"/>
      <c r="K18" s="608"/>
      <c r="L18" s="608"/>
      <c r="M18" s="608"/>
      <c r="N18" s="608"/>
      <c r="O18" s="608"/>
      <c r="P18" s="608"/>
      <c r="Q18" s="609"/>
      <c r="R18" s="610">
        <v>8990</v>
      </c>
      <c r="S18" s="611"/>
      <c r="T18" s="611"/>
      <c r="U18" s="611"/>
      <c r="V18" s="611"/>
      <c r="W18" s="611"/>
      <c r="X18" s="611"/>
      <c r="Y18" s="612"/>
      <c r="Z18" s="613">
        <v>0.1</v>
      </c>
      <c r="AA18" s="613"/>
      <c r="AB18" s="613"/>
      <c r="AC18" s="613"/>
      <c r="AD18" s="614">
        <v>8990</v>
      </c>
      <c r="AE18" s="614"/>
      <c r="AF18" s="614"/>
      <c r="AG18" s="614"/>
      <c r="AH18" s="614"/>
      <c r="AI18" s="614"/>
      <c r="AJ18" s="614"/>
      <c r="AK18" s="614"/>
      <c r="AL18" s="615">
        <v>0.2</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259</v>
      </c>
      <c r="C19" s="608"/>
      <c r="D19" s="608"/>
      <c r="E19" s="608"/>
      <c r="F19" s="608"/>
      <c r="G19" s="608"/>
      <c r="H19" s="608"/>
      <c r="I19" s="608"/>
      <c r="J19" s="608"/>
      <c r="K19" s="608"/>
      <c r="L19" s="608"/>
      <c r="M19" s="608"/>
      <c r="N19" s="608"/>
      <c r="O19" s="608"/>
      <c r="P19" s="608"/>
      <c r="Q19" s="609"/>
      <c r="R19" s="610">
        <v>8932</v>
      </c>
      <c r="S19" s="611"/>
      <c r="T19" s="611"/>
      <c r="U19" s="611"/>
      <c r="V19" s="611"/>
      <c r="W19" s="611"/>
      <c r="X19" s="611"/>
      <c r="Y19" s="612"/>
      <c r="Z19" s="613">
        <v>0.1</v>
      </c>
      <c r="AA19" s="613"/>
      <c r="AB19" s="613"/>
      <c r="AC19" s="613"/>
      <c r="AD19" s="614">
        <v>8932</v>
      </c>
      <c r="AE19" s="614"/>
      <c r="AF19" s="614"/>
      <c r="AG19" s="614"/>
      <c r="AH19" s="614"/>
      <c r="AI19" s="614"/>
      <c r="AJ19" s="614"/>
      <c r="AK19" s="614"/>
      <c r="AL19" s="615">
        <v>0.2</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t="s">
        <v>122</v>
      </c>
      <c r="BH19" s="611"/>
      <c r="BI19" s="611"/>
      <c r="BJ19" s="611"/>
      <c r="BK19" s="611"/>
      <c r="BL19" s="611"/>
      <c r="BM19" s="611"/>
      <c r="BN19" s="612"/>
      <c r="BO19" s="613" t="s">
        <v>122</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262</v>
      </c>
      <c r="C20" s="624"/>
      <c r="D20" s="624"/>
      <c r="E20" s="624"/>
      <c r="F20" s="624"/>
      <c r="G20" s="624"/>
      <c r="H20" s="624"/>
      <c r="I20" s="624"/>
      <c r="J20" s="624"/>
      <c r="K20" s="624"/>
      <c r="L20" s="624"/>
      <c r="M20" s="624"/>
      <c r="N20" s="624"/>
      <c r="O20" s="624"/>
      <c r="P20" s="624"/>
      <c r="Q20" s="625"/>
      <c r="R20" s="610">
        <v>58</v>
      </c>
      <c r="S20" s="611"/>
      <c r="T20" s="611"/>
      <c r="U20" s="611"/>
      <c r="V20" s="611"/>
      <c r="W20" s="611"/>
      <c r="X20" s="611"/>
      <c r="Y20" s="612"/>
      <c r="Z20" s="613">
        <v>0</v>
      </c>
      <c r="AA20" s="613"/>
      <c r="AB20" s="613"/>
      <c r="AC20" s="613"/>
      <c r="AD20" s="614">
        <v>58</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t="s">
        <v>122</v>
      </c>
      <c r="BH20" s="611"/>
      <c r="BI20" s="611"/>
      <c r="BJ20" s="611"/>
      <c r="BK20" s="611"/>
      <c r="BL20" s="611"/>
      <c r="BM20" s="611"/>
      <c r="BN20" s="612"/>
      <c r="BO20" s="613" t="s">
        <v>122</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6928337</v>
      </c>
      <c r="CS20" s="611"/>
      <c r="CT20" s="611"/>
      <c r="CU20" s="611"/>
      <c r="CV20" s="611"/>
      <c r="CW20" s="611"/>
      <c r="CX20" s="611"/>
      <c r="CY20" s="612"/>
      <c r="CZ20" s="613">
        <v>100</v>
      </c>
      <c r="DA20" s="613"/>
      <c r="DB20" s="613"/>
      <c r="DC20" s="613"/>
      <c r="DD20" s="619">
        <v>1102318</v>
      </c>
      <c r="DE20" s="611"/>
      <c r="DF20" s="611"/>
      <c r="DG20" s="611"/>
      <c r="DH20" s="611"/>
      <c r="DI20" s="611"/>
      <c r="DJ20" s="611"/>
      <c r="DK20" s="611"/>
      <c r="DL20" s="611"/>
      <c r="DM20" s="611"/>
      <c r="DN20" s="611"/>
      <c r="DO20" s="611"/>
      <c r="DP20" s="612"/>
      <c r="DQ20" s="619">
        <v>4871918</v>
      </c>
      <c r="DR20" s="611"/>
      <c r="DS20" s="611"/>
      <c r="DT20" s="611"/>
      <c r="DU20" s="611"/>
      <c r="DV20" s="611"/>
      <c r="DW20" s="611"/>
      <c r="DX20" s="611"/>
      <c r="DY20" s="611"/>
      <c r="DZ20" s="611"/>
      <c r="EA20" s="611"/>
      <c r="EB20" s="611"/>
      <c r="EC20" s="620"/>
    </row>
    <row r="21" spans="2:133" ht="11.25" customHeight="1" x14ac:dyDescent="0.2">
      <c r="B21" s="607" t="s">
        <v>265</v>
      </c>
      <c r="C21" s="608"/>
      <c r="D21" s="608"/>
      <c r="E21" s="608"/>
      <c r="F21" s="608"/>
      <c r="G21" s="608"/>
      <c r="H21" s="608"/>
      <c r="I21" s="608"/>
      <c r="J21" s="608"/>
      <c r="K21" s="608"/>
      <c r="L21" s="608"/>
      <c r="M21" s="608"/>
      <c r="N21" s="608"/>
      <c r="O21" s="608"/>
      <c r="P21" s="608"/>
      <c r="Q21" s="609"/>
      <c r="R21" s="610">
        <v>2263177</v>
      </c>
      <c r="S21" s="611"/>
      <c r="T21" s="611"/>
      <c r="U21" s="611"/>
      <c r="V21" s="611"/>
      <c r="W21" s="611"/>
      <c r="X21" s="611"/>
      <c r="Y21" s="612"/>
      <c r="Z21" s="613">
        <v>30.1</v>
      </c>
      <c r="AA21" s="613"/>
      <c r="AB21" s="613"/>
      <c r="AC21" s="613"/>
      <c r="AD21" s="614">
        <v>2106151</v>
      </c>
      <c r="AE21" s="614"/>
      <c r="AF21" s="614"/>
      <c r="AG21" s="614"/>
      <c r="AH21" s="614"/>
      <c r="AI21" s="614"/>
      <c r="AJ21" s="614"/>
      <c r="AK21" s="614"/>
      <c r="AL21" s="615">
        <v>51.6</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t="s">
        <v>122</v>
      </c>
      <c r="BH21" s="611"/>
      <c r="BI21" s="611"/>
      <c r="BJ21" s="611"/>
      <c r="BK21" s="611"/>
      <c r="BL21" s="611"/>
      <c r="BM21" s="611"/>
      <c r="BN21" s="612"/>
      <c r="BO21" s="613" t="s">
        <v>122</v>
      </c>
      <c r="BP21" s="613"/>
      <c r="BQ21" s="613"/>
      <c r="BR21" s="613"/>
      <c r="BS21" s="614" t="s">
        <v>122</v>
      </c>
      <c r="BT21" s="614"/>
      <c r="BU21" s="614"/>
      <c r="BV21" s="614"/>
      <c r="BW21" s="614"/>
      <c r="BX21" s="614"/>
      <c r="BY21" s="614"/>
      <c r="BZ21" s="614"/>
      <c r="CA21" s="614"/>
      <c r="CB21" s="618"/>
      <c r="CD21" s="633"/>
      <c r="CE21" s="634"/>
      <c r="CF21" s="634"/>
      <c r="CG21" s="634"/>
      <c r="CH21" s="634"/>
      <c r="CI21" s="634"/>
      <c r="CJ21" s="634"/>
      <c r="CK21" s="634"/>
      <c r="CL21" s="634"/>
      <c r="CM21" s="634"/>
      <c r="CN21" s="634"/>
      <c r="CO21" s="634"/>
      <c r="CP21" s="634"/>
      <c r="CQ21" s="635"/>
      <c r="CR21" s="636"/>
      <c r="CS21" s="629"/>
      <c r="CT21" s="629"/>
      <c r="CU21" s="629"/>
      <c r="CV21" s="629"/>
      <c r="CW21" s="629"/>
      <c r="CX21" s="629"/>
      <c r="CY21" s="637"/>
      <c r="CZ21" s="638"/>
      <c r="DA21" s="638"/>
      <c r="DB21" s="638"/>
      <c r="DC21" s="638"/>
      <c r="DD21" s="628"/>
      <c r="DE21" s="629"/>
      <c r="DF21" s="629"/>
      <c r="DG21" s="629"/>
      <c r="DH21" s="629"/>
      <c r="DI21" s="629"/>
      <c r="DJ21" s="629"/>
      <c r="DK21" s="629"/>
      <c r="DL21" s="629"/>
      <c r="DM21" s="629"/>
      <c r="DN21" s="629"/>
      <c r="DO21" s="629"/>
      <c r="DP21" s="637"/>
      <c r="DQ21" s="628"/>
      <c r="DR21" s="629"/>
      <c r="DS21" s="629"/>
      <c r="DT21" s="629"/>
      <c r="DU21" s="629"/>
      <c r="DV21" s="629"/>
      <c r="DW21" s="629"/>
      <c r="DX21" s="629"/>
      <c r="DY21" s="629"/>
      <c r="DZ21" s="629"/>
      <c r="EA21" s="629"/>
      <c r="EB21" s="629"/>
      <c r="EC21" s="630"/>
    </row>
    <row r="22" spans="2:133" ht="11.25" customHeight="1" x14ac:dyDescent="0.2">
      <c r="B22" s="607" t="s">
        <v>267</v>
      </c>
      <c r="C22" s="608"/>
      <c r="D22" s="608"/>
      <c r="E22" s="608"/>
      <c r="F22" s="608"/>
      <c r="G22" s="608"/>
      <c r="H22" s="608"/>
      <c r="I22" s="608"/>
      <c r="J22" s="608"/>
      <c r="K22" s="608"/>
      <c r="L22" s="608"/>
      <c r="M22" s="608"/>
      <c r="N22" s="608"/>
      <c r="O22" s="608"/>
      <c r="P22" s="608"/>
      <c r="Q22" s="609"/>
      <c r="R22" s="610">
        <v>2106151</v>
      </c>
      <c r="S22" s="611"/>
      <c r="T22" s="611"/>
      <c r="U22" s="611"/>
      <c r="V22" s="611"/>
      <c r="W22" s="611"/>
      <c r="X22" s="611"/>
      <c r="Y22" s="612"/>
      <c r="Z22" s="613">
        <v>28</v>
      </c>
      <c r="AA22" s="613"/>
      <c r="AB22" s="613"/>
      <c r="AC22" s="613"/>
      <c r="AD22" s="614">
        <v>2106151</v>
      </c>
      <c r="AE22" s="614"/>
      <c r="AF22" s="614"/>
      <c r="AG22" s="614"/>
      <c r="AH22" s="614"/>
      <c r="AI22" s="614"/>
      <c r="AJ22" s="614"/>
      <c r="AK22" s="614"/>
      <c r="AL22" s="615">
        <v>51.6</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270</v>
      </c>
      <c r="C23" s="608"/>
      <c r="D23" s="608"/>
      <c r="E23" s="608"/>
      <c r="F23" s="608"/>
      <c r="G23" s="608"/>
      <c r="H23" s="608"/>
      <c r="I23" s="608"/>
      <c r="J23" s="608"/>
      <c r="K23" s="608"/>
      <c r="L23" s="608"/>
      <c r="M23" s="608"/>
      <c r="N23" s="608"/>
      <c r="O23" s="608"/>
      <c r="P23" s="608"/>
      <c r="Q23" s="609"/>
      <c r="R23" s="610">
        <v>156952</v>
      </c>
      <c r="S23" s="611"/>
      <c r="T23" s="611"/>
      <c r="U23" s="611"/>
      <c r="V23" s="611"/>
      <c r="W23" s="611"/>
      <c r="X23" s="611"/>
      <c r="Y23" s="612"/>
      <c r="Z23" s="613">
        <v>2.1</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9" t="s">
        <v>275</v>
      </c>
      <c r="DM23" s="640"/>
      <c r="DN23" s="640"/>
      <c r="DO23" s="640"/>
      <c r="DP23" s="640"/>
      <c r="DQ23" s="640"/>
      <c r="DR23" s="640"/>
      <c r="DS23" s="640"/>
      <c r="DT23" s="640"/>
      <c r="DU23" s="640"/>
      <c r="DV23" s="641"/>
      <c r="DW23" s="592" t="s">
        <v>276</v>
      </c>
      <c r="DX23" s="593"/>
      <c r="DY23" s="593"/>
      <c r="DZ23" s="593"/>
      <c r="EA23" s="593"/>
      <c r="EB23" s="593"/>
      <c r="EC23" s="594"/>
    </row>
    <row r="24" spans="2:133" ht="11.25" customHeight="1" x14ac:dyDescent="0.2">
      <c r="B24" s="607" t="s">
        <v>277</v>
      </c>
      <c r="C24" s="608"/>
      <c r="D24" s="608"/>
      <c r="E24" s="608"/>
      <c r="F24" s="608"/>
      <c r="G24" s="608"/>
      <c r="H24" s="608"/>
      <c r="I24" s="608"/>
      <c r="J24" s="608"/>
      <c r="K24" s="608"/>
      <c r="L24" s="608"/>
      <c r="M24" s="608"/>
      <c r="N24" s="608"/>
      <c r="O24" s="608"/>
      <c r="P24" s="608"/>
      <c r="Q24" s="609"/>
      <c r="R24" s="610">
        <v>74</v>
      </c>
      <c r="S24" s="611"/>
      <c r="T24" s="611"/>
      <c r="U24" s="611"/>
      <c r="V24" s="611"/>
      <c r="W24" s="611"/>
      <c r="X24" s="611"/>
      <c r="Y24" s="612"/>
      <c r="Z24" s="613">
        <v>0</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2384004</v>
      </c>
      <c r="CS24" s="600"/>
      <c r="CT24" s="600"/>
      <c r="CU24" s="600"/>
      <c r="CV24" s="600"/>
      <c r="CW24" s="600"/>
      <c r="CX24" s="600"/>
      <c r="CY24" s="601"/>
      <c r="CZ24" s="604">
        <v>34.4</v>
      </c>
      <c r="DA24" s="605"/>
      <c r="DB24" s="605"/>
      <c r="DC24" s="621"/>
      <c r="DD24" s="642">
        <v>1752288</v>
      </c>
      <c r="DE24" s="600"/>
      <c r="DF24" s="600"/>
      <c r="DG24" s="600"/>
      <c r="DH24" s="600"/>
      <c r="DI24" s="600"/>
      <c r="DJ24" s="600"/>
      <c r="DK24" s="601"/>
      <c r="DL24" s="642">
        <v>1563853</v>
      </c>
      <c r="DM24" s="600"/>
      <c r="DN24" s="600"/>
      <c r="DO24" s="600"/>
      <c r="DP24" s="600"/>
      <c r="DQ24" s="600"/>
      <c r="DR24" s="600"/>
      <c r="DS24" s="600"/>
      <c r="DT24" s="600"/>
      <c r="DU24" s="600"/>
      <c r="DV24" s="601"/>
      <c r="DW24" s="604">
        <v>38.299999999999997</v>
      </c>
      <c r="DX24" s="605"/>
      <c r="DY24" s="605"/>
      <c r="DZ24" s="605"/>
      <c r="EA24" s="605"/>
      <c r="EB24" s="605"/>
      <c r="EC24" s="606"/>
    </row>
    <row r="25" spans="2:133" ht="11.25" customHeight="1" x14ac:dyDescent="0.2">
      <c r="B25" s="607" t="s">
        <v>280</v>
      </c>
      <c r="C25" s="608"/>
      <c r="D25" s="608"/>
      <c r="E25" s="608"/>
      <c r="F25" s="608"/>
      <c r="G25" s="608"/>
      <c r="H25" s="608"/>
      <c r="I25" s="608"/>
      <c r="J25" s="608"/>
      <c r="K25" s="608"/>
      <c r="L25" s="608"/>
      <c r="M25" s="608"/>
      <c r="N25" s="608"/>
      <c r="O25" s="608"/>
      <c r="P25" s="608"/>
      <c r="Q25" s="609"/>
      <c r="R25" s="610">
        <v>4238109</v>
      </c>
      <c r="S25" s="611"/>
      <c r="T25" s="611"/>
      <c r="U25" s="611"/>
      <c r="V25" s="611"/>
      <c r="W25" s="611"/>
      <c r="X25" s="611"/>
      <c r="Y25" s="612"/>
      <c r="Z25" s="613">
        <v>56.3</v>
      </c>
      <c r="AA25" s="613"/>
      <c r="AB25" s="613"/>
      <c r="AC25" s="613"/>
      <c r="AD25" s="614">
        <v>4081083</v>
      </c>
      <c r="AE25" s="614"/>
      <c r="AF25" s="614"/>
      <c r="AG25" s="614"/>
      <c r="AH25" s="614"/>
      <c r="AI25" s="614"/>
      <c r="AJ25" s="614"/>
      <c r="AK25" s="614"/>
      <c r="AL25" s="615">
        <v>99.9</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1001853</v>
      </c>
      <c r="CS25" s="631"/>
      <c r="CT25" s="631"/>
      <c r="CU25" s="631"/>
      <c r="CV25" s="631"/>
      <c r="CW25" s="631"/>
      <c r="CX25" s="631"/>
      <c r="CY25" s="632"/>
      <c r="CZ25" s="615">
        <v>14.5</v>
      </c>
      <c r="DA25" s="643"/>
      <c r="DB25" s="643"/>
      <c r="DC25" s="645"/>
      <c r="DD25" s="619">
        <v>955336</v>
      </c>
      <c r="DE25" s="631"/>
      <c r="DF25" s="631"/>
      <c r="DG25" s="631"/>
      <c r="DH25" s="631"/>
      <c r="DI25" s="631"/>
      <c r="DJ25" s="631"/>
      <c r="DK25" s="632"/>
      <c r="DL25" s="619">
        <v>939381</v>
      </c>
      <c r="DM25" s="631"/>
      <c r="DN25" s="631"/>
      <c r="DO25" s="631"/>
      <c r="DP25" s="631"/>
      <c r="DQ25" s="631"/>
      <c r="DR25" s="631"/>
      <c r="DS25" s="631"/>
      <c r="DT25" s="631"/>
      <c r="DU25" s="631"/>
      <c r="DV25" s="632"/>
      <c r="DW25" s="615">
        <v>23</v>
      </c>
      <c r="DX25" s="643"/>
      <c r="DY25" s="643"/>
      <c r="DZ25" s="643"/>
      <c r="EA25" s="643"/>
      <c r="EB25" s="643"/>
      <c r="EC25" s="644"/>
    </row>
    <row r="26" spans="2:133" ht="11.25" customHeight="1" x14ac:dyDescent="0.2">
      <c r="B26" s="607" t="s">
        <v>283</v>
      </c>
      <c r="C26" s="608"/>
      <c r="D26" s="608"/>
      <c r="E26" s="608"/>
      <c r="F26" s="608"/>
      <c r="G26" s="608"/>
      <c r="H26" s="608"/>
      <c r="I26" s="608"/>
      <c r="J26" s="608"/>
      <c r="K26" s="608"/>
      <c r="L26" s="608"/>
      <c r="M26" s="608"/>
      <c r="N26" s="608"/>
      <c r="O26" s="608"/>
      <c r="P26" s="608"/>
      <c r="Q26" s="609"/>
      <c r="R26" s="610">
        <v>1869</v>
      </c>
      <c r="S26" s="611"/>
      <c r="T26" s="611"/>
      <c r="U26" s="611"/>
      <c r="V26" s="611"/>
      <c r="W26" s="611"/>
      <c r="X26" s="611"/>
      <c r="Y26" s="612"/>
      <c r="Z26" s="613">
        <v>0</v>
      </c>
      <c r="AA26" s="613"/>
      <c r="AB26" s="613"/>
      <c r="AC26" s="613"/>
      <c r="AD26" s="614">
        <v>1869</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566451</v>
      </c>
      <c r="CS26" s="611"/>
      <c r="CT26" s="611"/>
      <c r="CU26" s="611"/>
      <c r="CV26" s="611"/>
      <c r="CW26" s="611"/>
      <c r="CX26" s="611"/>
      <c r="CY26" s="612"/>
      <c r="CZ26" s="615">
        <v>8.1999999999999993</v>
      </c>
      <c r="DA26" s="643"/>
      <c r="DB26" s="643"/>
      <c r="DC26" s="645"/>
      <c r="DD26" s="619">
        <v>525542</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3"/>
      <c r="DY26" s="643"/>
      <c r="DZ26" s="643"/>
      <c r="EA26" s="643"/>
      <c r="EB26" s="643"/>
      <c r="EC26" s="644"/>
    </row>
    <row r="27" spans="2:133" ht="11.25" customHeight="1" x14ac:dyDescent="0.2">
      <c r="B27" s="607" t="s">
        <v>286</v>
      </c>
      <c r="C27" s="608"/>
      <c r="D27" s="608"/>
      <c r="E27" s="608"/>
      <c r="F27" s="608"/>
      <c r="G27" s="608"/>
      <c r="H27" s="608"/>
      <c r="I27" s="608"/>
      <c r="J27" s="608"/>
      <c r="K27" s="608"/>
      <c r="L27" s="608"/>
      <c r="M27" s="608"/>
      <c r="N27" s="608"/>
      <c r="O27" s="608"/>
      <c r="P27" s="608"/>
      <c r="Q27" s="609"/>
      <c r="R27" s="610">
        <v>82304</v>
      </c>
      <c r="S27" s="611"/>
      <c r="T27" s="611"/>
      <c r="U27" s="611"/>
      <c r="V27" s="611"/>
      <c r="W27" s="611"/>
      <c r="X27" s="611"/>
      <c r="Y27" s="612"/>
      <c r="Z27" s="613">
        <v>1.1000000000000001</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1511223</v>
      </c>
      <c r="BH27" s="611"/>
      <c r="BI27" s="611"/>
      <c r="BJ27" s="611"/>
      <c r="BK27" s="611"/>
      <c r="BL27" s="611"/>
      <c r="BM27" s="611"/>
      <c r="BN27" s="612"/>
      <c r="BO27" s="613">
        <v>100</v>
      </c>
      <c r="BP27" s="613"/>
      <c r="BQ27" s="613"/>
      <c r="BR27" s="613"/>
      <c r="BS27" s="614" t="s">
        <v>122</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943290</v>
      </c>
      <c r="CS27" s="631"/>
      <c r="CT27" s="631"/>
      <c r="CU27" s="631"/>
      <c r="CV27" s="631"/>
      <c r="CW27" s="631"/>
      <c r="CX27" s="631"/>
      <c r="CY27" s="632"/>
      <c r="CZ27" s="615">
        <v>13.6</v>
      </c>
      <c r="DA27" s="643"/>
      <c r="DB27" s="643"/>
      <c r="DC27" s="645"/>
      <c r="DD27" s="619">
        <v>358091</v>
      </c>
      <c r="DE27" s="631"/>
      <c r="DF27" s="631"/>
      <c r="DG27" s="631"/>
      <c r="DH27" s="631"/>
      <c r="DI27" s="631"/>
      <c r="DJ27" s="631"/>
      <c r="DK27" s="632"/>
      <c r="DL27" s="619">
        <v>185611</v>
      </c>
      <c r="DM27" s="631"/>
      <c r="DN27" s="631"/>
      <c r="DO27" s="631"/>
      <c r="DP27" s="631"/>
      <c r="DQ27" s="631"/>
      <c r="DR27" s="631"/>
      <c r="DS27" s="631"/>
      <c r="DT27" s="631"/>
      <c r="DU27" s="631"/>
      <c r="DV27" s="632"/>
      <c r="DW27" s="615">
        <v>4.5</v>
      </c>
      <c r="DX27" s="643"/>
      <c r="DY27" s="643"/>
      <c r="DZ27" s="643"/>
      <c r="EA27" s="643"/>
      <c r="EB27" s="643"/>
      <c r="EC27" s="644"/>
    </row>
    <row r="28" spans="2:133" ht="11.25" customHeight="1" x14ac:dyDescent="0.2">
      <c r="B28" s="607" t="s">
        <v>289</v>
      </c>
      <c r="C28" s="608"/>
      <c r="D28" s="608"/>
      <c r="E28" s="608"/>
      <c r="F28" s="608"/>
      <c r="G28" s="608"/>
      <c r="H28" s="608"/>
      <c r="I28" s="608"/>
      <c r="J28" s="608"/>
      <c r="K28" s="608"/>
      <c r="L28" s="608"/>
      <c r="M28" s="608"/>
      <c r="N28" s="608"/>
      <c r="O28" s="608"/>
      <c r="P28" s="608"/>
      <c r="Q28" s="609"/>
      <c r="R28" s="610">
        <v>19456</v>
      </c>
      <c r="S28" s="611"/>
      <c r="T28" s="611"/>
      <c r="U28" s="611"/>
      <c r="V28" s="611"/>
      <c r="W28" s="611"/>
      <c r="X28" s="611"/>
      <c r="Y28" s="612"/>
      <c r="Z28" s="613">
        <v>0.3</v>
      </c>
      <c r="AA28" s="613"/>
      <c r="AB28" s="613"/>
      <c r="AC28" s="613"/>
      <c r="AD28" s="614" t="s">
        <v>122</v>
      </c>
      <c r="AE28" s="614"/>
      <c r="AF28" s="614"/>
      <c r="AG28" s="614"/>
      <c r="AH28" s="614"/>
      <c r="AI28" s="614"/>
      <c r="AJ28" s="614"/>
      <c r="AK28" s="614"/>
      <c r="AL28" s="615" t="s">
        <v>122</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438861</v>
      </c>
      <c r="CS28" s="611"/>
      <c r="CT28" s="611"/>
      <c r="CU28" s="611"/>
      <c r="CV28" s="611"/>
      <c r="CW28" s="611"/>
      <c r="CX28" s="611"/>
      <c r="CY28" s="612"/>
      <c r="CZ28" s="615">
        <v>6.3</v>
      </c>
      <c r="DA28" s="643"/>
      <c r="DB28" s="643"/>
      <c r="DC28" s="645"/>
      <c r="DD28" s="619">
        <v>438861</v>
      </c>
      <c r="DE28" s="611"/>
      <c r="DF28" s="611"/>
      <c r="DG28" s="611"/>
      <c r="DH28" s="611"/>
      <c r="DI28" s="611"/>
      <c r="DJ28" s="611"/>
      <c r="DK28" s="612"/>
      <c r="DL28" s="619">
        <v>438861</v>
      </c>
      <c r="DM28" s="611"/>
      <c r="DN28" s="611"/>
      <c r="DO28" s="611"/>
      <c r="DP28" s="611"/>
      <c r="DQ28" s="611"/>
      <c r="DR28" s="611"/>
      <c r="DS28" s="611"/>
      <c r="DT28" s="611"/>
      <c r="DU28" s="611"/>
      <c r="DV28" s="612"/>
      <c r="DW28" s="615">
        <v>10.7</v>
      </c>
      <c r="DX28" s="643"/>
      <c r="DY28" s="643"/>
      <c r="DZ28" s="643"/>
      <c r="EA28" s="643"/>
      <c r="EB28" s="643"/>
      <c r="EC28" s="644"/>
    </row>
    <row r="29" spans="2:133" ht="11.25" customHeight="1" x14ac:dyDescent="0.2">
      <c r="B29" s="607" t="s">
        <v>291</v>
      </c>
      <c r="C29" s="608"/>
      <c r="D29" s="608"/>
      <c r="E29" s="608"/>
      <c r="F29" s="608"/>
      <c r="G29" s="608"/>
      <c r="H29" s="608"/>
      <c r="I29" s="608"/>
      <c r="J29" s="608"/>
      <c r="K29" s="608"/>
      <c r="L29" s="608"/>
      <c r="M29" s="608"/>
      <c r="N29" s="608"/>
      <c r="O29" s="608"/>
      <c r="P29" s="608"/>
      <c r="Q29" s="609"/>
      <c r="R29" s="610">
        <v>8024</v>
      </c>
      <c r="S29" s="611"/>
      <c r="T29" s="611"/>
      <c r="U29" s="611"/>
      <c r="V29" s="611"/>
      <c r="W29" s="611"/>
      <c r="X29" s="611"/>
      <c r="Y29" s="612"/>
      <c r="Z29" s="613">
        <v>0.1</v>
      </c>
      <c r="AA29" s="613"/>
      <c r="AB29" s="613"/>
      <c r="AC29" s="613"/>
      <c r="AD29" s="614" t="s">
        <v>122</v>
      </c>
      <c r="AE29" s="614"/>
      <c r="AF29" s="614"/>
      <c r="AG29" s="614"/>
      <c r="AH29" s="614"/>
      <c r="AI29" s="614"/>
      <c r="AJ29" s="614"/>
      <c r="AK29" s="614"/>
      <c r="AL29" s="615" t="s">
        <v>122</v>
      </c>
      <c r="AM29" s="616"/>
      <c r="AN29" s="616"/>
      <c r="AO29" s="617"/>
      <c r="AP29" s="633"/>
      <c r="AQ29" s="634"/>
      <c r="AR29" s="634"/>
      <c r="AS29" s="634"/>
      <c r="AT29" s="634"/>
      <c r="AU29" s="634"/>
      <c r="AV29" s="634"/>
      <c r="AW29" s="634"/>
      <c r="AX29" s="634"/>
      <c r="AY29" s="634"/>
      <c r="AZ29" s="634"/>
      <c r="BA29" s="634"/>
      <c r="BB29" s="634"/>
      <c r="BC29" s="634"/>
      <c r="BD29" s="634"/>
      <c r="BE29" s="634"/>
      <c r="BF29" s="635"/>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292</v>
      </c>
      <c r="CE29" s="649"/>
      <c r="CF29" s="607" t="s">
        <v>66</v>
      </c>
      <c r="CG29" s="608"/>
      <c r="CH29" s="608"/>
      <c r="CI29" s="608"/>
      <c r="CJ29" s="608"/>
      <c r="CK29" s="608"/>
      <c r="CL29" s="608"/>
      <c r="CM29" s="608"/>
      <c r="CN29" s="608"/>
      <c r="CO29" s="608"/>
      <c r="CP29" s="608"/>
      <c r="CQ29" s="609"/>
      <c r="CR29" s="610">
        <v>438861</v>
      </c>
      <c r="CS29" s="631"/>
      <c r="CT29" s="631"/>
      <c r="CU29" s="631"/>
      <c r="CV29" s="631"/>
      <c r="CW29" s="631"/>
      <c r="CX29" s="631"/>
      <c r="CY29" s="632"/>
      <c r="CZ29" s="615">
        <v>6.3</v>
      </c>
      <c r="DA29" s="643"/>
      <c r="DB29" s="643"/>
      <c r="DC29" s="645"/>
      <c r="DD29" s="619">
        <v>438861</v>
      </c>
      <c r="DE29" s="631"/>
      <c r="DF29" s="631"/>
      <c r="DG29" s="631"/>
      <c r="DH29" s="631"/>
      <c r="DI29" s="631"/>
      <c r="DJ29" s="631"/>
      <c r="DK29" s="632"/>
      <c r="DL29" s="619">
        <v>438861</v>
      </c>
      <c r="DM29" s="631"/>
      <c r="DN29" s="631"/>
      <c r="DO29" s="631"/>
      <c r="DP29" s="631"/>
      <c r="DQ29" s="631"/>
      <c r="DR29" s="631"/>
      <c r="DS29" s="631"/>
      <c r="DT29" s="631"/>
      <c r="DU29" s="631"/>
      <c r="DV29" s="632"/>
      <c r="DW29" s="615">
        <v>10.7</v>
      </c>
      <c r="DX29" s="643"/>
      <c r="DY29" s="643"/>
      <c r="DZ29" s="643"/>
      <c r="EA29" s="643"/>
      <c r="EB29" s="643"/>
      <c r="EC29" s="644"/>
    </row>
    <row r="30" spans="2:133" ht="11.25" customHeight="1" x14ac:dyDescent="0.2">
      <c r="B30" s="607" t="s">
        <v>293</v>
      </c>
      <c r="C30" s="608"/>
      <c r="D30" s="608"/>
      <c r="E30" s="608"/>
      <c r="F30" s="608"/>
      <c r="G30" s="608"/>
      <c r="H30" s="608"/>
      <c r="I30" s="608"/>
      <c r="J30" s="608"/>
      <c r="K30" s="608"/>
      <c r="L30" s="608"/>
      <c r="M30" s="608"/>
      <c r="N30" s="608"/>
      <c r="O30" s="608"/>
      <c r="P30" s="608"/>
      <c r="Q30" s="609"/>
      <c r="R30" s="610">
        <v>828479</v>
      </c>
      <c r="S30" s="611"/>
      <c r="T30" s="611"/>
      <c r="U30" s="611"/>
      <c r="V30" s="611"/>
      <c r="W30" s="611"/>
      <c r="X30" s="611"/>
      <c r="Y30" s="612"/>
      <c r="Z30" s="613">
        <v>11</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46"/>
      <c r="BI30" s="646"/>
      <c r="BJ30" s="646"/>
      <c r="BK30" s="646"/>
      <c r="BL30" s="646"/>
      <c r="BM30" s="646"/>
      <c r="BN30" s="646"/>
      <c r="BO30" s="646"/>
      <c r="BP30" s="646"/>
      <c r="BQ30" s="647"/>
      <c r="BR30" s="592" t="s">
        <v>295</v>
      </c>
      <c r="BS30" s="646"/>
      <c r="BT30" s="646"/>
      <c r="BU30" s="646"/>
      <c r="BV30" s="646"/>
      <c r="BW30" s="646"/>
      <c r="BX30" s="646"/>
      <c r="BY30" s="646"/>
      <c r="BZ30" s="646"/>
      <c r="CA30" s="646"/>
      <c r="CB30" s="647"/>
      <c r="CD30" s="650"/>
      <c r="CE30" s="651"/>
      <c r="CF30" s="607" t="s">
        <v>296</v>
      </c>
      <c r="CG30" s="608"/>
      <c r="CH30" s="608"/>
      <c r="CI30" s="608"/>
      <c r="CJ30" s="608"/>
      <c r="CK30" s="608"/>
      <c r="CL30" s="608"/>
      <c r="CM30" s="608"/>
      <c r="CN30" s="608"/>
      <c r="CO30" s="608"/>
      <c r="CP30" s="608"/>
      <c r="CQ30" s="609"/>
      <c r="CR30" s="610">
        <v>429274</v>
      </c>
      <c r="CS30" s="611"/>
      <c r="CT30" s="611"/>
      <c r="CU30" s="611"/>
      <c r="CV30" s="611"/>
      <c r="CW30" s="611"/>
      <c r="CX30" s="611"/>
      <c r="CY30" s="612"/>
      <c r="CZ30" s="615">
        <v>6.2</v>
      </c>
      <c r="DA30" s="643"/>
      <c r="DB30" s="643"/>
      <c r="DC30" s="645"/>
      <c r="DD30" s="619">
        <v>429274</v>
      </c>
      <c r="DE30" s="611"/>
      <c r="DF30" s="611"/>
      <c r="DG30" s="611"/>
      <c r="DH30" s="611"/>
      <c r="DI30" s="611"/>
      <c r="DJ30" s="611"/>
      <c r="DK30" s="612"/>
      <c r="DL30" s="619">
        <v>429274</v>
      </c>
      <c r="DM30" s="611"/>
      <c r="DN30" s="611"/>
      <c r="DO30" s="611"/>
      <c r="DP30" s="611"/>
      <c r="DQ30" s="611"/>
      <c r="DR30" s="611"/>
      <c r="DS30" s="611"/>
      <c r="DT30" s="611"/>
      <c r="DU30" s="611"/>
      <c r="DV30" s="612"/>
      <c r="DW30" s="615">
        <v>10.5</v>
      </c>
      <c r="DX30" s="643"/>
      <c r="DY30" s="643"/>
      <c r="DZ30" s="643"/>
      <c r="EA30" s="643"/>
      <c r="EB30" s="643"/>
      <c r="EC30" s="644"/>
    </row>
    <row r="31" spans="2:133" ht="11.25" customHeight="1" x14ac:dyDescent="0.2">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8" t="s">
        <v>298</v>
      </c>
      <c r="AQ31" s="659"/>
      <c r="AR31" s="659"/>
      <c r="AS31" s="659"/>
      <c r="AT31" s="664" t="s">
        <v>299</v>
      </c>
      <c r="AU31" s="212"/>
      <c r="AV31" s="212"/>
      <c r="AW31" s="212"/>
      <c r="AX31" s="596" t="s">
        <v>177</v>
      </c>
      <c r="AY31" s="597"/>
      <c r="AZ31" s="597"/>
      <c r="BA31" s="597"/>
      <c r="BB31" s="597"/>
      <c r="BC31" s="597"/>
      <c r="BD31" s="597"/>
      <c r="BE31" s="597"/>
      <c r="BF31" s="598"/>
      <c r="BG31" s="657">
        <v>99.1</v>
      </c>
      <c r="BH31" s="654"/>
      <c r="BI31" s="654"/>
      <c r="BJ31" s="654"/>
      <c r="BK31" s="654"/>
      <c r="BL31" s="654"/>
      <c r="BM31" s="605">
        <v>96.2</v>
      </c>
      <c r="BN31" s="654"/>
      <c r="BO31" s="654"/>
      <c r="BP31" s="654"/>
      <c r="BQ31" s="655"/>
      <c r="BR31" s="657">
        <v>99.1</v>
      </c>
      <c r="BS31" s="654"/>
      <c r="BT31" s="654"/>
      <c r="BU31" s="654"/>
      <c r="BV31" s="654"/>
      <c r="BW31" s="654"/>
      <c r="BX31" s="605">
        <v>96</v>
      </c>
      <c r="BY31" s="654"/>
      <c r="BZ31" s="654"/>
      <c r="CA31" s="654"/>
      <c r="CB31" s="655"/>
      <c r="CD31" s="650"/>
      <c r="CE31" s="651"/>
      <c r="CF31" s="607" t="s">
        <v>300</v>
      </c>
      <c r="CG31" s="608"/>
      <c r="CH31" s="608"/>
      <c r="CI31" s="608"/>
      <c r="CJ31" s="608"/>
      <c r="CK31" s="608"/>
      <c r="CL31" s="608"/>
      <c r="CM31" s="608"/>
      <c r="CN31" s="608"/>
      <c r="CO31" s="608"/>
      <c r="CP31" s="608"/>
      <c r="CQ31" s="609"/>
      <c r="CR31" s="610">
        <v>9587</v>
      </c>
      <c r="CS31" s="631"/>
      <c r="CT31" s="631"/>
      <c r="CU31" s="631"/>
      <c r="CV31" s="631"/>
      <c r="CW31" s="631"/>
      <c r="CX31" s="631"/>
      <c r="CY31" s="632"/>
      <c r="CZ31" s="615">
        <v>0.1</v>
      </c>
      <c r="DA31" s="643"/>
      <c r="DB31" s="643"/>
      <c r="DC31" s="645"/>
      <c r="DD31" s="619">
        <v>9587</v>
      </c>
      <c r="DE31" s="631"/>
      <c r="DF31" s="631"/>
      <c r="DG31" s="631"/>
      <c r="DH31" s="631"/>
      <c r="DI31" s="631"/>
      <c r="DJ31" s="631"/>
      <c r="DK31" s="632"/>
      <c r="DL31" s="619">
        <v>9587</v>
      </c>
      <c r="DM31" s="631"/>
      <c r="DN31" s="631"/>
      <c r="DO31" s="631"/>
      <c r="DP31" s="631"/>
      <c r="DQ31" s="631"/>
      <c r="DR31" s="631"/>
      <c r="DS31" s="631"/>
      <c r="DT31" s="631"/>
      <c r="DU31" s="631"/>
      <c r="DV31" s="632"/>
      <c r="DW31" s="615">
        <v>0.2</v>
      </c>
      <c r="DX31" s="643"/>
      <c r="DY31" s="643"/>
      <c r="DZ31" s="643"/>
      <c r="EA31" s="643"/>
      <c r="EB31" s="643"/>
      <c r="EC31" s="644"/>
    </row>
    <row r="32" spans="2:133" ht="11.25" customHeight="1" x14ac:dyDescent="0.2">
      <c r="B32" s="607" t="s">
        <v>301</v>
      </c>
      <c r="C32" s="608"/>
      <c r="D32" s="608"/>
      <c r="E32" s="608"/>
      <c r="F32" s="608"/>
      <c r="G32" s="608"/>
      <c r="H32" s="608"/>
      <c r="I32" s="608"/>
      <c r="J32" s="608"/>
      <c r="K32" s="608"/>
      <c r="L32" s="608"/>
      <c r="M32" s="608"/>
      <c r="N32" s="608"/>
      <c r="O32" s="608"/>
      <c r="P32" s="608"/>
      <c r="Q32" s="609"/>
      <c r="R32" s="610">
        <v>398893</v>
      </c>
      <c r="S32" s="611"/>
      <c r="T32" s="611"/>
      <c r="U32" s="611"/>
      <c r="V32" s="611"/>
      <c r="W32" s="611"/>
      <c r="X32" s="611"/>
      <c r="Y32" s="612"/>
      <c r="Z32" s="613">
        <v>5.3</v>
      </c>
      <c r="AA32" s="613"/>
      <c r="AB32" s="613"/>
      <c r="AC32" s="613"/>
      <c r="AD32" s="614" t="s">
        <v>122</v>
      </c>
      <c r="AE32" s="614"/>
      <c r="AF32" s="614"/>
      <c r="AG32" s="614"/>
      <c r="AH32" s="614"/>
      <c r="AI32" s="614"/>
      <c r="AJ32" s="614"/>
      <c r="AK32" s="614"/>
      <c r="AL32" s="615" t="s">
        <v>122</v>
      </c>
      <c r="AM32" s="616"/>
      <c r="AN32" s="616"/>
      <c r="AO32" s="617"/>
      <c r="AP32" s="660"/>
      <c r="AQ32" s="661"/>
      <c r="AR32" s="661"/>
      <c r="AS32" s="661"/>
      <c r="AT32" s="665"/>
      <c r="AU32" s="208" t="s">
        <v>302</v>
      </c>
      <c r="AX32" s="607" t="s">
        <v>303</v>
      </c>
      <c r="AY32" s="608"/>
      <c r="AZ32" s="608"/>
      <c r="BA32" s="608"/>
      <c r="BB32" s="608"/>
      <c r="BC32" s="608"/>
      <c r="BD32" s="608"/>
      <c r="BE32" s="608"/>
      <c r="BF32" s="609"/>
      <c r="BG32" s="667">
        <v>99.2</v>
      </c>
      <c r="BH32" s="631"/>
      <c r="BI32" s="631"/>
      <c r="BJ32" s="631"/>
      <c r="BK32" s="631"/>
      <c r="BL32" s="631"/>
      <c r="BM32" s="616">
        <v>97.1</v>
      </c>
      <c r="BN32" s="631"/>
      <c r="BO32" s="631"/>
      <c r="BP32" s="631"/>
      <c r="BQ32" s="656"/>
      <c r="BR32" s="667">
        <v>99.1</v>
      </c>
      <c r="BS32" s="631"/>
      <c r="BT32" s="631"/>
      <c r="BU32" s="631"/>
      <c r="BV32" s="631"/>
      <c r="BW32" s="631"/>
      <c r="BX32" s="616">
        <v>96.8</v>
      </c>
      <c r="BY32" s="631"/>
      <c r="BZ32" s="631"/>
      <c r="CA32" s="631"/>
      <c r="CB32" s="656"/>
      <c r="CD32" s="652"/>
      <c r="CE32" s="653"/>
      <c r="CF32" s="607" t="s">
        <v>304</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3"/>
      <c r="DB32" s="643"/>
      <c r="DC32" s="645"/>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3"/>
      <c r="DY32" s="643"/>
      <c r="DZ32" s="643"/>
      <c r="EA32" s="643"/>
      <c r="EB32" s="643"/>
      <c r="EC32" s="644"/>
    </row>
    <row r="33" spans="2:133" ht="11.25" customHeight="1" x14ac:dyDescent="0.2">
      <c r="B33" s="607" t="s">
        <v>305</v>
      </c>
      <c r="C33" s="608"/>
      <c r="D33" s="608"/>
      <c r="E33" s="608"/>
      <c r="F33" s="608"/>
      <c r="G33" s="608"/>
      <c r="H33" s="608"/>
      <c r="I33" s="608"/>
      <c r="J33" s="608"/>
      <c r="K33" s="608"/>
      <c r="L33" s="608"/>
      <c r="M33" s="608"/>
      <c r="N33" s="608"/>
      <c r="O33" s="608"/>
      <c r="P33" s="608"/>
      <c r="Q33" s="609"/>
      <c r="R33" s="610">
        <v>1399</v>
      </c>
      <c r="S33" s="611"/>
      <c r="T33" s="611"/>
      <c r="U33" s="611"/>
      <c r="V33" s="611"/>
      <c r="W33" s="611"/>
      <c r="X33" s="611"/>
      <c r="Y33" s="612"/>
      <c r="Z33" s="613">
        <v>0</v>
      </c>
      <c r="AA33" s="613"/>
      <c r="AB33" s="613"/>
      <c r="AC33" s="613"/>
      <c r="AD33" s="614" t="s">
        <v>122</v>
      </c>
      <c r="AE33" s="614"/>
      <c r="AF33" s="614"/>
      <c r="AG33" s="614"/>
      <c r="AH33" s="614"/>
      <c r="AI33" s="614"/>
      <c r="AJ33" s="614"/>
      <c r="AK33" s="614"/>
      <c r="AL33" s="615" t="s">
        <v>122</v>
      </c>
      <c r="AM33" s="616"/>
      <c r="AN33" s="616"/>
      <c r="AO33" s="617"/>
      <c r="AP33" s="662"/>
      <c r="AQ33" s="663"/>
      <c r="AR33" s="663"/>
      <c r="AS33" s="663"/>
      <c r="AT33" s="666"/>
      <c r="AU33" s="213"/>
      <c r="AV33" s="213"/>
      <c r="AW33" s="213"/>
      <c r="AX33" s="633" t="s">
        <v>306</v>
      </c>
      <c r="AY33" s="634"/>
      <c r="AZ33" s="634"/>
      <c r="BA33" s="634"/>
      <c r="BB33" s="634"/>
      <c r="BC33" s="634"/>
      <c r="BD33" s="634"/>
      <c r="BE33" s="634"/>
      <c r="BF33" s="635"/>
      <c r="BG33" s="668">
        <v>99.1</v>
      </c>
      <c r="BH33" s="669"/>
      <c r="BI33" s="669"/>
      <c r="BJ33" s="669"/>
      <c r="BK33" s="669"/>
      <c r="BL33" s="669"/>
      <c r="BM33" s="670">
        <v>95.4</v>
      </c>
      <c r="BN33" s="669"/>
      <c r="BO33" s="669"/>
      <c r="BP33" s="669"/>
      <c r="BQ33" s="671"/>
      <c r="BR33" s="668">
        <v>99.1</v>
      </c>
      <c r="BS33" s="669"/>
      <c r="BT33" s="669"/>
      <c r="BU33" s="669"/>
      <c r="BV33" s="669"/>
      <c r="BW33" s="669"/>
      <c r="BX33" s="670">
        <v>95.2</v>
      </c>
      <c r="BY33" s="669"/>
      <c r="BZ33" s="669"/>
      <c r="CA33" s="669"/>
      <c r="CB33" s="671"/>
      <c r="CD33" s="607" t="s">
        <v>307</v>
      </c>
      <c r="CE33" s="608"/>
      <c r="CF33" s="608"/>
      <c r="CG33" s="608"/>
      <c r="CH33" s="608"/>
      <c r="CI33" s="608"/>
      <c r="CJ33" s="608"/>
      <c r="CK33" s="608"/>
      <c r="CL33" s="608"/>
      <c r="CM33" s="608"/>
      <c r="CN33" s="608"/>
      <c r="CO33" s="608"/>
      <c r="CP33" s="608"/>
      <c r="CQ33" s="609"/>
      <c r="CR33" s="610">
        <v>3442004</v>
      </c>
      <c r="CS33" s="631"/>
      <c r="CT33" s="631"/>
      <c r="CU33" s="631"/>
      <c r="CV33" s="631"/>
      <c r="CW33" s="631"/>
      <c r="CX33" s="631"/>
      <c r="CY33" s="632"/>
      <c r="CZ33" s="615">
        <v>49.7</v>
      </c>
      <c r="DA33" s="643"/>
      <c r="DB33" s="643"/>
      <c r="DC33" s="645"/>
      <c r="DD33" s="619">
        <v>2840087</v>
      </c>
      <c r="DE33" s="631"/>
      <c r="DF33" s="631"/>
      <c r="DG33" s="631"/>
      <c r="DH33" s="631"/>
      <c r="DI33" s="631"/>
      <c r="DJ33" s="631"/>
      <c r="DK33" s="632"/>
      <c r="DL33" s="619">
        <v>1984282</v>
      </c>
      <c r="DM33" s="631"/>
      <c r="DN33" s="631"/>
      <c r="DO33" s="631"/>
      <c r="DP33" s="631"/>
      <c r="DQ33" s="631"/>
      <c r="DR33" s="631"/>
      <c r="DS33" s="631"/>
      <c r="DT33" s="631"/>
      <c r="DU33" s="631"/>
      <c r="DV33" s="632"/>
      <c r="DW33" s="615">
        <v>48.6</v>
      </c>
      <c r="DX33" s="643"/>
      <c r="DY33" s="643"/>
      <c r="DZ33" s="643"/>
      <c r="EA33" s="643"/>
      <c r="EB33" s="643"/>
      <c r="EC33" s="644"/>
    </row>
    <row r="34" spans="2:133" ht="11.25" customHeight="1" x14ac:dyDescent="0.2">
      <c r="B34" s="607" t="s">
        <v>308</v>
      </c>
      <c r="C34" s="608"/>
      <c r="D34" s="608"/>
      <c r="E34" s="608"/>
      <c r="F34" s="608"/>
      <c r="G34" s="608"/>
      <c r="H34" s="608"/>
      <c r="I34" s="608"/>
      <c r="J34" s="608"/>
      <c r="K34" s="608"/>
      <c r="L34" s="608"/>
      <c r="M34" s="608"/>
      <c r="N34" s="608"/>
      <c r="O34" s="608"/>
      <c r="P34" s="608"/>
      <c r="Q34" s="609"/>
      <c r="R34" s="610">
        <v>20888</v>
      </c>
      <c r="S34" s="611"/>
      <c r="T34" s="611"/>
      <c r="U34" s="611"/>
      <c r="V34" s="611"/>
      <c r="W34" s="611"/>
      <c r="X34" s="611"/>
      <c r="Y34" s="612"/>
      <c r="Z34" s="613">
        <v>0.3</v>
      </c>
      <c r="AA34" s="613"/>
      <c r="AB34" s="613"/>
      <c r="AC34" s="613"/>
      <c r="AD34" s="614" t="s">
        <v>122</v>
      </c>
      <c r="AE34" s="614"/>
      <c r="AF34" s="614"/>
      <c r="AG34" s="614"/>
      <c r="AH34" s="614"/>
      <c r="AI34" s="614"/>
      <c r="AJ34" s="614"/>
      <c r="AK34" s="614"/>
      <c r="AL34" s="615" t="s">
        <v>122</v>
      </c>
      <c r="AM34" s="616"/>
      <c r="AN34" s="616"/>
      <c r="AO34" s="617"/>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7" t="s">
        <v>309</v>
      </c>
      <c r="CE34" s="608"/>
      <c r="CF34" s="608"/>
      <c r="CG34" s="608"/>
      <c r="CH34" s="608"/>
      <c r="CI34" s="608"/>
      <c r="CJ34" s="608"/>
      <c r="CK34" s="608"/>
      <c r="CL34" s="608"/>
      <c r="CM34" s="608"/>
      <c r="CN34" s="608"/>
      <c r="CO34" s="608"/>
      <c r="CP34" s="608"/>
      <c r="CQ34" s="609"/>
      <c r="CR34" s="610">
        <v>851218</v>
      </c>
      <c r="CS34" s="611"/>
      <c r="CT34" s="611"/>
      <c r="CU34" s="611"/>
      <c r="CV34" s="611"/>
      <c r="CW34" s="611"/>
      <c r="CX34" s="611"/>
      <c r="CY34" s="612"/>
      <c r="CZ34" s="615">
        <v>12.3</v>
      </c>
      <c r="DA34" s="643"/>
      <c r="DB34" s="643"/>
      <c r="DC34" s="645"/>
      <c r="DD34" s="619">
        <v>597312</v>
      </c>
      <c r="DE34" s="611"/>
      <c r="DF34" s="611"/>
      <c r="DG34" s="611"/>
      <c r="DH34" s="611"/>
      <c r="DI34" s="611"/>
      <c r="DJ34" s="611"/>
      <c r="DK34" s="612"/>
      <c r="DL34" s="619">
        <v>516865</v>
      </c>
      <c r="DM34" s="611"/>
      <c r="DN34" s="611"/>
      <c r="DO34" s="611"/>
      <c r="DP34" s="611"/>
      <c r="DQ34" s="611"/>
      <c r="DR34" s="611"/>
      <c r="DS34" s="611"/>
      <c r="DT34" s="611"/>
      <c r="DU34" s="611"/>
      <c r="DV34" s="612"/>
      <c r="DW34" s="615">
        <v>12.7</v>
      </c>
      <c r="DX34" s="643"/>
      <c r="DY34" s="643"/>
      <c r="DZ34" s="643"/>
      <c r="EA34" s="643"/>
      <c r="EB34" s="643"/>
      <c r="EC34" s="644"/>
    </row>
    <row r="35" spans="2:133" ht="11.25" customHeight="1" x14ac:dyDescent="0.2">
      <c r="B35" s="607" t="s">
        <v>310</v>
      </c>
      <c r="C35" s="608"/>
      <c r="D35" s="608"/>
      <c r="E35" s="608"/>
      <c r="F35" s="608"/>
      <c r="G35" s="608"/>
      <c r="H35" s="608"/>
      <c r="I35" s="608"/>
      <c r="J35" s="608"/>
      <c r="K35" s="608"/>
      <c r="L35" s="608"/>
      <c r="M35" s="608"/>
      <c r="N35" s="608"/>
      <c r="O35" s="608"/>
      <c r="P35" s="608"/>
      <c r="Q35" s="609"/>
      <c r="R35" s="610">
        <v>217307</v>
      </c>
      <c r="S35" s="611"/>
      <c r="T35" s="611"/>
      <c r="U35" s="611"/>
      <c r="V35" s="611"/>
      <c r="W35" s="611"/>
      <c r="X35" s="611"/>
      <c r="Y35" s="612"/>
      <c r="Z35" s="613">
        <v>2.9</v>
      </c>
      <c r="AA35" s="613"/>
      <c r="AB35" s="613"/>
      <c r="AC35" s="613"/>
      <c r="AD35" s="614" t="s">
        <v>122</v>
      </c>
      <c r="AE35" s="614"/>
      <c r="AF35" s="614"/>
      <c r="AG35" s="614"/>
      <c r="AH35" s="614"/>
      <c r="AI35" s="614"/>
      <c r="AJ35" s="614"/>
      <c r="AK35" s="614"/>
      <c r="AL35" s="615" t="s">
        <v>122</v>
      </c>
      <c r="AM35" s="616"/>
      <c r="AN35" s="616"/>
      <c r="AO35" s="617"/>
      <c r="AP35" s="21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11752</v>
      </c>
      <c r="CS35" s="631"/>
      <c r="CT35" s="631"/>
      <c r="CU35" s="631"/>
      <c r="CV35" s="631"/>
      <c r="CW35" s="631"/>
      <c r="CX35" s="631"/>
      <c r="CY35" s="632"/>
      <c r="CZ35" s="615">
        <v>0.2</v>
      </c>
      <c r="DA35" s="643"/>
      <c r="DB35" s="643"/>
      <c r="DC35" s="645"/>
      <c r="DD35" s="619">
        <v>10413</v>
      </c>
      <c r="DE35" s="631"/>
      <c r="DF35" s="631"/>
      <c r="DG35" s="631"/>
      <c r="DH35" s="631"/>
      <c r="DI35" s="631"/>
      <c r="DJ35" s="631"/>
      <c r="DK35" s="632"/>
      <c r="DL35" s="619">
        <v>10413</v>
      </c>
      <c r="DM35" s="631"/>
      <c r="DN35" s="631"/>
      <c r="DO35" s="631"/>
      <c r="DP35" s="631"/>
      <c r="DQ35" s="631"/>
      <c r="DR35" s="631"/>
      <c r="DS35" s="631"/>
      <c r="DT35" s="631"/>
      <c r="DU35" s="631"/>
      <c r="DV35" s="632"/>
      <c r="DW35" s="615">
        <v>0.3</v>
      </c>
      <c r="DX35" s="643"/>
      <c r="DY35" s="643"/>
      <c r="DZ35" s="643"/>
      <c r="EA35" s="643"/>
      <c r="EB35" s="643"/>
      <c r="EC35" s="644"/>
    </row>
    <row r="36" spans="2:133" ht="11.25" customHeight="1" x14ac:dyDescent="0.2">
      <c r="B36" s="607" t="s">
        <v>314</v>
      </c>
      <c r="C36" s="608"/>
      <c r="D36" s="608"/>
      <c r="E36" s="608"/>
      <c r="F36" s="608"/>
      <c r="G36" s="608"/>
      <c r="H36" s="608"/>
      <c r="I36" s="608"/>
      <c r="J36" s="608"/>
      <c r="K36" s="608"/>
      <c r="L36" s="608"/>
      <c r="M36" s="608"/>
      <c r="N36" s="608"/>
      <c r="O36" s="608"/>
      <c r="P36" s="608"/>
      <c r="Q36" s="609"/>
      <c r="R36" s="610">
        <v>769315</v>
      </c>
      <c r="S36" s="611"/>
      <c r="T36" s="611"/>
      <c r="U36" s="611"/>
      <c r="V36" s="611"/>
      <c r="W36" s="611"/>
      <c r="X36" s="611"/>
      <c r="Y36" s="612"/>
      <c r="Z36" s="613">
        <v>10.199999999999999</v>
      </c>
      <c r="AA36" s="613"/>
      <c r="AB36" s="613"/>
      <c r="AC36" s="613"/>
      <c r="AD36" s="614" t="s">
        <v>122</v>
      </c>
      <c r="AE36" s="614"/>
      <c r="AF36" s="614"/>
      <c r="AG36" s="614"/>
      <c r="AH36" s="614"/>
      <c r="AI36" s="614"/>
      <c r="AJ36" s="614"/>
      <c r="AK36" s="614"/>
      <c r="AL36" s="615" t="s">
        <v>122</v>
      </c>
      <c r="AM36" s="616"/>
      <c r="AN36" s="616"/>
      <c r="AO36" s="617"/>
      <c r="AP36" s="216"/>
      <c r="AQ36" s="676" t="s">
        <v>315</v>
      </c>
      <c r="AR36" s="677"/>
      <c r="AS36" s="677"/>
      <c r="AT36" s="677"/>
      <c r="AU36" s="677"/>
      <c r="AV36" s="677"/>
      <c r="AW36" s="677"/>
      <c r="AX36" s="677"/>
      <c r="AY36" s="678"/>
      <c r="AZ36" s="599">
        <v>1028516</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95323</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1444166</v>
      </c>
      <c r="CS36" s="611"/>
      <c r="CT36" s="611"/>
      <c r="CU36" s="611"/>
      <c r="CV36" s="611"/>
      <c r="CW36" s="611"/>
      <c r="CX36" s="611"/>
      <c r="CY36" s="612"/>
      <c r="CZ36" s="615">
        <v>20.8</v>
      </c>
      <c r="DA36" s="643"/>
      <c r="DB36" s="643"/>
      <c r="DC36" s="645"/>
      <c r="DD36" s="619">
        <v>1278643</v>
      </c>
      <c r="DE36" s="611"/>
      <c r="DF36" s="611"/>
      <c r="DG36" s="611"/>
      <c r="DH36" s="611"/>
      <c r="DI36" s="611"/>
      <c r="DJ36" s="611"/>
      <c r="DK36" s="612"/>
      <c r="DL36" s="619">
        <v>967498</v>
      </c>
      <c r="DM36" s="611"/>
      <c r="DN36" s="611"/>
      <c r="DO36" s="611"/>
      <c r="DP36" s="611"/>
      <c r="DQ36" s="611"/>
      <c r="DR36" s="611"/>
      <c r="DS36" s="611"/>
      <c r="DT36" s="611"/>
      <c r="DU36" s="611"/>
      <c r="DV36" s="612"/>
      <c r="DW36" s="615">
        <v>23.7</v>
      </c>
      <c r="DX36" s="643"/>
      <c r="DY36" s="643"/>
      <c r="DZ36" s="643"/>
      <c r="EA36" s="643"/>
      <c r="EB36" s="643"/>
      <c r="EC36" s="644"/>
    </row>
    <row r="37" spans="2:133" ht="11.25" customHeight="1" x14ac:dyDescent="0.2">
      <c r="B37" s="607" t="s">
        <v>318</v>
      </c>
      <c r="C37" s="608"/>
      <c r="D37" s="608"/>
      <c r="E37" s="608"/>
      <c r="F37" s="608"/>
      <c r="G37" s="608"/>
      <c r="H37" s="608"/>
      <c r="I37" s="608"/>
      <c r="J37" s="608"/>
      <c r="K37" s="608"/>
      <c r="L37" s="608"/>
      <c r="M37" s="608"/>
      <c r="N37" s="608"/>
      <c r="O37" s="608"/>
      <c r="P37" s="608"/>
      <c r="Q37" s="609"/>
      <c r="R37" s="610">
        <v>105810</v>
      </c>
      <c r="S37" s="611"/>
      <c r="T37" s="611"/>
      <c r="U37" s="611"/>
      <c r="V37" s="611"/>
      <c r="W37" s="611"/>
      <c r="X37" s="611"/>
      <c r="Y37" s="612"/>
      <c r="Z37" s="613">
        <v>1.4</v>
      </c>
      <c r="AA37" s="613"/>
      <c r="AB37" s="613"/>
      <c r="AC37" s="613"/>
      <c r="AD37" s="614">
        <v>680</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v>361033</v>
      </c>
      <c r="BA37" s="611"/>
      <c r="BB37" s="611"/>
      <c r="BC37" s="611"/>
      <c r="BD37" s="631"/>
      <c r="BE37" s="631"/>
      <c r="BF37" s="656"/>
      <c r="BG37" s="607" t="s">
        <v>320</v>
      </c>
      <c r="BH37" s="608"/>
      <c r="BI37" s="608"/>
      <c r="BJ37" s="608"/>
      <c r="BK37" s="608"/>
      <c r="BL37" s="608"/>
      <c r="BM37" s="608"/>
      <c r="BN37" s="608"/>
      <c r="BO37" s="608"/>
      <c r="BP37" s="608"/>
      <c r="BQ37" s="608"/>
      <c r="BR37" s="608"/>
      <c r="BS37" s="608"/>
      <c r="BT37" s="608"/>
      <c r="BU37" s="609"/>
      <c r="BV37" s="610">
        <v>94472</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595006</v>
      </c>
      <c r="CS37" s="631"/>
      <c r="CT37" s="631"/>
      <c r="CU37" s="631"/>
      <c r="CV37" s="631"/>
      <c r="CW37" s="631"/>
      <c r="CX37" s="631"/>
      <c r="CY37" s="632"/>
      <c r="CZ37" s="615">
        <v>8.6</v>
      </c>
      <c r="DA37" s="643"/>
      <c r="DB37" s="643"/>
      <c r="DC37" s="645"/>
      <c r="DD37" s="619">
        <v>557706</v>
      </c>
      <c r="DE37" s="631"/>
      <c r="DF37" s="631"/>
      <c r="DG37" s="631"/>
      <c r="DH37" s="631"/>
      <c r="DI37" s="631"/>
      <c r="DJ37" s="631"/>
      <c r="DK37" s="632"/>
      <c r="DL37" s="619">
        <v>432229</v>
      </c>
      <c r="DM37" s="631"/>
      <c r="DN37" s="631"/>
      <c r="DO37" s="631"/>
      <c r="DP37" s="631"/>
      <c r="DQ37" s="631"/>
      <c r="DR37" s="631"/>
      <c r="DS37" s="631"/>
      <c r="DT37" s="631"/>
      <c r="DU37" s="631"/>
      <c r="DV37" s="632"/>
      <c r="DW37" s="615">
        <v>10.6</v>
      </c>
      <c r="DX37" s="643"/>
      <c r="DY37" s="643"/>
      <c r="DZ37" s="643"/>
      <c r="EA37" s="643"/>
      <c r="EB37" s="643"/>
      <c r="EC37" s="644"/>
    </row>
    <row r="38" spans="2:133" ht="11.25" customHeight="1" x14ac:dyDescent="0.2">
      <c r="B38" s="607" t="s">
        <v>322</v>
      </c>
      <c r="C38" s="608"/>
      <c r="D38" s="608"/>
      <c r="E38" s="608"/>
      <c r="F38" s="608"/>
      <c r="G38" s="608"/>
      <c r="H38" s="608"/>
      <c r="I38" s="608"/>
      <c r="J38" s="608"/>
      <c r="K38" s="608"/>
      <c r="L38" s="608"/>
      <c r="M38" s="608"/>
      <c r="N38" s="608"/>
      <c r="O38" s="608"/>
      <c r="P38" s="608"/>
      <c r="Q38" s="609"/>
      <c r="R38" s="610">
        <v>831000</v>
      </c>
      <c r="S38" s="611"/>
      <c r="T38" s="611"/>
      <c r="U38" s="611"/>
      <c r="V38" s="611"/>
      <c r="W38" s="611"/>
      <c r="X38" s="611"/>
      <c r="Y38" s="612"/>
      <c r="Z38" s="613">
        <v>11</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54660</v>
      </c>
      <c r="BA38" s="611"/>
      <c r="BB38" s="611"/>
      <c r="BC38" s="611"/>
      <c r="BD38" s="631"/>
      <c r="BE38" s="631"/>
      <c r="BF38" s="656"/>
      <c r="BG38" s="607" t="s">
        <v>324</v>
      </c>
      <c r="BH38" s="608"/>
      <c r="BI38" s="608"/>
      <c r="BJ38" s="608"/>
      <c r="BK38" s="608"/>
      <c r="BL38" s="608"/>
      <c r="BM38" s="608"/>
      <c r="BN38" s="608"/>
      <c r="BO38" s="608"/>
      <c r="BP38" s="608"/>
      <c r="BQ38" s="608"/>
      <c r="BR38" s="608"/>
      <c r="BS38" s="608"/>
      <c r="BT38" s="608"/>
      <c r="BU38" s="609"/>
      <c r="BV38" s="610">
        <v>2017</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612823</v>
      </c>
      <c r="CS38" s="611"/>
      <c r="CT38" s="611"/>
      <c r="CU38" s="611"/>
      <c r="CV38" s="611"/>
      <c r="CW38" s="611"/>
      <c r="CX38" s="611"/>
      <c r="CY38" s="612"/>
      <c r="CZ38" s="615">
        <v>8.8000000000000007</v>
      </c>
      <c r="DA38" s="643"/>
      <c r="DB38" s="643"/>
      <c r="DC38" s="645"/>
      <c r="DD38" s="619">
        <v>497778</v>
      </c>
      <c r="DE38" s="611"/>
      <c r="DF38" s="611"/>
      <c r="DG38" s="611"/>
      <c r="DH38" s="611"/>
      <c r="DI38" s="611"/>
      <c r="DJ38" s="611"/>
      <c r="DK38" s="612"/>
      <c r="DL38" s="619">
        <v>489506</v>
      </c>
      <c r="DM38" s="611"/>
      <c r="DN38" s="611"/>
      <c r="DO38" s="611"/>
      <c r="DP38" s="611"/>
      <c r="DQ38" s="611"/>
      <c r="DR38" s="611"/>
      <c r="DS38" s="611"/>
      <c r="DT38" s="611"/>
      <c r="DU38" s="611"/>
      <c r="DV38" s="612"/>
      <c r="DW38" s="615">
        <v>12</v>
      </c>
      <c r="DX38" s="643"/>
      <c r="DY38" s="643"/>
      <c r="DZ38" s="643"/>
      <c r="EA38" s="643"/>
      <c r="EB38" s="643"/>
      <c r="EC38" s="644"/>
    </row>
    <row r="39" spans="2:133" ht="11.25" customHeight="1" x14ac:dyDescent="0.2">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v>12662</v>
      </c>
      <c r="BA39" s="611"/>
      <c r="BB39" s="611"/>
      <c r="BC39" s="611"/>
      <c r="BD39" s="631"/>
      <c r="BE39" s="631"/>
      <c r="BF39" s="656"/>
      <c r="BG39" s="607" t="s">
        <v>328</v>
      </c>
      <c r="BH39" s="608"/>
      <c r="BI39" s="608"/>
      <c r="BJ39" s="608"/>
      <c r="BK39" s="608"/>
      <c r="BL39" s="608"/>
      <c r="BM39" s="608"/>
      <c r="BN39" s="608"/>
      <c r="BO39" s="608"/>
      <c r="BP39" s="608"/>
      <c r="BQ39" s="608"/>
      <c r="BR39" s="608"/>
      <c r="BS39" s="608"/>
      <c r="BT39" s="608"/>
      <c r="BU39" s="609"/>
      <c r="BV39" s="610">
        <v>3205</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407310</v>
      </c>
      <c r="CS39" s="631"/>
      <c r="CT39" s="631"/>
      <c r="CU39" s="631"/>
      <c r="CV39" s="631"/>
      <c r="CW39" s="631"/>
      <c r="CX39" s="631"/>
      <c r="CY39" s="632"/>
      <c r="CZ39" s="615">
        <v>5.9</v>
      </c>
      <c r="DA39" s="643"/>
      <c r="DB39" s="643"/>
      <c r="DC39" s="645"/>
      <c r="DD39" s="619">
        <v>390974</v>
      </c>
      <c r="DE39" s="631"/>
      <c r="DF39" s="631"/>
      <c r="DG39" s="631"/>
      <c r="DH39" s="631"/>
      <c r="DI39" s="631"/>
      <c r="DJ39" s="631"/>
      <c r="DK39" s="632"/>
      <c r="DL39" s="619" t="s">
        <v>122</v>
      </c>
      <c r="DM39" s="631"/>
      <c r="DN39" s="631"/>
      <c r="DO39" s="631"/>
      <c r="DP39" s="631"/>
      <c r="DQ39" s="631"/>
      <c r="DR39" s="631"/>
      <c r="DS39" s="631"/>
      <c r="DT39" s="631"/>
      <c r="DU39" s="631"/>
      <c r="DV39" s="632"/>
      <c r="DW39" s="615" t="s">
        <v>122</v>
      </c>
      <c r="DX39" s="643"/>
      <c r="DY39" s="643"/>
      <c r="DZ39" s="643"/>
      <c r="EA39" s="643"/>
      <c r="EB39" s="643"/>
      <c r="EC39" s="644"/>
    </row>
    <row r="40" spans="2:133" ht="11.25" customHeight="1" x14ac:dyDescent="0.2">
      <c r="B40" s="607" t="s">
        <v>330</v>
      </c>
      <c r="C40" s="608"/>
      <c r="D40" s="608"/>
      <c r="E40" s="608"/>
      <c r="F40" s="608"/>
      <c r="G40" s="608"/>
      <c r="H40" s="608"/>
      <c r="I40" s="608"/>
      <c r="J40" s="608"/>
      <c r="K40" s="608"/>
      <c r="L40" s="608"/>
      <c r="M40" s="608"/>
      <c r="N40" s="608"/>
      <c r="O40" s="608"/>
      <c r="P40" s="608"/>
      <c r="Q40" s="609"/>
      <c r="R40" s="610" t="s">
        <v>122</v>
      </c>
      <c r="S40" s="611"/>
      <c r="T40" s="611"/>
      <c r="U40" s="611"/>
      <c r="V40" s="611"/>
      <c r="W40" s="611"/>
      <c r="X40" s="611"/>
      <c r="Y40" s="612"/>
      <c r="Z40" s="613" t="s">
        <v>122</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31"/>
      <c r="BE40" s="631"/>
      <c r="BF40" s="656"/>
      <c r="BG40" s="660" t="s">
        <v>332</v>
      </c>
      <c r="BH40" s="661"/>
      <c r="BI40" s="661"/>
      <c r="BJ40" s="661"/>
      <c r="BK40" s="661"/>
      <c r="BL40" s="217"/>
      <c r="BM40" s="608" t="s">
        <v>333</v>
      </c>
      <c r="BN40" s="608"/>
      <c r="BO40" s="608"/>
      <c r="BP40" s="608"/>
      <c r="BQ40" s="608"/>
      <c r="BR40" s="608"/>
      <c r="BS40" s="608"/>
      <c r="BT40" s="608"/>
      <c r="BU40" s="609"/>
      <c r="BV40" s="610">
        <v>101</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114735</v>
      </c>
      <c r="CS40" s="611"/>
      <c r="CT40" s="611"/>
      <c r="CU40" s="611"/>
      <c r="CV40" s="611"/>
      <c r="CW40" s="611"/>
      <c r="CX40" s="611"/>
      <c r="CY40" s="612"/>
      <c r="CZ40" s="615">
        <v>1.7</v>
      </c>
      <c r="DA40" s="643"/>
      <c r="DB40" s="643"/>
      <c r="DC40" s="645"/>
      <c r="DD40" s="619">
        <v>64967</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3"/>
      <c r="DY40" s="643"/>
      <c r="DZ40" s="643"/>
      <c r="EA40" s="643"/>
      <c r="EB40" s="643"/>
      <c r="EC40" s="644"/>
    </row>
    <row r="41" spans="2:133" ht="11.25" customHeight="1" x14ac:dyDescent="0.2">
      <c r="B41" s="633" t="s">
        <v>335</v>
      </c>
      <c r="C41" s="634"/>
      <c r="D41" s="634"/>
      <c r="E41" s="634"/>
      <c r="F41" s="634"/>
      <c r="G41" s="634"/>
      <c r="H41" s="634"/>
      <c r="I41" s="634"/>
      <c r="J41" s="634"/>
      <c r="K41" s="634"/>
      <c r="L41" s="634"/>
      <c r="M41" s="634"/>
      <c r="N41" s="634"/>
      <c r="O41" s="634"/>
      <c r="P41" s="634"/>
      <c r="Q41" s="635"/>
      <c r="R41" s="682">
        <v>7522853</v>
      </c>
      <c r="S41" s="683"/>
      <c r="T41" s="683"/>
      <c r="U41" s="683"/>
      <c r="V41" s="683"/>
      <c r="W41" s="683"/>
      <c r="X41" s="683"/>
      <c r="Y41" s="687"/>
      <c r="Z41" s="688">
        <v>100</v>
      </c>
      <c r="AA41" s="688"/>
      <c r="AB41" s="688"/>
      <c r="AC41" s="688"/>
      <c r="AD41" s="689">
        <v>4083632</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137022</v>
      </c>
      <c r="BA41" s="611"/>
      <c r="BB41" s="611"/>
      <c r="BC41" s="611"/>
      <c r="BD41" s="631"/>
      <c r="BE41" s="631"/>
      <c r="BF41" s="656"/>
      <c r="BG41" s="660"/>
      <c r="BH41" s="661"/>
      <c r="BI41" s="661"/>
      <c r="BJ41" s="661"/>
      <c r="BK41" s="661"/>
      <c r="BL41" s="217"/>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31"/>
      <c r="CT41" s="631"/>
      <c r="CU41" s="631"/>
      <c r="CV41" s="631"/>
      <c r="CW41" s="631"/>
      <c r="CX41" s="631"/>
      <c r="CY41" s="632"/>
      <c r="CZ41" s="615" t="s">
        <v>122</v>
      </c>
      <c r="DA41" s="643"/>
      <c r="DB41" s="643"/>
      <c r="DC41" s="645"/>
      <c r="DD41" s="619" t="s">
        <v>122</v>
      </c>
      <c r="DE41" s="631"/>
      <c r="DF41" s="631"/>
      <c r="DG41" s="631"/>
      <c r="DH41" s="631"/>
      <c r="DI41" s="631"/>
      <c r="DJ41" s="631"/>
      <c r="DK41" s="632"/>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339</v>
      </c>
      <c r="AR42" s="680"/>
      <c r="AS42" s="680"/>
      <c r="AT42" s="680"/>
      <c r="AU42" s="680"/>
      <c r="AV42" s="680"/>
      <c r="AW42" s="680"/>
      <c r="AX42" s="680"/>
      <c r="AY42" s="681"/>
      <c r="AZ42" s="682">
        <v>463139</v>
      </c>
      <c r="BA42" s="683"/>
      <c r="BB42" s="683"/>
      <c r="BC42" s="683"/>
      <c r="BD42" s="669"/>
      <c r="BE42" s="669"/>
      <c r="BF42" s="671"/>
      <c r="BG42" s="662"/>
      <c r="BH42" s="663"/>
      <c r="BI42" s="663"/>
      <c r="BJ42" s="663"/>
      <c r="BK42" s="663"/>
      <c r="BL42" s="218"/>
      <c r="BM42" s="634" t="s">
        <v>340</v>
      </c>
      <c r="BN42" s="634"/>
      <c r="BO42" s="634"/>
      <c r="BP42" s="634"/>
      <c r="BQ42" s="634"/>
      <c r="BR42" s="634"/>
      <c r="BS42" s="634"/>
      <c r="BT42" s="634"/>
      <c r="BU42" s="635"/>
      <c r="BV42" s="682">
        <v>309</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1102329</v>
      </c>
      <c r="CS42" s="631"/>
      <c r="CT42" s="631"/>
      <c r="CU42" s="631"/>
      <c r="CV42" s="631"/>
      <c r="CW42" s="631"/>
      <c r="CX42" s="631"/>
      <c r="CY42" s="632"/>
      <c r="CZ42" s="615">
        <v>15.9</v>
      </c>
      <c r="DA42" s="643"/>
      <c r="DB42" s="643"/>
      <c r="DC42" s="645"/>
      <c r="DD42" s="619">
        <v>279543</v>
      </c>
      <c r="DE42" s="631"/>
      <c r="DF42" s="631"/>
      <c r="DG42" s="631"/>
      <c r="DH42" s="631"/>
      <c r="DI42" s="631"/>
      <c r="DJ42" s="631"/>
      <c r="DK42" s="632"/>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208" t="s">
        <v>342</v>
      </c>
      <c r="CD43" s="607" t="s">
        <v>343</v>
      </c>
      <c r="CE43" s="608"/>
      <c r="CF43" s="608"/>
      <c r="CG43" s="608"/>
      <c r="CH43" s="608"/>
      <c r="CI43" s="608"/>
      <c r="CJ43" s="608"/>
      <c r="CK43" s="608"/>
      <c r="CL43" s="608"/>
      <c r="CM43" s="608"/>
      <c r="CN43" s="608"/>
      <c r="CO43" s="608"/>
      <c r="CP43" s="608"/>
      <c r="CQ43" s="609"/>
      <c r="CR43" s="610">
        <v>30257</v>
      </c>
      <c r="CS43" s="631"/>
      <c r="CT43" s="631"/>
      <c r="CU43" s="631"/>
      <c r="CV43" s="631"/>
      <c r="CW43" s="631"/>
      <c r="CX43" s="631"/>
      <c r="CY43" s="632"/>
      <c r="CZ43" s="615">
        <v>0.4</v>
      </c>
      <c r="DA43" s="643"/>
      <c r="DB43" s="643"/>
      <c r="DC43" s="645"/>
      <c r="DD43" s="619">
        <v>30257</v>
      </c>
      <c r="DE43" s="631"/>
      <c r="DF43" s="631"/>
      <c r="DG43" s="631"/>
      <c r="DH43" s="631"/>
      <c r="DI43" s="631"/>
      <c r="DJ43" s="631"/>
      <c r="DK43" s="632"/>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292</v>
      </c>
      <c r="CE44" s="649"/>
      <c r="CF44" s="607" t="s">
        <v>345</v>
      </c>
      <c r="CG44" s="608"/>
      <c r="CH44" s="608"/>
      <c r="CI44" s="608"/>
      <c r="CJ44" s="608"/>
      <c r="CK44" s="608"/>
      <c r="CL44" s="608"/>
      <c r="CM44" s="608"/>
      <c r="CN44" s="608"/>
      <c r="CO44" s="608"/>
      <c r="CP44" s="608"/>
      <c r="CQ44" s="609"/>
      <c r="CR44" s="610">
        <v>1102318</v>
      </c>
      <c r="CS44" s="611"/>
      <c r="CT44" s="611"/>
      <c r="CU44" s="611"/>
      <c r="CV44" s="611"/>
      <c r="CW44" s="611"/>
      <c r="CX44" s="611"/>
      <c r="CY44" s="612"/>
      <c r="CZ44" s="615">
        <v>15.9</v>
      </c>
      <c r="DA44" s="616"/>
      <c r="DB44" s="616"/>
      <c r="DC44" s="622"/>
      <c r="DD44" s="619">
        <v>279532</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347</v>
      </c>
      <c r="CG45" s="608"/>
      <c r="CH45" s="608"/>
      <c r="CI45" s="608"/>
      <c r="CJ45" s="608"/>
      <c r="CK45" s="608"/>
      <c r="CL45" s="608"/>
      <c r="CM45" s="608"/>
      <c r="CN45" s="608"/>
      <c r="CO45" s="608"/>
      <c r="CP45" s="608"/>
      <c r="CQ45" s="609"/>
      <c r="CR45" s="610">
        <v>637208</v>
      </c>
      <c r="CS45" s="631"/>
      <c r="CT45" s="631"/>
      <c r="CU45" s="631"/>
      <c r="CV45" s="631"/>
      <c r="CW45" s="631"/>
      <c r="CX45" s="631"/>
      <c r="CY45" s="632"/>
      <c r="CZ45" s="615">
        <v>9.1999999999999993</v>
      </c>
      <c r="DA45" s="643"/>
      <c r="DB45" s="643"/>
      <c r="DC45" s="645"/>
      <c r="DD45" s="619">
        <v>67988</v>
      </c>
      <c r="DE45" s="631"/>
      <c r="DF45" s="631"/>
      <c r="DG45" s="631"/>
      <c r="DH45" s="631"/>
      <c r="DI45" s="631"/>
      <c r="DJ45" s="631"/>
      <c r="DK45" s="632"/>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19"/>
      <c r="CD46" s="650"/>
      <c r="CE46" s="651"/>
      <c r="CF46" s="607" t="s">
        <v>348</v>
      </c>
      <c r="CG46" s="608"/>
      <c r="CH46" s="608"/>
      <c r="CI46" s="608"/>
      <c r="CJ46" s="608"/>
      <c r="CK46" s="608"/>
      <c r="CL46" s="608"/>
      <c r="CM46" s="608"/>
      <c r="CN46" s="608"/>
      <c r="CO46" s="608"/>
      <c r="CP46" s="608"/>
      <c r="CQ46" s="609"/>
      <c r="CR46" s="610">
        <v>460911</v>
      </c>
      <c r="CS46" s="611"/>
      <c r="CT46" s="611"/>
      <c r="CU46" s="611"/>
      <c r="CV46" s="611"/>
      <c r="CW46" s="611"/>
      <c r="CX46" s="611"/>
      <c r="CY46" s="612"/>
      <c r="CZ46" s="615">
        <v>6.7</v>
      </c>
      <c r="DA46" s="616"/>
      <c r="DB46" s="616"/>
      <c r="DC46" s="622"/>
      <c r="DD46" s="619">
        <v>207345</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19"/>
      <c r="CD47" s="650"/>
      <c r="CE47" s="651"/>
      <c r="CF47" s="607" t="s">
        <v>349</v>
      </c>
      <c r="CG47" s="608"/>
      <c r="CH47" s="608"/>
      <c r="CI47" s="608"/>
      <c r="CJ47" s="608"/>
      <c r="CK47" s="608"/>
      <c r="CL47" s="608"/>
      <c r="CM47" s="608"/>
      <c r="CN47" s="608"/>
      <c r="CO47" s="608"/>
      <c r="CP47" s="608"/>
      <c r="CQ47" s="609"/>
      <c r="CR47" s="610">
        <v>11</v>
      </c>
      <c r="CS47" s="631"/>
      <c r="CT47" s="631"/>
      <c r="CU47" s="631"/>
      <c r="CV47" s="631"/>
      <c r="CW47" s="631"/>
      <c r="CX47" s="631"/>
      <c r="CY47" s="632"/>
      <c r="CZ47" s="615">
        <v>0</v>
      </c>
      <c r="DA47" s="643"/>
      <c r="DB47" s="643"/>
      <c r="DC47" s="645"/>
      <c r="DD47" s="619">
        <v>11</v>
      </c>
      <c r="DE47" s="631"/>
      <c r="DF47" s="631"/>
      <c r="DG47" s="631"/>
      <c r="DH47" s="631"/>
      <c r="DI47" s="631"/>
      <c r="DJ47" s="631"/>
      <c r="DK47" s="632"/>
      <c r="DL47" s="693"/>
      <c r="DM47" s="694"/>
      <c r="DN47" s="694"/>
      <c r="DO47" s="694"/>
      <c r="DP47" s="694"/>
      <c r="DQ47" s="694"/>
      <c r="DR47" s="694"/>
      <c r="DS47" s="694"/>
      <c r="DT47" s="694"/>
      <c r="DU47" s="694"/>
      <c r="DV47" s="695"/>
      <c r="DW47" s="684"/>
      <c r="DX47" s="685"/>
      <c r="DY47" s="685"/>
      <c r="DZ47" s="685"/>
      <c r="EA47" s="685"/>
      <c r="EB47" s="685"/>
      <c r="EC47" s="686"/>
    </row>
    <row r="48" spans="2:133" ht="10.8" x14ac:dyDescent="0.2">
      <c r="B48" s="219"/>
      <c r="CD48" s="652"/>
      <c r="CE48" s="653"/>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19"/>
      <c r="CD49" s="633" t="s">
        <v>351</v>
      </c>
      <c r="CE49" s="634"/>
      <c r="CF49" s="634"/>
      <c r="CG49" s="634"/>
      <c r="CH49" s="634"/>
      <c r="CI49" s="634"/>
      <c r="CJ49" s="634"/>
      <c r="CK49" s="634"/>
      <c r="CL49" s="634"/>
      <c r="CM49" s="634"/>
      <c r="CN49" s="634"/>
      <c r="CO49" s="634"/>
      <c r="CP49" s="634"/>
      <c r="CQ49" s="635"/>
      <c r="CR49" s="682">
        <v>6928337</v>
      </c>
      <c r="CS49" s="669"/>
      <c r="CT49" s="669"/>
      <c r="CU49" s="669"/>
      <c r="CV49" s="669"/>
      <c r="CW49" s="669"/>
      <c r="CX49" s="669"/>
      <c r="CY49" s="698"/>
      <c r="CZ49" s="690">
        <v>100</v>
      </c>
      <c r="DA49" s="699"/>
      <c r="DB49" s="699"/>
      <c r="DC49" s="700"/>
      <c r="DD49" s="701">
        <v>4871918</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d2P/tAm+aW9C0jyZu2SyqJfJWaZzcVl14LDV5T64xqaeXH0AEwWr/jibsYHdzxWXycL0o7U1I9/PdSjWnhOR1g==" saltValue="RiGksPGMbclXZ/lyZMLoA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6"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09" t="s">
        <v>353</v>
      </c>
      <c r="DK2" s="710"/>
      <c r="DL2" s="710"/>
      <c r="DM2" s="710"/>
      <c r="DN2" s="710"/>
      <c r="DO2" s="711"/>
      <c r="DP2" s="222"/>
      <c r="DQ2" s="709" t="s">
        <v>354</v>
      </c>
      <c r="DR2" s="710"/>
      <c r="DS2" s="710"/>
      <c r="DT2" s="710"/>
      <c r="DU2" s="710"/>
      <c r="DV2" s="710"/>
      <c r="DW2" s="710"/>
      <c r="DX2" s="710"/>
      <c r="DY2" s="710"/>
      <c r="DZ2" s="711"/>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26"/>
      <c r="BA4" s="226"/>
      <c r="BB4" s="226"/>
      <c r="BC4" s="226"/>
      <c r="BD4" s="226"/>
      <c r="BE4" s="227"/>
      <c r="BF4" s="227"/>
      <c r="BG4" s="227"/>
      <c r="BH4" s="227"/>
      <c r="BI4" s="227"/>
      <c r="BJ4" s="227"/>
      <c r="BK4" s="227"/>
      <c r="BL4" s="227"/>
      <c r="BM4" s="227"/>
      <c r="BN4" s="227"/>
      <c r="BO4" s="227"/>
      <c r="BP4" s="227"/>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28"/>
    </row>
    <row r="5" spans="1:131" s="229" customFormat="1" ht="26.25" customHeight="1" x14ac:dyDescent="0.2">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26"/>
      <c r="BA5" s="226"/>
      <c r="BB5" s="226"/>
      <c r="BC5" s="226"/>
      <c r="BD5" s="226"/>
      <c r="BE5" s="227"/>
      <c r="BF5" s="227"/>
      <c r="BG5" s="227"/>
      <c r="BH5" s="227"/>
      <c r="BI5" s="227"/>
      <c r="BJ5" s="227"/>
      <c r="BK5" s="227"/>
      <c r="BL5" s="227"/>
      <c r="BM5" s="227"/>
      <c r="BN5" s="227"/>
      <c r="BO5" s="227"/>
      <c r="BP5" s="227"/>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28"/>
    </row>
    <row r="6" spans="1:131" s="229"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26"/>
      <c r="BA6" s="226"/>
      <c r="BB6" s="226"/>
      <c r="BC6" s="226"/>
      <c r="BD6" s="226"/>
      <c r="BE6" s="227"/>
      <c r="BF6" s="227"/>
      <c r="BG6" s="227"/>
      <c r="BH6" s="227"/>
      <c r="BI6" s="227"/>
      <c r="BJ6" s="227"/>
      <c r="BK6" s="227"/>
      <c r="BL6" s="227"/>
      <c r="BM6" s="227"/>
      <c r="BN6" s="227"/>
      <c r="BO6" s="227"/>
      <c r="BP6" s="227"/>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28"/>
    </row>
    <row r="7" spans="1:131" s="229" customFormat="1" ht="26.25" customHeight="1" thickTop="1" x14ac:dyDescent="0.2">
      <c r="A7" s="230">
        <v>1</v>
      </c>
      <c r="B7" s="736" t="s">
        <v>374</v>
      </c>
      <c r="C7" s="737"/>
      <c r="D7" s="737"/>
      <c r="E7" s="737"/>
      <c r="F7" s="737"/>
      <c r="G7" s="737"/>
      <c r="H7" s="737"/>
      <c r="I7" s="737"/>
      <c r="J7" s="737"/>
      <c r="K7" s="737"/>
      <c r="L7" s="737"/>
      <c r="M7" s="737"/>
      <c r="N7" s="737"/>
      <c r="O7" s="737"/>
      <c r="P7" s="738"/>
      <c r="Q7" s="739">
        <v>7595</v>
      </c>
      <c r="R7" s="740"/>
      <c r="S7" s="740"/>
      <c r="T7" s="740"/>
      <c r="U7" s="740"/>
      <c r="V7" s="740">
        <v>7000</v>
      </c>
      <c r="W7" s="740"/>
      <c r="X7" s="740"/>
      <c r="Y7" s="740"/>
      <c r="Z7" s="740"/>
      <c r="AA7" s="740">
        <v>595</v>
      </c>
      <c r="AB7" s="740"/>
      <c r="AC7" s="740"/>
      <c r="AD7" s="740"/>
      <c r="AE7" s="741"/>
      <c r="AF7" s="742">
        <v>493</v>
      </c>
      <c r="AG7" s="743"/>
      <c r="AH7" s="743"/>
      <c r="AI7" s="743"/>
      <c r="AJ7" s="744"/>
      <c r="AK7" s="745">
        <v>216</v>
      </c>
      <c r="AL7" s="746"/>
      <c r="AM7" s="746"/>
      <c r="AN7" s="746"/>
      <c r="AO7" s="746"/>
      <c r="AP7" s="746">
        <v>5166</v>
      </c>
      <c r="AQ7" s="746"/>
      <c r="AR7" s="746"/>
      <c r="AS7" s="746"/>
      <c r="AT7" s="746"/>
      <c r="AU7" s="747"/>
      <c r="AV7" s="747"/>
      <c r="AW7" s="747"/>
      <c r="AX7" s="747"/>
      <c r="AY7" s="748"/>
      <c r="AZ7" s="226"/>
      <c r="BA7" s="226"/>
      <c r="BB7" s="226"/>
      <c r="BC7" s="226"/>
      <c r="BD7" s="226"/>
      <c r="BE7" s="227"/>
      <c r="BF7" s="227"/>
      <c r="BG7" s="227"/>
      <c r="BH7" s="227"/>
      <c r="BI7" s="227"/>
      <c r="BJ7" s="227"/>
      <c r="BK7" s="227"/>
      <c r="BL7" s="227"/>
      <c r="BM7" s="227"/>
      <c r="BN7" s="227"/>
      <c r="BO7" s="227"/>
      <c r="BP7" s="227"/>
      <c r="BQ7" s="230">
        <v>1</v>
      </c>
      <c r="BR7" s="231"/>
      <c r="BS7" s="733"/>
      <c r="BT7" s="734"/>
      <c r="BU7" s="734"/>
      <c r="BV7" s="734"/>
      <c r="BW7" s="734"/>
      <c r="BX7" s="734"/>
      <c r="BY7" s="734"/>
      <c r="BZ7" s="734"/>
      <c r="CA7" s="734"/>
      <c r="CB7" s="734"/>
      <c r="CC7" s="734"/>
      <c r="CD7" s="734"/>
      <c r="CE7" s="734"/>
      <c r="CF7" s="734"/>
      <c r="CG7" s="749"/>
      <c r="CH7" s="730"/>
      <c r="CI7" s="731"/>
      <c r="CJ7" s="731"/>
      <c r="CK7" s="731"/>
      <c r="CL7" s="732"/>
      <c r="CM7" s="730"/>
      <c r="CN7" s="731"/>
      <c r="CO7" s="731"/>
      <c r="CP7" s="731"/>
      <c r="CQ7" s="732"/>
      <c r="CR7" s="730"/>
      <c r="CS7" s="731"/>
      <c r="CT7" s="731"/>
      <c r="CU7" s="731"/>
      <c r="CV7" s="732"/>
      <c r="CW7" s="730"/>
      <c r="CX7" s="731"/>
      <c r="CY7" s="731"/>
      <c r="CZ7" s="731"/>
      <c r="DA7" s="732"/>
      <c r="DB7" s="730"/>
      <c r="DC7" s="731"/>
      <c r="DD7" s="731"/>
      <c r="DE7" s="731"/>
      <c r="DF7" s="732"/>
      <c r="DG7" s="730"/>
      <c r="DH7" s="731"/>
      <c r="DI7" s="731"/>
      <c r="DJ7" s="731"/>
      <c r="DK7" s="732"/>
      <c r="DL7" s="730"/>
      <c r="DM7" s="731"/>
      <c r="DN7" s="731"/>
      <c r="DO7" s="731"/>
      <c r="DP7" s="732"/>
      <c r="DQ7" s="730"/>
      <c r="DR7" s="731"/>
      <c r="DS7" s="731"/>
      <c r="DT7" s="731"/>
      <c r="DU7" s="732"/>
      <c r="DV7" s="733"/>
      <c r="DW7" s="734"/>
      <c r="DX7" s="734"/>
      <c r="DY7" s="734"/>
      <c r="DZ7" s="735"/>
      <c r="EA7" s="228"/>
    </row>
    <row r="8" spans="1:131" s="229" customFormat="1" ht="26.25" customHeight="1" x14ac:dyDescent="0.2">
      <c r="A8" s="232">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26"/>
      <c r="BA8" s="226"/>
      <c r="BB8" s="226"/>
      <c r="BC8" s="226"/>
      <c r="BD8" s="226"/>
      <c r="BE8" s="227"/>
      <c r="BF8" s="227"/>
      <c r="BG8" s="227"/>
      <c r="BH8" s="227"/>
      <c r="BI8" s="227"/>
      <c r="BJ8" s="227"/>
      <c r="BK8" s="227"/>
      <c r="BL8" s="227"/>
      <c r="BM8" s="227"/>
      <c r="BN8" s="227"/>
      <c r="BO8" s="227"/>
      <c r="BP8" s="227"/>
      <c r="BQ8" s="232">
        <v>2</v>
      </c>
      <c r="BR8" s="233"/>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28"/>
    </row>
    <row r="9" spans="1:131" s="229" customFormat="1" ht="26.25" customHeight="1" x14ac:dyDescent="0.2">
      <c r="A9" s="232">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26"/>
      <c r="BA9" s="226"/>
      <c r="BB9" s="226"/>
      <c r="BC9" s="226"/>
      <c r="BD9" s="226"/>
      <c r="BE9" s="227"/>
      <c r="BF9" s="227"/>
      <c r="BG9" s="227"/>
      <c r="BH9" s="227"/>
      <c r="BI9" s="227"/>
      <c r="BJ9" s="227"/>
      <c r="BK9" s="227"/>
      <c r="BL9" s="227"/>
      <c r="BM9" s="227"/>
      <c r="BN9" s="227"/>
      <c r="BO9" s="227"/>
      <c r="BP9" s="227"/>
      <c r="BQ9" s="232">
        <v>3</v>
      </c>
      <c r="BR9" s="233"/>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28"/>
    </row>
    <row r="10" spans="1:131" s="229" customFormat="1" ht="26.25" customHeight="1" x14ac:dyDescent="0.2">
      <c r="A10" s="232">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26"/>
      <c r="BA10" s="226"/>
      <c r="BB10" s="226"/>
      <c r="BC10" s="226"/>
      <c r="BD10" s="226"/>
      <c r="BE10" s="227"/>
      <c r="BF10" s="227"/>
      <c r="BG10" s="227"/>
      <c r="BH10" s="227"/>
      <c r="BI10" s="227"/>
      <c r="BJ10" s="227"/>
      <c r="BK10" s="227"/>
      <c r="BL10" s="227"/>
      <c r="BM10" s="227"/>
      <c r="BN10" s="227"/>
      <c r="BO10" s="227"/>
      <c r="BP10" s="227"/>
      <c r="BQ10" s="232">
        <v>4</v>
      </c>
      <c r="BR10" s="233"/>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28"/>
    </row>
    <row r="11" spans="1:131" s="229" customFormat="1" ht="26.25" customHeight="1" x14ac:dyDescent="0.2">
      <c r="A11" s="232">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26"/>
      <c r="BA11" s="226"/>
      <c r="BB11" s="226"/>
      <c r="BC11" s="226"/>
      <c r="BD11" s="226"/>
      <c r="BE11" s="227"/>
      <c r="BF11" s="227"/>
      <c r="BG11" s="227"/>
      <c r="BH11" s="227"/>
      <c r="BI11" s="227"/>
      <c r="BJ11" s="227"/>
      <c r="BK11" s="227"/>
      <c r="BL11" s="227"/>
      <c r="BM11" s="227"/>
      <c r="BN11" s="227"/>
      <c r="BO11" s="227"/>
      <c r="BP11" s="227"/>
      <c r="BQ11" s="232">
        <v>5</v>
      </c>
      <c r="BR11" s="233"/>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28"/>
    </row>
    <row r="12" spans="1:131" s="229" customFormat="1" ht="26.25" customHeight="1" x14ac:dyDescent="0.2">
      <c r="A12" s="232">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26"/>
      <c r="BA12" s="226"/>
      <c r="BB12" s="226"/>
      <c r="BC12" s="226"/>
      <c r="BD12" s="226"/>
      <c r="BE12" s="227"/>
      <c r="BF12" s="227"/>
      <c r="BG12" s="227"/>
      <c r="BH12" s="227"/>
      <c r="BI12" s="227"/>
      <c r="BJ12" s="227"/>
      <c r="BK12" s="227"/>
      <c r="BL12" s="227"/>
      <c r="BM12" s="227"/>
      <c r="BN12" s="227"/>
      <c r="BO12" s="227"/>
      <c r="BP12" s="227"/>
      <c r="BQ12" s="232">
        <v>6</v>
      </c>
      <c r="BR12" s="233"/>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28"/>
    </row>
    <row r="13" spans="1:131" s="229" customFormat="1" ht="26.25" customHeight="1" x14ac:dyDescent="0.2">
      <c r="A13" s="232">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26"/>
      <c r="BA13" s="226"/>
      <c r="BB13" s="226"/>
      <c r="BC13" s="226"/>
      <c r="BD13" s="226"/>
      <c r="BE13" s="227"/>
      <c r="BF13" s="227"/>
      <c r="BG13" s="227"/>
      <c r="BH13" s="227"/>
      <c r="BI13" s="227"/>
      <c r="BJ13" s="227"/>
      <c r="BK13" s="227"/>
      <c r="BL13" s="227"/>
      <c r="BM13" s="227"/>
      <c r="BN13" s="227"/>
      <c r="BO13" s="227"/>
      <c r="BP13" s="227"/>
      <c r="BQ13" s="232">
        <v>7</v>
      </c>
      <c r="BR13" s="233"/>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28"/>
    </row>
    <row r="14" spans="1:131" s="229" customFormat="1" ht="26.25" customHeight="1" x14ac:dyDescent="0.2">
      <c r="A14" s="232">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26"/>
      <c r="BA14" s="226"/>
      <c r="BB14" s="226"/>
      <c r="BC14" s="226"/>
      <c r="BD14" s="226"/>
      <c r="BE14" s="227"/>
      <c r="BF14" s="227"/>
      <c r="BG14" s="227"/>
      <c r="BH14" s="227"/>
      <c r="BI14" s="227"/>
      <c r="BJ14" s="227"/>
      <c r="BK14" s="227"/>
      <c r="BL14" s="227"/>
      <c r="BM14" s="227"/>
      <c r="BN14" s="227"/>
      <c r="BO14" s="227"/>
      <c r="BP14" s="227"/>
      <c r="BQ14" s="232">
        <v>8</v>
      </c>
      <c r="BR14" s="233"/>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28"/>
    </row>
    <row r="15" spans="1:131" s="229" customFormat="1" ht="26.25" customHeight="1" x14ac:dyDescent="0.2">
      <c r="A15" s="232">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26"/>
      <c r="BA15" s="226"/>
      <c r="BB15" s="226"/>
      <c r="BC15" s="226"/>
      <c r="BD15" s="226"/>
      <c r="BE15" s="227"/>
      <c r="BF15" s="227"/>
      <c r="BG15" s="227"/>
      <c r="BH15" s="227"/>
      <c r="BI15" s="227"/>
      <c r="BJ15" s="227"/>
      <c r="BK15" s="227"/>
      <c r="BL15" s="227"/>
      <c r="BM15" s="227"/>
      <c r="BN15" s="227"/>
      <c r="BO15" s="227"/>
      <c r="BP15" s="227"/>
      <c r="BQ15" s="232">
        <v>9</v>
      </c>
      <c r="BR15" s="233"/>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28"/>
    </row>
    <row r="16" spans="1:131" s="229" customFormat="1" ht="26.25" customHeight="1" x14ac:dyDescent="0.2">
      <c r="A16" s="232">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26"/>
      <c r="BA16" s="226"/>
      <c r="BB16" s="226"/>
      <c r="BC16" s="226"/>
      <c r="BD16" s="226"/>
      <c r="BE16" s="227"/>
      <c r="BF16" s="227"/>
      <c r="BG16" s="227"/>
      <c r="BH16" s="227"/>
      <c r="BI16" s="227"/>
      <c r="BJ16" s="227"/>
      <c r="BK16" s="227"/>
      <c r="BL16" s="227"/>
      <c r="BM16" s="227"/>
      <c r="BN16" s="227"/>
      <c r="BO16" s="227"/>
      <c r="BP16" s="227"/>
      <c r="BQ16" s="232">
        <v>10</v>
      </c>
      <c r="BR16" s="233"/>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28"/>
    </row>
    <row r="17" spans="1:131" s="229" customFormat="1" ht="26.25" customHeight="1" x14ac:dyDescent="0.2">
      <c r="A17" s="232">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26"/>
      <c r="BA17" s="226"/>
      <c r="BB17" s="226"/>
      <c r="BC17" s="226"/>
      <c r="BD17" s="226"/>
      <c r="BE17" s="227"/>
      <c r="BF17" s="227"/>
      <c r="BG17" s="227"/>
      <c r="BH17" s="227"/>
      <c r="BI17" s="227"/>
      <c r="BJ17" s="227"/>
      <c r="BK17" s="227"/>
      <c r="BL17" s="227"/>
      <c r="BM17" s="227"/>
      <c r="BN17" s="227"/>
      <c r="BO17" s="227"/>
      <c r="BP17" s="227"/>
      <c r="BQ17" s="232">
        <v>11</v>
      </c>
      <c r="BR17" s="233"/>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28"/>
    </row>
    <row r="18" spans="1:131" s="229" customFormat="1" ht="26.25" customHeight="1" x14ac:dyDescent="0.2">
      <c r="A18" s="232">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26"/>
      <c r="BA18" s="226"/>
      <c r="BB18" s="226"/>
      <c r="BC18" s="226"/>
      <c r="BD18" s="226"/>
      <c r="BE18" s="227"/>
      <c r="BF18" s="227"/>
      <c r="BG18" s="227"/>
      <c r="BH18" s="227"/>
      <c r="BI18" s="227"/>
      <c r="BJ18" s="227"/>
      <c r="BK18" s="227"/>
      <c r="BL18" s="227"/>
      <c r="BM18" s="227"/>
      <c r="BN18" s="227"/>
      <c r="BO18" s="227"/>
      <c r="BP18" s="227"/>
      <c r="BQ18" s="232">
        <v>12</v>
      </c>
      <c r="BR18" s="233"/>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28"/>
    </row>
    <row r="19" spans="1:131" s="229" customFormat="1" ht="26.25" customHeight="1" x14ac:dyDescent="0.2">
      <c r="A19" s="232">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26"/>
      <c r="BA19" s="226"/>
      <c r="BB19" s="226"/>
      <c r="BC19" s="226"/>
      <c r="BD19" s="226"/>
      <c r="BE19" s="227"/>
      <c r="BF19" s="227"/>
      <c r="BG19" s="227"/>
      <c r="BH19" s="227"/>
      <c r="BI19" s="227"/>
      <c r="BJ19" s="227"/>
      <c r="BK19" s="227"/>
      <c r="BL19" s="227"/>
      <c r="BM19" s="227"/>
      <c r="BN19" s="227"/>
      <c r="BO19" s="227"/>
      <c r="BP19" s="227"/>
      <c r="BQ19" s="232">
        <v>13</v>
      </c>
      <c r="BR19" s="233"/>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28"/>
    </row>
    <row r="20" spans="1:131" s="229" customFormat="1" ht="26.25" customHeight="1" x14ac:dyDescent="0.2">
      <c r="A20" s="232">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26"/>
      <c r="BA20" s="226"/>
      <c r="BB20" s="226"/>
      <c r="BC20" s="226"/>
      <c r="BD20" s="226"/>
      <c r="BE20" s="227"/>
      <c r="BF20" s="227"/>
      <c r="BG20" s="227"/>
      <c r="BH20" s="227"/>
      <c r="BI20" s="227"/>
      <c r="BJ20" s="227"/>
      <c r="BK20" s="227"/>
      <c r="BL20" s="227"/>
      <c r="BM20" s="227"/>
      <c r="BN20" s="227"/>
      <c r="BO20" s="227"/>
      <c r="BP20" s="227"/>
      <c r="BQ20" s="232">
        <v>14</v>
      </c>
      <c r="BR20" s="233"/>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28"/>
    </row>
    <row r="21" spans="1:131" s="229" customFormat="1" ht="26.25" customHeight="1" thickBot="1" x14ac:dyDescent="0.25">
      <c r="A21" s="232">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26"/>
      <c r="BA21" s="226"/>
      <c r="BB21" s="226"/>
      <c r="BC21" s="226"/>
      <c r="BD21" s="226"/>
      <c r="BE21" s="227"/>
      <c r="BF21" s="227"/>
      <c r="BG21" s="227"/>
      <c r="BH21" s="227"/>
      <c r="BI21" s="227"/>
      <c r="BJ21" s="227"/>
      <c r="BK21" s="227"/>
      <c r="BL21" s="227"/>
      <c r="BM21" s="227"/>
      <c r="BN21" s="227"/>
      <c r="BO21" s="227"/>
      <c r="BP21" s="227"/>
      <c r="BQ21" s="232">
        <v>15</v>
      </c>
      <c r="BR21" s="233"/>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28"/>
    </row>
    <row r="22" spans="1:131" s="229" customFormat="1" ht="26.25" customHeight="1" x14ac:dyDescent="0.2">
      <c r="A22" s="232">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375</v>
      </c>
      <c r="BA22" s="793"/>
      <c r="BB22" s="793"/>
      <c r="BC22" s="793"/>
      <c r="BD22" s="794"/>
      <c r="BE22" s="227"/>
      <c r="BF22" s="227"/>
      <c r="BG22" s="227"/>
      <c r="BH22" s="227"/>
      <c r="BI22" s="227"/>
      <c r="BJ22" s="227"/>
      <c r="BK22" s="227"/>
      <c r="BL22" s="227"/>
      <c r="BM22" s="227"/>
      <c r="BN22" s="227"/>
      <c r="BO22" s="227"/>
      <c r="BP22" s="227"/>
      <c r="BQ22" s="232">
        <v>16</v>
      </c>
      <c r="BR22" s="233"/>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28"/>
    </row>
    <row r="23" spans="1:131" s="229" customFormat="1" ht="26.25" customHeight="1" thickBot="1" x14ac:dyDescent="0.25">
      <c r="A23" s="234" t="s">
        <v>376</v>
      </c>
      <c r="B23" s="776" t="s">
        <v>377</v>
      </c>
      <c r="C23" s="777"/>
      <c r="D23" s="777"/>
      <c r="E23" s="777"/>
      <c r="F23" s="777"/>
      <c r="G23" s="777"/>
      <c r="H23" s="777"/>
      <c r="I23" s="777"/>
      <c r="J23" s="777"/>
      <c r="K23" s="777"/>
      <c r="L23" s="777"/>
      <c r="M23" s="777"/>
      <c r="N23" s="777"/>
      <c r="O23" s="777"/>
      <c r="P23" s="778"/>
      <c r="Q23" s="779">
        <v>7595</v>
      </c>
      <c r="R23" s="780"/>
      <c r="S23" s="780"/>
      <c r="T23" s="780"/>
      <c r="U23" s="780"/>
      <c r="V23" s="780">
        <v>7000</v>
      </c>
      <c r="W23" s="780"/>
      <c r="X23" s="780"/>
      <c r="Y23" s="780"/>
      <c r="Z23" s="780"/>
      <c r="AA23" s="780">
        <v>595</v>
      </c>
      <c r="AB23" s="780"/>
      <c r="AC23" s="780"/>
      <c r="AD23" s="780"/>
      <c r="AE23" s="781"/>
      <c r="AF23" s="782">
        <v>493</v>
      </c>
      <c r="AG23" s="780"/>
      <c r="AH23" s="780"/>
      <c r="AI23" s="780"/>
      <c r="AJ23" s="783"/>
      <c r="AK23" s="784"/>
      <c r="AL23" s="785"/>
      <c r="AM23" s="785"/>
      <c r="AN23" s="785"/>
      <c r="AO23" s="785"/>
      <c r="AP23" s="780">
        <v>5166</v>
      </c>
      <c r="AQ23" s="780"/>
      <c r="AR23" s="780"/>
      <c r="AS23" s="780"/>
      <c r="AT23" s="780"/>
      <c r="AU23" s="796"/>
      <c r="AV23" s="796"/>
      <c r="AW23" s="796"/>
      <c r="AX23" s="796"/>
      <c r="AY23" s="797"/>
      <c r="AZ23" s="798" t="s">
        <v>122</v>
      </c>
      <c r="BA23" s="799"/>
      <c r="BB23" s="799"/>
      <c r="BC23" s="799"/>
      <c r="BD23" s="800"/>
      <c r="BE23" s="227"/>
      <c r="BF23" s="227"/>
      <c r="BG23" s="227"/>
      <c r="BH23" s="227"/>
      <c r="BI23" s="227"/>
      <c r="BJ23" s="227"/>
      <c r="BK23" s="227"/>
      <c r="BL23" s="227"/>
      <c r="BM23" s="227"/>
      <c r="BN23" s="227"/>
      <c r="BO23" s="227"/>
      <c r="BP23" s="227"/>
      <c r="BQ23" s="232">
        <v>17</v>
      </c>
      <c r="BR23" s="233"/>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28"/>
    </row>
    <row r="24" spans="1:131" s="229" customFormat="1" ht="26.25" customHeight="1" x14ac:dyDescent="0.2">
      <c r="A24" s="795" t="s">
        <v>378</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26"/>
      <c r="BA24" s="226"/>
      <c r="BB24" s="226"/>
      <c r="BC24" s="226"/>
      <c r="BD24" s="226"/>
      <c r="BE24" s="227"/>
      <c r="BF24" s="227"/>
      <c r="BG24" s="227"/>
      <c r="BH24" s="227"/>
      <c r="BI24" s="227"/>
      <c r="BJ24" s="227"/>
      <c r="BK24" s="227"/>
      <c r="BL24" s="227"/>
      <c r="BM24" s="227"/>
      <c r="BN24" s="227"/>
      <c r="BO24" s="227"/>
      <c r="BP24" s="227"/>
      <c r="BQ24" s="232">
        <v>18</v>
      </c>
      <c r="BR24" s="233"/>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28"/>
    </row>
    <row r="25" spans="1:131" ht="26.25" customHeight="1" thickBot="1" x14ac:dyDescent="0.25">
      <c r="A25" s="712" t="s">
        <v>379</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26"/>
      <c r="BK25" s="226"/>
      <c r="BL25" s="226"/>
      <c r="BM25" s="226"/>
      <c r="BN25" s="226"/>
      <c r="BO25" s="235"/>
      <c r="BP25" s="235"/>
      <c r="BQ25" s="232">
        <v>19</v>
      </c>
      <c r="BR25" s="233"/>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24"/>
    </row>
    <row r="26" spans="1:131" ht="26.25" customHeight="1" x14ac:dyDescent="0.2">
      <c r="A26" s="714" t="s">
        <v>357</v>
      </c>
      <c r="B26" s="715"/>
      <c r="C26" s="715"/>
      <c r="D26" s="715"/>
      <c r="E26" s="715"/>
      <c r="F26" s="715"/>
      <c r="G26" s="715"/>
      <c r="H26" s="715"/>
      <c r="I26" s="715"/>
      <c r="J26" s="715"/>
      <c r="K26" s="715"/>
      <c r="L26" s="715"/>
      <c r="M26" s="715"/>
      <c r="N26" s="715"/>
      <c r="O26" s="715"/>
      <c r="P26" s="716"/>
      <c r="Q26" s="720" t="s">
        <v>380</v>
      </c>
      <c r="R26" s="721"/>
      <c r="S26" s="721"/>
      <c r="T26" s="721"/>
      <c r="U26" s="722"/>
      <c r="V26" s="720" t="s">
        <v>381</v>
      </c>
      <c r="W26" s="721"/>
      <c r="X26" s="721"/>
      <c r="Y26" s="721"/>
      <c r="Z26" s="722"/>
      <c r="AA26" s="720" t="s">
        <v>382</v>
      </c>
      <c r="AB26" s="721"/>
      <c r="AC26" s="721"/>
      <c r="AD26" s="721"/>
      <c r="AE26" s="721"/>
      <c r="AF26" s="801" t="s">
        <v>383</v>
      </c>
      <c r="AG26" s="802"/>
      <c r="AH26" s="802"/>
      <c r="AI26" s="802"/>
      <c r="AJ26" s="803"/>
      <c r="AK26" s="721" t="s">
        <v>384</v>
      </c>
      <c r="AL26" s="721"/>
      <c r="AM26" s="721"/>
      <c r="AN26" s="721"/>
      <c r="AO26" s="722"/>
      <c r="AP26" s="720" t="s">
        <v>385</v>
      </c>
      <c r="AQ26" s="721"/>
      <c r="AR26" s="721"/>
      <c r="AS26" s="721"/>
      <c r="AT26" s="722"/>
      <c r="AU26" s="720" t="s">
        <v>386</v>
      </c>
      <c r="AV26" s="721"/>
      <c r="AW26" s="721"/>
      <c r="AX26" s="721"/>
      <c r="AY26" s="722"/>
      <c r="AZ26" s="720" t="s">
        <v>387</v>
      </c>
      <c r="BA26" s="721"/>
      <c r="BB26" s="721"/>
      <c r="BC26" s="721"/>
      <c r="BD26" s="722"/>
      <c r="BE26" s="720" t="s">
        <v>364</v>
      </c>
      <c r="BF26" s="721"/>
      <c r="BG26" s="721"/>
      <c r="BH26" s="721"/>
      <c r="BI26" s="727"/>
      <c r="BJ26" s="226"/>
      <c r="BK26" s="226"/>
      <c r="BL26" s="226"/>
      <c r="BM26" s="226"/>
      <c r="BN26" s="226"/>
      <c r="BO26" s="235"/>
      <c r="BP26" s="235"/>
      <c r="BQ26" s="232">
        <v>20</v>
      </c>
      <c r="BR26" s="233"/>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24"/>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26"/>
      <c r="BK27" s="226"/>
      <c r="BL27" s="226"/>
      <c r="BM27" s="226"/>
      <c r="BN27" s="226"/>
      <c r="BO27" s="235"/>
      <c r="BP27" s="235"/>
      <c r="BQ27" s="232">
        <v>21</v>
      </c>
      <c r="BR27" s="233"/>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24"/>
    </row>
    <row r="28" spans="1:131" ht="26.25" customHeight="1" thickTop="1" x14ac:dyDescent="0.2">
      <c r="A28" s="236">
        <v>1</v>
      </c>
      <c r="B28" s="736" t="s">
        <v>388</v>
      </c>
      <c r="C28" s="737"/>
      <c r="D28" s="737"/>
      <c r="E28" s="737"/>
      <c r="F28" s="737"/>
      <c r="G28" s="737"/>
      <c r="H28" s="737"/>
      <c r="I28" s="737"/>
      <c r="J28" s="737"/>
      <c r="K28" s="737"/>
      <c r="L28" s="737"/>
      <c r="M28" s="737"/>
      <c r="N28" s="737"/>
      <c r="O28" s="737"/>
      <c r="P28" s="738"/>
      <c r="Q28" s="809">
        <v>1732</v>
      </c>
      <c r="R28" s="810"/>
      <c r="S28" s="810"/>
      <c r="T28" s="810"/>
      <c r="U28" s="810"/>
      <c r="V28" s="810">
        <v>1637</v>
      </c>
      <c r="W28" s="810"/>
      <c r="X28" s="810"/>
      <c r="Y28" s="810"/>
      <c r="Z28" s="810"/>
      <c r="AA28" s="810">
        <v>95</v>
      </c>
      <c r="AB28" s="810"/>
      <c r="AC28" s="810"/>
      <c r="AD28" s="810"/>
      <c r="AE28" s="811"/>
      <c r="AF28" s="812">
        <v>95</v>
      </c>
      <c r="AG28" s="810"/>
      <c r="AH28" s="810"/>
      <c r="AI28" s="810"/>
      <c r="AJ28" s="813"/>
      <c r="AK28" s="814">
        <v>137</v>
      </c>
      <c r="AL28" s="815"/>
      <c r="AM28" s="815"/>
      <c r="AN28" s="815"/>
      <c r="AO28" s="815"/>
      <c r="AP28" s="815" t="s">
        <v>489</v>
      </c>
      <c r="AQ28" s="815"/>
      <c r="AR28" s="815"/>
      <c r="AS28" s="815"/>
      <c r="AT28" s="815"/>
      <c r="AU28" s="815" t="s">
        <v>489</v>
      </c>
      <c r="AV28" s="815"/>
      <c r="AW28" s="815"/>
      <c r="AX28" s="815"/>
      <c r="AY28" s="815"/>
      <c r="AZ28" s="816" t="s">
        <v>489</v>
      </c>
      <c r="BA28" s="816"/>
      <c r="BB28" s="816"/>
      <c r="BC28" s="816"/>
      <c r="BD28" s="816"/>
      <c r="BE28" s="807"/>
      <c r="BF28" s="807"/>
      <c r="BG28" s="807"/>
      <c r="BH28" s="807"/>
      <c r="BI28" s="808"/>
      <c r="BJ28" s="226"/>
      <c r="BK28" s="226"/>
      <c r="BL28" s="226"/>
      <c r="BM28" s="226"/>
      <c r="BN28" s="226"/>
      <c r="BO28" s="235"/>
      <c r="BP28" s="235"/>
      <c r="BQ28" s="232">
        <v>22</v>
      </c>
      <c r="BR28" s="233"/>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24"/>
    </row>
    <row r="29" spans="1:131" ht="26.25" customHeight="1" x14ac:dyDescent="0.2">
      <c r="A29" s="236">
        <v>2</v>
      </c>
      <c r="B29" s="767" t="s">
        <v>389</v>
      </c>
      <c r="C29" s="768"/>
      <c r="D29" s="768"/>
      <c r="E29" s="768"/>
      <c r="F29" s="768"/>
      <c r="G29" s="768"/>
      <c r="H29" s="768"/>
      <c r="I29" s="768"/>
      <c r="J29" s="768"/>
      <c r="K29" s="768"/>
      <c r="L29" s="768"/>
      <c r="M29" s="768"/>
      <c r="N29" s="768"/>
      <c r="O29" s="768"/>
      <c r="P29" s="769"/>
      <c r="Q29" s="770">
        <v>202</v>
      </c>
      <c r="R29" s="771"/>
      <c r="S29" s="771"/>
      <c r="T29" s="771"/>
      <c r="U29" s="771"/>
      <c r="V29" s="771">
        <v>201</v>
      </c>
      <c r="W29" s="771"/>
      <c r="X29" s="771"/>
      <c r="Y29" s="771"/>
      <c r="Z29" s="771"/>
      <c r="AA29" s="771">
        <v>1</v>
      </c>
      <c r="AB29" s="771"/>
      <c r="AC29" s="771"/>
      <c r="AD29" s="771"/>
      <c r="AE29" s="772"/>
      <c r="AF29" s="773">
        <v>1</v>
      </c>
      <c r="AG29" s="774"/>
      <c r="AH29" s="774"/>
      <c r="AI29" s="774"/>
      <c r="AJ29" s="775"/>
      <c r="AK29" s="821">
        <v>48</v>
      </c>
      <c r="AL29" s="817"/>
      <c r="AM29" s="817"/>
      <c r="AN29" s="817"/>
      <c r="AO29" s="817"/>
      <c r="AP29" s="817" t="s">
        <v>489</v>
      </c>
      <c r="AQ29" s="817"/>
      <c r="AR29" s="817"/>
      <c r="AS29" s="817"/>
      <c r="AT29" s="817"/>
      <c r="AU29" s="817" t="s">
        <v>489</v>
      </c>
      <c r="AV29" s="817"/>
      <c r="AW29" s="817"/>
      <c r="AX29" s="817"/>
      <c r="AY29" s="817"/>
      <c r="AZ29" s="818" t="s">
        <v>489</v>
      </c>
      <c r="BA29" s="818"/>
      <c r="BB29" s="818"/>
      <c r="BC29" s="818"/>
      <c r="BD29" s="818"/>
      <c r="BE29" s="819"/>
      <c r="BF29" s="819"/>
      <c r="BG29" s="819"/>
      <c r="BH29" s="819"/>
      <c r="BI29" s="820"/>
      <c r="BJ29" s="226"/>
      <c r="BK29" s="226"/>
      <c r="BL29" s="226"/>
      <c r="BM29" s="226"/>
      <c r="BN29" s="226"/>
      <c r="BO29" s="235"/>
      <c r="BP29" s="235"/>
      <c r="BQ29" s="232">
        <v>23</v>
      </c>
      <c r="BR29" s="233"/>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24"/>
    </row>
    <row r="30" spans="1:131" ht="26.25" customHeight="1" x14ac:dyDescent="0.2">
      <c r="A30" s="236">
        <v>3</v>
      </c>
      <c r="B30" s="767" t="s">
        <v>390</v>
      </c>
      <c r="C30" s="768"/>
      <c r="D30" s="768"/>
      <c r="E30" s="768"/>
      <c r="F30" s="768"/>
      <c r="G30" s="768"/>
      <c r="H30" s="768"/>
      <c r="I30" s="768"/>
      <c r="J30" s="768"/>
      <c r="K30" s="768"/>
      <c r="L30" s="768"/>
      <c r="M30" s="768"/>
      <c r="N30" s="768"/>
      <c r="O30" s="768"/>
      <c r="P30" s="769"/>
      <c r="Q30" s="770">
        <v>36</v>
      </c>
      <c r="R30" s="771"/>
      <c r="S30" s="771"/>
      <c r="T30" s="771"/>
      <c r="U30" s="771"/>
      <c r="V30" s="771">
        <v>28</v>
      </c>
      <c r="W30" s="771"/>
      <c r="X30" s="771"/>
      <c r="Y30" s="771"/>
      <c r="Z30" s="771"/>
      <c r="AA30" s="771">
        <v>8</v>
      </c>
      <c r="AB30" s="771"/>
      <c r="AC30" s="771"/>
      <c r="AD30" s="771"/>
      <c r="AE30" s="772"/>
      <c r="AF30" s="773">
        <v>8</v>
      </c>
      <c r="AG30" s="774"/>
      <c r="AH30" s="774"/>
      <c r="AI30" s="774"/>
      <c r="AJ30" s="775"/>
      <c r="AK30" s="821">
        <v>13</v>
      </c>
      <c r="AL30" s="817"/>
      <c r="AM30" s="817"/>
      <c r="AN30" s="817"/>
      <c r="AO30" s="817"/>
      <c r="AP30" s="817" t="s">
        <v>489</v>
      </c>
      <c r="AQ30" s="817"/>
      <c r="AR30" s="817"/>
      <c r="AS30" s="817"/>
      <c r="AT30" s="817"/>
      <c r="AU30" s="817" t="s">
        <v>489</v>
      </c>
      <c r="AV30" s="817"/>
      <c r="AW30" s="817"/>
      <c r="AX30" s="817"/>
      <c r="AY30" s="817"/>
      <c r="AZ30" s="818" t="s">
        <v>489</v>
      </c>
      <c r="BA30" s="818"/>
      <c r="BB30" s="818"/>
      <c r="BC30" s="818"/>
      <c r="BD30" s="818"/>
      <c r="BE30" s="819"/>
      <c r="BF30" s="819"/>
      <c r="BG30" s="819"/>
      <c r="BH30" s="819"/>
      <c r="BI30" s="820"/>
      <c r="BJ30" s="226"/>
      <c r="BK30" s="226"/>
      <c r="BL30" s="226"/>
      <c r="BM30" s="226"/>
      <c r="BN30" s="226"/>
      <c r="BO30" s="235"/>
      <c r="BP30" s="235"/>
      <c r="BQ30" s="232">
        <v>24</v>
      </c>
      <c r="BR30" s="233"/>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24"/>
    </row>
    <row r="31" spans="1:131" ht="26.25" customHeight="1" x14ac:dyDescent="0.2">
      <c r="A31" s="236">
        <v>4</v>
      </c>
      <c r="B31" s="767" t="s">
        <v>391</v>
      </c>
      <c r="C31" s="768"/>
      <c r="D31" s="768"/>
      <c r="E31" s="768"/>
      <c r="F31" s="768"/>
      <c r="G31" s="768"/>
      <c r="H31" s="768"/>
      <c r="I31" s="768"/>
      <c r="J31" s="768"/>
      <c r="K31" s="768"/>
      <c r="L31" s="768"/>
      <c r="M31" s="768"/>
      <c r="N31" s="768"/>
      <c r="O31" s="768"/>
      <c r="P31" s="769"/>
      <c r="Q31" s="770">
        <v>1617</v>
      </c>
      <c r="R31" s="771"/>
      <c r="S31" s="771"/>
      <c r="T31" s="771"/>
      <c r="U31" s="771"/>
      <c r="V31" s="771">
        <v>1462</v>
      </c>
      <c r="W31" s="771"/>
      <c r="X31" s="771"/>
      <c r="Y31" s="771"/>
      <c r="Z31" s="771"/>
      <c r="AA31" s="771">
        <v>155</v>
      </c>
      <c r="AB31" s="771"/>
      <c r="AC31" s="771"/>
      <c r="AD31" s="771"/>
      <c r="AE31" s="772"/>
      <c r="AF31" s="773">
        <v>155</v>
      </c>
      <c r="AG31" s="774"/>
      <c r="AH31" s="774"/>
      <c r="AI31" s="774"/>
      <c r="AJ31" s="775"/>
      <c r="AK31" s="821">
        <v>249</v>
      </c>
      <c r="AL31" s="817"/>
      <c r="AM31" s="817"/>
      <c r="AN31" s="817"/>
      <c r="AO31" s="817"/>
      <c r="AP31" s="817" t="s">
        <v>489</v>
      </c>
      <c r="AQ31" s="817"/>
      <c r="AR31" s="817"/>
      <c r="AS31" s="817"/>
      <c r="AT31" s="817"/>
      <c r="AU31" s="817" t="s">
        <v>489</v>
      </c>
      <c r="AV31" s="817"/>
      <c r="AW31" s="817"/>
      <c r="AX31" s="817"/>
      <c r="AY31" s="817"/>
      <c r="AZ31" s="818" t="s">
        <v>489</v>
      </c>
      <c r="BA31" s="818"/>
      <c r="BB31" s="818"/>
      <c r="BC31" s="818"/>
      <c r="BD31" s="818"/>
      <c r="BE31" s="819"/>
      <c r="BF31" s="819"/>
      <c r="BG31" s="819"/>
      <c r="BH31" s="819"/>
      <c r="BI31" s="820"/>
      <c r="BJ31" s="226"/>
      <c r="BK31" s="226"/>
      <c r="BL31" s="226"/>
      <c r="BM31" s="226"/>
      <c r="BN31" s="226"/>
      <c r="BO31" s="235"/>
      <c r="BP31" s="235"/>
      <c r="BQ31" s="232">
        <v>25</v>
      </c>
      <c r="BR31" s="233"/>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24"/>
    </row>
    <row r="32" spans="1:131" ht="26.25" customHeight="1" x14ac:dyDescent="0.2">
      <c r="A32" s="236">
        <v>5</v>
      </c>
      <c r="B32" s="767" t="s">
        <v>392</v>
      </c>
      <c r="C32" s="768"/>
      <c r="D32" s="768"/>
      <c r="E32" s="768"/>
      <c r="F32" s="768"/>
      <c r="G32" s="768"/>
      <c r="H32" s="768"/>
      <c r="I32" s="768"/>
      <c r="J32" s="768"/>
      <c r="K32" s="768"/>
      <c r="L32" s="768"/>
      <c r="M32" s="768"/>
      <c r="N32" s="768"/>
      <c r="O32" s="768"/>
      <c r="P32" s="769"/>
      <c r="Q32" s="770">
        <v>424</v>
      </c>
      <c r="R32" s="771"/>
      <c r="S32" s="771"/>
      <c r="T32" s="771"/>
      <c r="U32" s="771"/>
      <c r="V32" s="771">
        <v>369</v>
      </c>
      <c r="W32" s="771"/>
      <c r="X32" s="771"/>
      <c r="Y32" s="771"/>
      <c r="Z32" s="771"/>
      <c r="AA32" s="771">
        <v>55</v>
      </c>
      <c r="AB32" s="771"/>
      <c r="AC32" s="771"/>
      <c r="AD32" s="771"/>
      <c r="AE32" s="772"/>
      <c r="AF32" s="773">
        <v>1313</v>
      </c>
      <c r="AG32" s="774"/>
      <c r="AH32" s="774"/>
      <c r="AI32" s="774"/>
      <c r="AJ32" s="775"/>
      <c r="AK32" s="821">
        <v>55</v>
      </c>
      <c r="AL32" s="817"/>
      <c r="AM32" s="817"/>
      <c r="AN32" s="817"/>
      <c r="AO32" s="817"/>
      <c r="AP32" s="817">
        <v>258</v>
      </c>
      <c r="AQ32" s="817"/>
      <c r="AR32" s="817"/>
      <c r="AS32" s="817"/>
      <c r="AT32" s="817"/>
      <c r="AU32" s="817" t="s">
        <v>489</v>
      </c>
      <c r="AV32" s="817"/>
      <c r="AW32" s="817"/>
      <c r="AX32" s="817"/>
      <c r="AY32" s="817"/>
      <c r="AZ32" s="818" t="s">
        <v>489</v>
      </c>
      <c r="BA32" s="818"/>
      <c r="BB32" s="818"/>
      <c r="BC32" s="818"/>
      <c r="BD32" s="818"/>
      <c r="BE32" s="819" t="s">
        <v>393</v>
      </c>
      <c r="BF32" s="819"/>
      <c r="BG32" s="819"/>
      <c r="BH32" s="819"/>
      <c r="BI32" s="820"/>
      <c r="BJ32" s="226"/>
      <c r="BK32" s="226"/>
      <c r="BL32" s="226"/>
      <c r="BM32" s="226"/>
      <c r="BN32" s="226"/>
      <c r="BO32" s="235"/>
      <c r="BP32" s="235"/>
      <c r="BQ32" s="232">
        <v>26</v>
      </c>
      <c r="BR32" s="233"/>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24"/>
    </row>
    <row r="33" spans="1:131" ht="26.25" customHeight="1" x14ac:dyDescent="0.2">
      <c r="A33" s="236">
        <v>6</v>
      </c>
      <c r="B33" s="767" t="s">
        <v>394</v>
      </c>
      <c r="C33" s="768"/>
      <c r="D33" s="768"/>
      <c r="E33" s="768"/>
      <c r="F33" s="768"/>
      <c r="G33" s="768"/>
      <c r="H33" s="768"/>
      <c r="I33" s="768"/>
      <c r="J33" s="768"/>
      <c r="K33" s="768"/>
      <c r="L33" s="768"/>
      <c r="M33" s="768"/>
      <c r="N33" s="768"/>
      <c r="O33" s="768"/>
      <c r="P33" s="769"/>
      <c r="Q33" s="770">
        <v>1088</v>
      </c>
      <c r="R33" s="771"/>
      <c r="S33" s="771"/>
      <c r="T33" s="771"/>
      <c r="U33" s="771"/>
      <c r="V33" s="771">
        <v>1068</v>
      </c>
      <c r="W33" s="771"/>
      <c r="X33" s="771"/>
      <c r="Y33" s="771"/>
      <c r="Z33" s="771"/>
      <c r="AA33" s="771">
        <v>20</v>
      </c>
      <c r="AB33" s="771"/>
      <c r="AC33" s="771"/>
      <c r="AD33" s="771"/>
      <c r="AE33" s="772"/>
      <c r="AF33" s="773">
        <v>78</v>
      </c>
      <c r="AG33" s="774"/>
      <c r="AH33" s="774"/>
      <c r="AI33" s="774"/>
      <c r="AJ33" s="775"/>
      <c r="AK33" s="821">
        <v>278</v>
      </c>
      <c r="AL33" s="817"/>
      <c r="AM33" s="817"/>
      <c r="AN33" s="817"/>
      <c r="AO33" s="817"/>
      <c r="AP33" s="817">
        <v>328</v>
      </c>
      <c r="AQ33" s="817"/>
      <c r="AR33" s="817"/>
      <c r="AS33" s="817"/>
      <c r="AT33" s="817"/>
      <c r="AU33" s="817" t="s">
        <v>489</v>
      </c>
      <c r="AV33" s="817"/>
      <c r="AW33" s="817"/>
      <c r="AX33" s="817"/>
      <c r="AY33" s="817"/>
      <c r="AZ33" s="818" t="s">
        <v>489</v>
      </c>
      <c r="BA33" s="818"/>
      <c r="BB33" s="818"/>
      <c r="BC33" s="818"/>
      <c r="BD33" s="818"/>
      <c r="BE33" s="819" t="s">
        <v>393</v>
      </c>
      <c r="BF33" s="819"/>
      <c r="BG33" s="819"/>
      <c r="BH33" s="819"/>
      <c r="BI33" s="820"/>
      <c r="BJ33" s="226"/>
      <c r="BK33" s="226"/>
      <c r="BL33" s="226"/>
      <c r="BM33" s="226"/>
      <c r="BN33" s="226"/>
      <c r="BO33" s="235"/>
      <c r="BP33" s="235"/>
      <c r="BQ33" s="232">
        <v>27</v>
      </c>
      <c r="BR33" s="233"/>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24"/>
    </row>
    <row r="34" spans="1:131" ht="26.25" customHeight="1" x14ac:dyDescent="0.2">
      <c r="A34" s="236">
        <v>7</v>
      </c>
      <c r="B34" s="767" t="s">
        <v>395</v>
      </c>
      <c r="C34" s="768"/>
      <c r="D34" s="768"/>
      <c r="E34" s="768"/>
      <c r="F34" s="768"/>
      <c r="G34" s="768"/>
      <c r="H34" s="768"/>
      <c r="I34" s="768"/>
      <c r="J34" s="768"/>
      <c r="K34" s="768"/>
      <c r="L34" s="768"/>
      <c r="M34" s="768"/>
      <c r="N34" s="768"/>
      <c r="O34" s="768"/>
      <c r="P34" s="769"/>
      <c r="Q34" s="770">
        <v>188</v>
      </c>
      <c r="R34" s="771"/>
      <c r="S34" s="771"/>
      <c r="T34" s="771"/>
      <c r="U34" s="771"/>
      <c r="V34" s="771">
        <v>129</v>
      </c>
      <c r="W34" s="771"/>
      <c r="X34" s="771"/>
      <c r="Y34" s="771"/>
      <c r="Z34" s="771"/>
      <c r="AA34" s="771">
        <v>59</v>
      </c>
      <c r="AB34" s="771"/>
      <c r="AC34" s="771"/>
      <c r="AD34" s="771"/>
      <c r="AE34" s="772"/>
      <c r="AF34" s="773">
        <v>59</v>
      </c>
      <c r="AG34" s="774"/>
      <c r="AH34" s="774"/>
      <c r="AI34" s="774"/>
      <c r="AJ34" s="775"/>
      <c r="AK34" s="821" t="s">
        <v>549</v>
      </c>
      <c r="AL34" s="817"/>
      <c r="AM34" s="817"/>
      <c r="AN34" s="817"/>
      <c r="AO34" s="817"/>
      <c r="AP34" s="817" t="s">
        <v>549</v>
      </c>
      <c r="AQ34" s="817"/>
      <c r="AR34" s="817"/>
      <c r="AS34" s="817"/>
      <c r="AT34" s="817"/>
      <c r="AU34" s="817" t="s">
        <v>549</v>
      </c>
      <c r="AV34" s="817"/>
      <c r="AW34" s="817"/>
      <c r="AX34" s="817"/>
      <c r="AY34" s="817"/>
      <c r="AZ34" s="818" t="s">
        <v>549</v>
      </c>
      <c r="BA34" s="818"/>
      <c r="BB34" s="818"/>
      <c r="BC34" s="818"/>
      <c r="BD34" s="818"/>
      <c r="BE34" s="819" t="s">
        <v>396</v>
      </c>
      <c r="BF34" s="819"/>
      <c r="BG34" s="819"/>
      <c r="BH34" s="819"/>
      <c r="BI34" s="820"/>
      <c r="BJ34" s="226"/>
      <c r="BK34" s="226"/>
      <c r="BL34" s="226"/>
      <c r="BM34" s="226"/>
      <c r="BN34" s="226"/>
      <c r="BO34" s="235"/>
      <c r="BP34" s="235"/>
      <c r="BQ34" s="232">
        <v>28</v>
      </c>
      <c r="BR34" s="233"/>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24"/>
    </row>
    <row r="35" spans="1:131" ht="26.25" customHeight="1" x14ac:dyDescent="0.2">
      <c r="A35" s="236">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26"/>
      <c r="BK35" s="226"/>
      <c r="BL35" s="226"/>
      <c r="BM35" s="226"/>
      <c r="BN35" s="226"/>
      <c r="BO35" s="235"/>
      <c r="BP35" s="235"/>
      <c r="BQ35" s="232">
        <v>29</v>
      </c>
      <c r="BR35" s="233"/>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24"/>
    </row>
    <row r="36" spans="1:131" ht="26.25" customHeight="1" x14ac:dyDescent="0.2">
      <c r="A36" s="236">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26"/>
      <c r="BK36" s="226"/>
      <c r="BL36" s="226"/>
      <c r="BM36" s="226"/>
      <c r="BN36" s="226"/>
      <c r="BO36" s="235"/>
      <c r="BP36" s="235"/>
      <c r="BQ36" s="232">
        <v>30</v>
      </c>
      <c r="BR36" s="233"/>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24"/>
    </row>
    <row r="37" spans="1:131" ht="26.25" customHeight="1" x14ac:dyDescent="0.2">
      <c r="A37" s="236">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26"/>
      <c r="BK37" s="226"/>
      <c r="BL37" s="226"/>
      <c r="BM37" s="226"/>
      <c r="BN37" s="226"/>
      <c r="BO37" s="235"/>
      <c r="BP37" s="235"/>
      <c r="BQ37" s="232">
        <v>31</v>
      </c>
      <c r="BR37" s="233"/>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24"/>
    </row>
    <row r="38" spans="1:131" ht="26.25" customHeight="1" x14ac:dyDescent="0.2">
      <c r="A38" s="236">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26"/>
      <c r="BK38" s="226"/>
      <c r="BL38" s="226"/>
      <c r="BM38" s="226"/>
      <c r="BN38" s="226"/>
      <c r="BO38" s="235"/>
      <c r="BP38" s="235"/>
      <c r="BQ38" s="232">
        <v>32</v>
      </c>
      <c r="BR38" s="233"/>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24"/>
    </row>
    <row r="39" spans="1:131" ht="26.25" customHeight="1" x14ac:dyDescent="0.2">
      <c r="A39" s="236">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26"/>
      <c r="BK39" s="226"/>
      <c r="BL39" s="226"/>
      <c r="BM39" s="226"/>
      <c r="BN39" s="226"/>
      <c r="BO39" s="235"/>
      <c r="BP39" s="235"/>
      <c r="BQ39" s="232">
        <v>33</v>
      </c>
      <c r="BR39" s="233"/>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24"/>
    </row>
    <row r="40" spans="1:131" ht="26.25" customHeight="1" x14ac:dyDescent="0.2">
      <c r="A40" s="232">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26"/>
      <c r="BK40" s="226"/>
      <c r="BL40" s="226"/>
      <c r="BM40" s="226"/>
      <c r="BN40" s="226"/>
      <c r="BO40" s="235"/>
      <c r="BP40" s="235"/>
      <c r="BQ40" s="232">
        <v>34</v>
      </c>
      <c r="BR40" s="233"/>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24"/>
    </row>
    <row r="41" spans="1:131" ht="26.25" customHeight="1" x14ac:dyDescent="0.2">
      <c r="A41" s="232">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26"/>
      <c r="BK41" s="226"/>
      <c r="BL41" s="226"/>
      <c r="BM41" s="226"/>
      <c r="BN41" s="226"/>
      <c r="BO41" s="235"/>
      <c r="BP41" s="235"/>
      <c r="BQ41" s="232">
        <v>35</v>
      </c>
      <c r="BR41" s="233"/>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24"/>
    </row>
    <row r="42" spans="1:131" ht="26.25" customHeight="1" x14ac:dyDescent="0.2">
      <c r="A42" s="232">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26"/>
      <c r="BK42" s="226"/>
      <c r="BL42" s="226"/>
      <c r="BM42" s="226"/>
      <c r="BN42" s="226"/>
      <c r="BO42" s="235"/>
      <c r="BP42" s="235"/>
      <c r="BQ42" s="232">
        <v>36</v>
      </c>
      <c r="BR42" s="233"/>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24"/>
    </row>
    <row r="43" spans="1:131" ht="26.25" customHeight="1" x14ac:dyDescent="0.2">
      <c r="A43" s="232">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26"/>
      <c r="BK43" s="226"/>
      <c r="BL43" s="226"/>
      <c r="BM43" s="226"/>
      <c r="BN43" s="226"/>
      <c r="BO43" s="235"/>
      <c r="BP43" s="235"/>
      <c r="BQ43" s="232">
        <v>37</v>
      </c>
      <c r="BR43" s="233"/>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24"/>
    </row>
    <row r="44" spans="1:131" ht="26.25" customHeight="1" x14ac:dyDescent="0.2">
      <c r="A44" s="232">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26"/>
      <c r="BK44" s="226"/>
      <c r="BL44" s="226"/>
      <c r="BM44" s="226"/>
      <c r="BN44" s="226"/>
      <c r="BO44" s="235"/>
      <c r="BP44" s="235"/>
      <c r="BQ44" s="232">
        <v>38</v>
      </c>
      <c r="BR44" s="233"/>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24"/>
    </row>
    <row r="45" spans="1:131" ht="26.25" customHeight="1" x14ac:dyDescent="0.2">
      <c r="A45" s="232">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26"/>
      <c r="BK45" s="226"/>
      <c r="BL45" s="226"/>
      <c r="BM45" s="226"/>
      <c r="BN45" s="226"/>
      <c r="BO45" s="235"/>
      <c r="BP45" s="235"/>
      <c r="BQ45" s="232">
        <v>39</v>
      </c>
      <c r="BR45" s="233"/>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24"/>
    </row>
    <row r="46" spans="1:131" ht="26.25" customHeight="1" x14ac:dyDescent="0.2">
      <c r="A46" s="232">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26"/>
      <c r="BK46" s="226"/>
      <c r="BL46" s="226"/>
      <c r="BM46" s="226"/>
      <c r="BN46" s="226"/>
      <c r="BO46" s="235"/>
      <c r="BP46" s="235"/>
      <c r="BQ46" s="232">
        <v>40</v>
      </c>
      <c r="BR46" s="233"/>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24"/>
    </row>
    <row r="47" spans="1:131" ht="26.25" customHeight="1" x14ac:dyDescent="0.2">
      <c r="A47" s="232">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26"/>
      <c r="BK47" s="226"/>
      <c r="BL47" s="226"/>
      <c r="BM47" s="226"/>
      <c r="BN47" s="226"/>
      <c r="BO47" s="235"/>
      <c r="BP47" s="235"/>
      <c r="BQ47" s="232">
        <v>41</v>
      </c>
      <c r="BR47" s="233"/>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24"/>
    </row>
    <row r="48" spans="1:131" ht="26.25" customHeight="1" x14ac:dyDescent="0.2">
      <c r="A48" s="232">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26"/>
      <c r="BK48" s="226"/>
      <c r="BL48" s="226"/>
      <c r="BM48" s="226"/>
      <c r="BN48" s="226"/>
      <c r="BO48" s="235"/>
      <c r="BP48" s="235"/>
      <c r="BQ48" s="232">
        <v>42</v>
      </c>
      <c r="BR48" s="233"/>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24"/>
    </row>
    <row r="49" spans="1:131" ht="26.25" customHeight="1" x14ac:dyDescent="0.2">
      <c r="A49" s="232">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26"/>
      <c r="BK49" s="226"/>
      <c r="BL49" s="226"/>
      <c r="BM49" s="226"/>
      <c r="BN49" s="226"/>
      <c r="BO49" s="235"/>
      <c r="BP49" s="235"/>
      <c r="BQ49" s="232">
        <v>43</v>
      </c>
      <c r="BR49" s="233"/>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24"/>
    </row>
    <row r="50" spans="1:131" ht="26.25" customHeight="1" x14ac:dyDescent="0.2">
      <c r="A50" s="232">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26"/>
      <c r="BK50" s="226"/>
      <c r="BL50" s="226"/>
      <c r="BM50" s="226"/>
      <c r="BN50" s="226"/>
      <c r="BO50" s="235"/>
      <c r="BP50" s="235"/>
      <c r="BQ50" s="232">
        <v>44</v>
      </c>
      <c r="BR50" s="233"/>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24"/>
    </row>
    <row r="51" spans="1:131" ht="26.25" customHeight="1" x14ac:dyDescent="0.2">
      <c r="A51" s="232">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26"/>
      <c r="BK51" s="226"/>
      <c r="BL51" s="226"/>
      <c r="BM51" s="226"/>
      <c r="BN51" s="226"/>
      <c r="BO51" s="235"/>
      <c r="BP51" s="235"/>
      <c r="BQ51" s="232">
        <v>45</v>
      </c>
      <c r="BR51" s="233"/>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24"/>
    </row>
    <row r="52" spans="1:131" ht="26.25" customHeight="1" x14ac:dyDescent="0.2">
      <c r="A52" s="232">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26"/>
      <c r="BK52" s="226"/>
      <c r="BL52" s="226"/>
      <c r="BM52" s="226"/>
      <c r="BN52" s="226"/>
      <c r="BO52" s="235"/>
      <c r="BP52" s="235"/>
      <c r="BQ52" s="232">
        <v>46</v>
      </c>
      <c r="BR52" s="233"/>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24"/>
    </row>
    <row r="53" spans="1:131" ht="26.25" customHeight="1" x14ac:dyDescent="0.2">
      <c r="A53" s="232">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26"/>
      <c r="BK53" s="226"/>
      <c r="BL53" s="226"/>
      <c r="BM53" s="226"/>
      <c r="BN53" s="226"/>
      <c r="BO53" s="235"/>
      <c r="BP53" s="235"/>
      <c r="BQ53" s="232">
        <v>47</v>
      </c>
      <c r="BR53" s="233"/>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24"/>
    </row>
    <row r="54" spans="1:131" ht="26.25" customHeight="1" x14ac:dyDescent="0.2">
      <c r="A54" s="232">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26"/>
      <c r="BK54" s="226"/>
      <c r="BL54" s="226"/>
      <c r="BM54" s="226"/>
      <c r="BN54" s="226"/>
      <c r="BO54" s="235"/>
      <c r="BP54" s="235"/>
      <c r="BQ54" s="232">
        <v>48</v>
      </c>
      <c r="BR54" s="233"/>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24"/>
    </row>
    <row r="55" spans="1:131" ht="26.25" customHeight="1" x14ac:dyDescent="0.2">
      <c r="A55" s="232">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26"/>
      <c r="BK55" s="226"/>
      <c r="BL55" s="226"/>
      <c r="BM55" s="226"/>
      <c r="BN55" s="226"/>
      <c r="BO55" s="235"/>
      <c r="BP55" s="235"/>
      <c r="BQ55" s="232">
        <v>49</v>
      </c>
      <c r="BR55" s="233"/>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24"/>
    </row>
    <row r="56" spans="1:131" ht="26.25" customHeight="1" x14ac:dyDescent="0.2">
      <c r="A56" s="232">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26"/>
      <c r="BK56" s="226"/>
      <c r="BL56" s="226"/>
      <c r="BM56" s="226"/>
      <c r="BN56" s="226"/>
      <c r="BO56" s="235"/>
      <c r="BP56" s="235"/>
      <c r="BQ56" s="232">
        <v>50</v>
      </c>
      <c r="BR56" s="233"/>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24"/>
    </row>
    <row r="57" spans="1:131" ht="26.25" customHeight="1" x14ac:dyDescent="0.2">
      <c r="A57" s="232">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26"/>
      <c r="BK57" s="226"/>
      <c r="BL57" s="226"/>
      <c r="BM57" s="226"/>
      <c r="BN57" s="226"/>
      <c r="BO57" s="235"/>
      <c r="BP57" s="235"/>
      <c r="BQ57" s="232">
        <v>51</v>
      </c>
      <c r="BR57" s="233"/>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24"/>
    </row>
    <row r="58" spans="1:131" ht="26.25" customHeight="1" x14ac:dyDescent="0.2">
      <c r="A58" s="232">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26"/>
      <c r="BK58" s="226"/>
      <c r="BL58" s="226"/>
      <c r="BM58" s="226"/>
      <c r="BN58" s="226"/>
      <c r="BO58" s="235"/>
      <c r="BP58" s="235"/>
      <c r="BQ58" s="232">
        <v>52</v>
      </c>
      <c r="BR58" s="233"/>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24"/>
    </row>
    <row r="59" spans="1:131" ht="26.25" customHeight="1" x14ac:dyDescent="0.2">
      <c r="A59" s="232">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26"/>
      <c r="BK59" s="226"/>
      <c r="BL59" s="226"/>
      <c r="BM59" s="226"/>
      <c r="BN59" s="226"/>
      <c r="BO59" s="235"/>
      <c r="BP59" s="235"/>
      <c r="BQ59" s="232">
        <v>53</v>
      </c>
      <c r="BR59" s="233"/>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24"/>
    </row>
    <row r="60" spans="1:131" ht="26.25" customHeight="1" x14ac:dyDescent="0.2">
      <c r="A60" s="232">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26"/>
      <c r="BK60" s="226"/>
      <c r="BL60" s="226"/>
      <c r="BM60" s="226"/>
      <c r="BN60" s="226"/>
      <c r="BO60" s="235"/>
      <c r="BP60" s="235"/>
      <c r="BQ60" s="232">
        <v>54</v>
      </c>
      <c r="BR60" s="233"/>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24"/>
    </row>
    <row r="61" spans="1:131" ht="26.25" customHeight="1" thickBot="1" x14ac:dyDescent="0.25">
      <c r="A61" s="232">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26"/>
      <c r="BK61" s="226"/>
      <c r="BL61" s="226"/>
      <c r="BM61" s="226"/>
      <c r="BN61" s="226"/>
      <c r="BO61" s="235"/>
      <c r="BP61" s="235"/>
      <c r="BQ61" s="232">
        <v>55</v>
      </c>
      <c r="BR61" s="233"/>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24"/>
    </row>
    <row r="62" spans="1:131" ht="26.25" customHeight="1" x14ac:dyDescent="0.2">
      <c r="A62" s="232">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397</v>
      </c>
      <c r="BK62" s="793"/>
      <c r="BL62" s="793"/>
      <c r="BM62" s="793"/>
      <c r="BN62" s="794"/>
      <c r="BO62" s="235"/>
      <c r="BP62" s="235"/>
      <c r="BQ62" s="232">
        <v>56</v>
      </c>
      <c r="BR62" s="233"/>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24"/>
    </row>
    <row r="63" spans="1:131" ht="26.25" customHeight="1" thickBot="1" x14ac:dyDescent="0.25">
      <c r="A63" s="234" t="s">
        <v>376</v>
      </c>
      <c r="B63" s="776" t="s">
        <v>398</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1709</v>
      </c>
      <c r="AG63" s="831"/>
      <c r="AH63" s="831"/>
      <c r="AI63" s="831"/>
      <c r="AJ63" s="832"/>
      <c r="AK63" s="833"/>
      <c r="AL63" s="828"/>
      <c r="AM63" s="828"/>
      <c r="AN63" s="828"/>
      <c r="AO63" s="828"/>
      <c r="AP63" s="831">
        <v>586</v>
      </c>
      <c r="AQ63" s="831"/>
      <c r="AR63" s="831"/>
      <c r="AS63" s="831"/>
      <c r="AT63" s="831"/>
      <c r="AU63" s="831" t="s">
        <v>489</v>
      </c>
      <c r="AV63" s="831"/>
      <c r="AW63" s="831"/>
      <c r="AX63" s="831"/>
      <c r="AY63" s="831"/>
      <c r="AZ63" s="835"/>
      <c r="BA63" s="835"/>
      <c r="BB63" s="835"/>
      <c r="BC63" s="835"/>
      <c r="BD63" s="835"/>
      <c r="BE63" s="836"/>
      <c r="BF63" s="836"/>
      <c r="BG63" s="836"/>
      <c r="BH63" s="836"/>
      <c r="BI63" s="837"/>
      <c r="BJ63" s="838" t="s">
        <v>122</v>
      </c>
      <c r="BK63" s="839"/>
      <c r="BL63" s="839"/>
      <c r="BM63" s="839"/>
      <c r="BN63" s="840"/>
      <c r="BO63" s="235"/>
      <c r="BP63" s="235"/>
      <c r="BQ63" s="232">
        <v>57</v>
      </c>
      <c r="BR63" s="233"/>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24"/>
    </row>
    <row r="65" spans="1:131" ht="26.25" customHeight="1" thickBot="1" x14ac:dyDescent="0.25">
      <c r="A65" s="226" t="s">
        <v>399</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24"/>
    </row>
    <row r="66" spans="1:131" ht="26.25" customHeight="1" x14ac:dyDescent="0.2">
      <c r="A66" s="714" t="s">
        <v>400</v>
      </c>
      <c r="B66" s="715"/>
      <c r="C66" s="715"/>
      <c r="D66" s="715"/>
      <c r="E66" s="715"/>
      <c r="F66" s="715"/>
      <c r="G66" s="715"/>
      <c r="H66" s="715"/>
      <c r="I66" s="715"/>
      <c r="J66" s="715"/>
      <c r="K66" s="715"/>
      <c r="L66" s="715"/>
      <c r="M66" s="715"/>
      <c r="N66" s="715"/>
      <c r="O66" s="715"/>
      <c r="P66" s="716"/>
      <c r="Q66" s="720" t="s">
        <v>380</v>
      </c>
      <c r="R66" s="721"/>
      <c r="S66" s="721"/>
      <c r="T66" s="721"/>
      <c r="U66" s="722"/>
      <c r="V66" s="720" t="s">
        <v>381</v>
      </c>
      <c r="W66" s="721"/>
      <c r="X66" s="721"/>
      <c r="Y66" s="721"/>
      <c r="Z66" s="722"/>
      <c r="AA66" s="720" t="s">
        <v>382</v>
      </c>
      <c r="AB66" s="721"/>
      <c r="AC66" s="721"/>
      <c r="AD66" s="721"/>
      <c r="AE66" s="722"/>
      <c r="AF66" s="841" t="s">
        <v>383</v>
      </c>
      <c r="AG66" s="802"/>
      <c r="AH66" s="802"/>
      <c r="AI66" s="802"/>
      <c r="AJ66" s="842"/>
      <c r="AK66" s="720" t="s">
        <v>384</v>
      </c>
      <c r="AL66" s="715"/>
      <c r="AM66" s="715"/>
      <c r="AN66" s="715"/>
      <c r="AO66" s="716"/>
      <c r="AP66" s="720" t="s">
        <v>385</v>
      </c>
      <c r="AQ66" s="721"/>
      <c r="AR66" s="721"/>
      <c r="AS66" s="721"/>
      <c r="AT66" s="722"/>
      <c r="AU66" s="720" t="s">
        <v>401</v>
      </c>
      <c r="AV66" s="721"/>
      <c r="AW66" s="721"/>
      <c r="AX66" s="721"/>
      <c r="AY66" s="722"/>
      <c r="AZ66" s="720" t="s">
        <v>364</v>
      </c>
      <c r="BA66" s="721"/>
      <c r="BB66" s="721"/>
      <c r="BC66" s="721"/>
      <c r="BD66" s="727"/>
      <c r="BE66" s="235"/>
      <c r="BF66" s="235"/>
      <c r="BG66" s="235"/>
      <c r="BH66" s="235"/>
      <c r="BI66" s="235"/>
      <c r="BJ66" s="235"/>
      <c r="BK66" s="235"/>
      <c r="BL66" s="235"/>
      <c r="BM66" s="235"/>
      <c r="BN66" s="235"/>
      <c r="BO66" s="235"/>
      <c r="BP66" s="235"/>
      <c r="BQ66" s="232">
        <v>60</v>
      </c>
      <c r="BR66" s="237"/>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24"/>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35"/>
      <c r="BF67" s="235"/>
      <c r="BG67" s="235"/>
      <c r="BH67" s="235"/>
      <c r="BI67" s="235"/>
      <c r="BJ67" s="235"/>
      <c r="BK67" s="235"/>
      <c r="BL67" s="235"/>
      <c r="BM67" s="235"/>
      <c r="BN67" s="235"/>
      <c r="BO67" s="235"/>
      <c r="BP67" s="235"/>
      <c r="BQ67" s="232">
        <v>61</v>
      </c>
      <c r="BR67" s="237"/>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24"/>
    </row>
    <row r="68" spans="1:131" ht="26.25" customHeight="1" thickTop="1" x14ac:dyDescent="0.2">
      <c r="A68" s="230">
        <v>1</v>
      </c>
      <c r="B68" s="856" t="s">
        <v>555</v>
      </c>
      <c r="C68" s="857"/>
      <c r="D68" s="857"/>
      <c r="E68" s="857"/>
      <c r="F68" s="857"/>
      <c r="G68" s="857"/>
      <c r="H68" s="857"/>
      <c r="I68" s="857"/>
      <c r="J68" s="857"/>
      <c r="K68" s="857"/>
      <c r="L68" s="857"/>
      <c r="M68" s="857"/>
      <c r="N68" s="857"/>
      <c r="O68" s="857"/>
      <c r="P68" s="858"/>
      <c r="Q68" s="859">
        <v>22493</v>
      </c>
      <c r="R68" s="853"/>
      <c r="S68" s="853"/>
      <c r="T68" s="853"/>
      <c r="U68" s="853"/>
      <c r="V68" s="853">
        <v>18905</v>
      </c>
      <c r="W68" s="853"/>
      <c r="X68" s="853"/>
      <c r="Y68" s="853"/>
      <c r="Z68" s="853"/>
      <c r="AA68" s="853">
        <v>3589</v>
      </c>
      <c r="AB68" s="853"/>
      <c r="AC68" s="853"/>
      <c r="AD68" s="853"/>
      <c r="AE68" s="853"/>
      <c r="AF68" s="853">
        <v>3589</v>
      </c>
      <c r="AG68" s="853"/>
      <c r="AH68" s="853"/>
      <c r="AI68" s="853"/>
      <c r="AJ68" s="853"/>
      <c r="AK68" s="853">
        <v>216</v>
      </c>
      <c r="AL68" s="853"/>
      <c r="AM68" s="853"/>
      <c r="AN68" s="853"/>
      <c r="AO68" s="853"/>
      <c r="AP68" s="853" t="s">
        <v>489</v>
      </c>
      <c r="AQ68" s="853"/>
      <c r="AR68" s="853"/>
      <c r="AS68" s="853"/>
      <c r="AT68" s="853"/>
      <c r="AU68" s="853" t="s">
        <v>489</v>
      </c>
      <c r="AV68" s="853"/>
      <c r="AW68" s="853"/>
      <c r="AX68" s="853"/>
      <c r="AY68" s="853"/>
      <c r="AZ68" s="854"/>
      <c r="BA68" s="854"/>
      <c r="BB68" s="854"/>
      <c r="BC68" s="854"/>
      <c r="BD68" s="855"/>
      <c r="BE68" s="235"/>
      <c r="BF68" s="235"/>
      <c r="BG68" s="235"/>
      <c r="BH68" s="235"/>
      <c r="BI68" s="235"/>
      <c r="BJ68" s="235"/>
      <c r="BK68" s="235"/>
      <c r="BL68" s="235"/>
      <c r="BM68" s="235"/>
      <c r="BN68" s="235"/>
      <c r="BO68" s="235"/>
      <c r="BP68" s="235"/>
      <c r="BQ68" s="232">
        <v>62</v>
      </c>
      <c r="BR68" s="237"/>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24"/>
    </row>
    <row r="69" spans="1:131" ht="26.25" customHeight="1" x14ac:dyDescent="0.2">
      <c r="A69" s="232">
        <v>2</v>
      </c>
      <c r="B69" s="860" t="s">
        <v>556</v>
      </c>
      <c r="C69" s="861"/>
      <c r="D69" s="861"/>
      <c r="E69" s="861"/>
      <c r="F69" s="861"/>
      <c r="G69" s="861"/>
      <c r="H69" s="861"/>
      <c r="I69" s="861"/>
      <c r="J69" s="861"/>
      <c r="K69" s="861"/>
      <c r="L69" s="861"/>
      <c r="M69" s="861"/>
      <c r="N69" s="861"/>
      <c r="O69" s="861"/>
      <c r="P69" s="862"/>
      <c r="Q69" s="863">
        <v>187</v>
      </c>
      <c r="R69" s="817"/>
      <c r="S69" s="817"/>
      <c r="T69" s="817"/>
      <c r="U69" s="817"/>
      <c r="V69" s="817">
        <v>162</v>
      </c>
      <c r="W69" s="817"/>
      <c r="X69" s="817"/>
      <c r="Y69" s="817"/>
      <c r="Z69" s="817"/>
      <c r="AA69" s="817">
        <v>26</v>
      </c>
      <c r="AB69" s="817"/>
      <c r="AC69" s="817"/>
      <c r="AD69" s="817"/>
      <c r="AE69" s="817"/>
      <c r="AF69" s="817">
        <v>26</v>
      </c>
      <c r="AG69" s="817"/>
      <c r="AH69" s="817"/>
      <c r="AI69" s="817"/>
      <c r="AJ69" s="817"/>
      <c r="AK69" s="817" t="s">
        <v>489</v>
      </c>
      <c r="AL69" s="817"/>
      <c r="AM69" s="817"/>
      <c r="AN69" s="817"/>
      <c r="AO69" s="817"/>
      <c r="AP69" s="817" t="s">
        <v>489</v>
      </c>
      <c r="AQ69" s="817"/>
      <c r="AR69" s="817"/>
      <c r="AS69" s="817"/>
      <c r="AT69" s="817"/>
      <c r="AU69" s="817" t="s">
        <v>489</v>
      </c>
      <c r="AV69" s="817"/>
      <c r="AW69" s="817"/>
      <c r="AX69" s="817"/>
      <c r="AY69" s="817"/>
      <c r="AZ69" s="819"/>
      <c r="BA69" s="819"/>
      <c r="BB69" s="819"/>
      <c r="BC69" s="819"/>
      <c r="BD69" s="820"/>
      <c r="BE69" s="235"/>
      <c r="BF69" s="235"/>
      <c r="BG69" s="235"/>
      <c r="BH69" s="235"/>
      <c r="BI69" s="235"/>
      <c r="BJ69" s="235"/>
      <c r="BK69" s="235"/>
      <c r="BL69" s="235"/>
      <c r="BM69" s="235"/>
      <c r="BN69" s="235"/>
      <c r="BO69" s="235"/>
      <c r="BP69" s="235"/>
      <c r="BQ69" s="232">
        <v>63</v>
      </c>
      <c r="BR69" s="237"/>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24"/>
    </row>
    <row r="70" spans="1:131" ht="26.25" customHeight="1" x14ac:dyDescent="0.2">
      <c r="A70" s="232">
        <v>3</v>
      </c>
      <c r="B70" s="860" t="s">
        <v>557</v>
      </c>
      <c r="C70" s="861"/>
      <c r="D70" s="861"/>
      <c r="E70" s="861"/>
      <c r="F70" s="861"/>
      <c r="G70" s="861"/>
      <c r="H70" s="861"/>
      <c r="I70" s="861"/>
      <c r="J70" s="861"/>
      <c r="K70" s="861"/>
      <c r="L70" s="861"/>
      <c r="M70" s="861"/>
      <c r="N70" s="861"/>
      <c r="O70" s="861"/>
      <c r="P70" s="862"/>
      <c r="Q70" s="863">
        <v>104</v>
      </c>
      <c r="R70" s="817"/>
      <c r="S70" s="817"/>
      <c r="T70" s="817"/>
      <c r="U70" s="817"/>
      <c r="V70" s="817">
        <v>94</v>
      </c>
      <c r="W70" s="817"/>
      <c r="X70" s="817"/>
      <c r="Y70" s="817"/>
      <c r="Z70" s="817"/>
      <c r="AA70" s="817">
        <v>10</v>
      </c>
      <c r="AB70" s="817"/>
      <c r="AC70" s="817"/>
      <c r="AD70" s="817"/>
      <c r="AE70" s="817"/>
      <c r="AF70" s="817">
        <v>10</v>
      </c>
      <c r="AG70" s="817"/>
      <c r="AH70" s="817"/>
      <c r="AI70" s="817"/>
      <c r="AJ70" s="817"/>
      <c r="AK70" s="817">
        <v>1</v>
      </c>
      <c r="AL70" s="817"/>
      <c r="AM70" s="817"/>
      <c r="AN70" s="817"/>
      <c r="AO70" s="817"/>
      <c r="AP70" s="817" t="s">
        <v>489</v>
      </c>
      <c r="AQ70" s="817"/>
      <c r="AR70" s="817"/>
      <c r="AS70" s="817"/>
      <c r="AT70" s="817"/>
      <c r="AU70" s="817" t="s">
        <v>489</v>
      </c>
      <c r="AV70" s="817"/>
      <c r="AW70" s="817"/>
      <c r="AX70" s="817"/>
      <c r="AY70" s="817"/>
      <c r="AZ70" s="819"/>
      <c r="BA70" s="819"/>
      <c r="BB70" s="819"/>
      <c r="BC70" s="819"/>
      <c r="BD70" s="820"/>
      <c r="BE70" s="235"/>
      <c r="BF70" s="235"/>
      <c r="BG70" s="235"/>
      <c r="BH70" s="235"/>
      <c r="BI70" s="235"/>
      <c r="BJ70" s="235"/>
      <c r="BK70" s="235"/>
      <c r="BL70" s="235"/>
      <c r="BM70" s="235"/>
      <c r="BN70" s="235"/>
      <c r="BO70" s="235"/>
      <c r="BP70" s="235"/>
      <c r="BQ70" s="232">
        <v>64</v>
      </c>
      <c r="BR70" s="237"/>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24"/>
    </row>
    <row r="71" spans="1:131" ht="26.25" customHeight="1" x14ac:dyDescent="0.2">
      <c r="A71" s="232">
        <v>4</v>
      </c>
      <c r="B71" s="860" t="s">
        <v>558</v>
      </c>
      <c r="C71" s="861"/>
      <c r="D71" s="861"/>
      <c r="E71" s="861"/>
      <c r="F71" s="861"/>
      <c r="G71" s="861"/>
      <c r="H71" s="861"/>
      <c r="I71" s="861"/>
      <c r="J71" s="861"/>
      <c r="K71" s="861"/>
      <c r="L71" s="861"/>
      <c r="M71" s="861"/>
      <c r="N71" s="861"/>
      <c r="O71" s="861"/>
      <c r="P71" s="862"/>
      <c r="Q71" s="863">
        <v>100</v>
      </c>
      <c r="R71" s="817"/>
      <c r="S71" s="817"/>
      <c r="T71" s="817"/>
      <c r="U71" s="817"/>
      <c r="V71" s="817">
        <v>62</v>
      </c>
      <c r="W71" s="817"/>
      <c r="X71" s="817"/>
      <c r="Y71" s="817"/>
      <c r="Z71" s="817"/>
      <c r="AA71" s="817">
        <v>37</v>
      </c>
      <c r="AB71" s="817"/>
      <c r="AC71" s="817"/>
      <c r="AD71" s="817"/>
      <c r="AE71" s="817"/>
      <c r="AF71" s="817">
        <v>37</v>
      </c>
      <c r="AG71" s="817"/>
      <c r="AH71" s="817"/>
      <c r="AI71" s="817"/>
      <c r="AJ71" s="817"/>
      <c r="AK71" s="817" t="s">
        <v>489</v>
      </c>
      <c r="AL71" s="817"/>
      <c r="AM71" s="817"/>
      <c r="AN71" s="817"/>
      <c r="AO71" s="817"/>
      <c r="AP71" s="817" t="s">
        <v>489</v>
      </c>
      <c r="AQ71" s="817"/>
      <c r="AR71" s="817"/>
      <c r="AS71" s="817"/>
      <c r="AT71" s="817"/>
      <c r="AU71" s="817" t="s">
        <v>489</v>
      </c>
      <c r="AV71" s="817"/>
      <c r="AW71" s="817"/>
      <c r="AX71" s="817"/>
      <c r="AY71" s="817"/>
      <c r="AZ71" s="819"/>
      <c r="BA71" s="819"/>
      <c r="BB71" s="819"/>
      <c r="BC71" s="819"/>
      <c r="BD71" s="820"/>
      <c r="BE71" s="235"/>
      <c r="BF71" s="235"/>
      <c r="BG71" s="235"/>
      <c r="BH71" s="235"/>
      <c r="BI71" s="235"/>
      <c r="BJ71" s="235"/>
      <c r="BK71" s="235"/>
      <c r="BL71" s="235"/>
      <c r="BM71" s="235"/>
      <c r="BN71" s="235"/>
      <c r="BO71" s="235"/>
      <c r="BP71" s="235"/>
      <c r="BQ71" s="232">
        <v>65</v>
      </c>
      <c r="BR71" s="237"/>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24"/>
    </row>
    <row r="72" spans="1:131" ht="26.25" customHeight="1" x14ac:dyDescent="0.2">
      <c r="A72" s="232">
        <v>5</v>
      </c>
      <c r="B72" s="860" t="s">
        <v>559</v>
      </c>
      <c r="C72" s="861"/>
      <c r="D72" s="861"/>
      <c r="E72" s="861"/>
      <c r="F72" s="861"/>
      <c r="G72" s="861"/>
      <c r="H72" s="861"/>
      <c r="I72" s="861"/>
      <c r="J72" s="861"/>
      <c r="K72" s="861"/>
      <c r="L72" s="861"/>
      <c r="M72" s="861"/>
      <c r="N72" s="861"/>
      <c r="O72" s="861"/>
      <c r="P72" s="862"/>
      <c r="Q72" s="863">
        <v>5322</v>
      </c>
      <c r="R72" s="817"/>
      <c r="S72" s="817"/>
      <c r="T72" s="817"/>
      <c r="U72" s="817"/>
      <c r="V72" s="817">
        <v>4862</v>
      </c>
      <c r="W72" s="817"/>
      <c r="X72" s="817"/>
      <c r="Y72" s="817"/>
      <c r="Z72" s="817"/>
      <c r="AA72" s="817">
        <v>460</v>
      </c>
      <c r="AB72" s="817"/>
      <c r="AC72" s="817"/>
      <c r="AD72" s="817"/>
      <c r="AE72" s="817"/>
      <c r="AF72" s="817">
        <v>460</v>
      </c>
      <c r="AG72" s="817"/>
      <c r="AH72" s="817"/>
      <c r="AI72" s="817"/>
      <c r="AJ72" s="817"/>
      <c r="AK72" s="817" t="s">
        <v>489</v>
      </c>
      <c r="AL72" s="817"/>
      <c r="AM72" s="817"/>
      <c r="AN72" s="817"/>
      <c r="AO72" s="817"/>
      <c r="AP72" s="817">
        <v>843</v>
      </c>
      <c r="AQ72" s="817"/>
      <c r="AR72" s="817"/>
      <c r="AS72" s="817"/>
      <c r="AT72" s="817"/>
      <c r="AU72" s="817" t="s">
        <v>489</v>
      </c>
      <c r="AV72" s="817"/>
      <c r="AW72" s="817"/>
      <c r="AX72" s="817"/>
      <c r="AY72" s="817"/>
      <c r="AZ72" s="819"/>
      <c r="BA72" s="819"/>
      <c r="BB72" s="819"/>
      <c r="BC72" s="819"/>
      <c r="BD72" s="820"/>
      <c r="BE72" s="235"/>
      <c r="BF72" s="235"/>
      <c r="BG72" s="235"/>
      <c r="BH72" s="235"/>
      <c r="BI72" s="235"/>
      <c r="BJ72" s="235"/>
      <c r="BK72" s="235"/>
      <c r="BL72" s="235"/>
      <c r="BM72" s="235"/>
      <c r="BN72" s="235"/>
      <c r="BO72" s="235"/>
      <c r="BP72" s="235"/>
      <c r="BQ72" s="232">
        <v>66</v>
      </c>
      <c r="BR72" s="237"/>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24"/>
    </row>
    <row r="73" spans="1:131" ht="26.25" customHeight="1" x14ac:dyDescent="0.2">
      <c r="A73" s="232">
        <v>6</v>
      </c>
      <c r="B73" s="860" t="s">
        <v>560</v>
      </c>
      <c r="C73" s="861"/>
      <c r="D73" s="861"/>
      <c r="E73" s="861"/>
      <c r="F73" s="861"/>
      <c r="G73" s="861"/>
      <c r="H73" s="861"/>
      <c r="I73" s="861"/>
      <c r="J73" s="861"/>
      <c r="K73" s="861"/>
      <c r="L73" s="861"/>
      <c r="M73" s="861"/>
      <c r="N73" s="861"/>
      <c r="O73" s="861"/>
      <c r="P73" s="862"/>
      <c r="Q73" s="863">
        <v>1608</v>
      </c>
      <c r="R73" s="817"/>
      <c r="S73" s="817"/>
      <c r="T73" s="817"/>
      <c r="U73" s="817"/>
      <c r="V73" s="817">
        <v>1480</v>
      </c>
      <c r="W73" s="817"/>
      <c r="X73" s="817"/>
      <c r="Y73" s="817"/>
      <c r="Z73" s="817"/>
      <c r="AA73" s="817">
        <v>128</v>
      </c>
      <c r="AB73" s="817"/>
      <c r="AC73" s="817"/>
      <c r="AD73" s="817"/>
      <c r="AE73" s="817"/>
      <c r="AF73" s="817">
        <v>3887</v>
      </c>
      <c r="AG73" s="817"/>
      <c r="AH73" s="817"/>
      <c r="AI73" s="817"/>
      <c r="AJ73" s="817"/>
      <c r="AK73" s="817" t="s">
        <v>489</v>
      </c>
      <c r="AL73" s="817"/>
      <c r="AM73" s="817"/>
      <c r="AN73" s="817"/>
      <c r="AO73" s="817"/>
      <c r="AP73" s="817">
        <v>2649</v>
      </c>
      <c r="AQ73" s="817"/>
      <c r="AR73" s="817"/>
      <c r="AS73" s="817"/>
      <c r="AT73" s="817"/>
      <c r="AU73" s="817" t="s">
        <v>489</v>
      </c>
      <c r="AV73" s="817"/>
      <c r="AW73" s="817"/>
      <c r="AX73" s="817"/>
      <c r="AY73" s="817"/>
      <c r="AZ73" s="819"/>
      <c r="BA73" s="819"/>
      <c r="BB73" s="819"/>
      <c r="BC73" s="819"/>
      <c r="BD73" s="820"/>
      <c r="BE73" s="235"/>
      <c r="BF73" s="235"/>
      <c r="BG73" s="235"/>
      <c r="BH73" s="235"/>
      <c r="BI73" s="235"/>
      <c r="BJ73" s="235"/>
      <c r="BK73" s="235"/>
      <c r="BL73" s="235"/>
      <c r="BM73" s="235"/>
      <c r="BN73" s="235"/>
      <c r="BO73" s="235"/>
      <c r="BP73" s="235"/>
      <c r="BQ73" s="232">
        <v>67</v>
      </c>
      <c r="BR73" s="237"/>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24"/>
    </row>
    <row r="74" spans="1:131" ht="26.25" customHeight="1" x14ac:dyDescent="0.2">
      <c r="A74" s="232">
        <v>7</v>
      </c>
      <c r="B74" s="860" t="s">
        <v>561</v>
      </c>
      <c r="C74" s="861"/>
      <c r="D74" s="861"/>
      <c r="E74" s="861"/>
      <c r="F74" s="861"/>
      <c r="G74" s="861"/>
      <c r="H74" s="861"/>
      <c r="I74" s="861"/>
      <c r="J74" s="861"/>
      <c r="K74" s="861"/>
      <c r="L74" s="861"/>
      <c r="M74" s="861"/>
      <c r="N74" s="861"/>
      <c r="O74" s="861"/>
      <c r="P74" s="862"/>
      <c r="Q74" s="863">
        <v>2922</v>
      </c>
      <c r="R74" s="817"/>
      <c r="S74" s="817"/>
      <c r="T74" s="817"/>
      <c r="U74" s="817"/>
      <c r="V74" s="817">
        <v>2446</v>
      </c>
      <c r="W74" s="817"/>
      <c r="X74" s="817"/>
      <c r="Y74" s="817"/>
      <c r="Z74" s="817"/>
      <c r="AA74" s="817">
        <v>476</v>
      </c>
      <c r="AB74" s="817"/>
      <c r="AC74" s="817"/>
      <c r="AD74" s="817"/>
      <c r="AE74" s="817"/>
      <c r="AF74" s="817">
        <v>476</v>
      </c>
      <c r="AG74" s="817"/>
      <c r="AH74" s="817"/>
      <c r="AI74" s="817"/>
      <c r="AJ74" s="817"/>
      <c r="AK74" s="817">
        <v>58</v>
      </c>
      <c r="AL74" s="817"/>
      <c r="AM74" s="817"/>
      <c r="AN74" s="817"/>
      <c r="AO74" s="817"/>
      <c r="AP74" s="817" t="s">
        <v>489</v>
      </c>
      <c r="AQ74" s="817"/>
      <c r="AR74" s="817"/>
      <c r="AS74" s="817"/>
      <c r="AT74" s="817"/>
      <c r="AU74" s="817" t="s">
        <v>489</v>
      </c>
      <c r="AV74" s="817"/>
      <c r="AW74" s="817"/>
      <c r="AX74" s="817"/>
      <c r="AY74" s="817"/>
      <c r="AZ74" s="819"/>
      <c r="BA74" s="819"/>
      <c r="BB74" s="819"/>
      <c r="BC74" s="819"/>
      <c r="BD74" s="820"/>
      <c r="BE74" s="235"/>
      <c r="BF74" s="235"/>
      <c r="BG74" s="235"/>
      <c r="BH74" s="235"/>
      <c r="BI74" s="235"/>
      <c r="BJ74" s="235"/>
      <c r="BK74" s="235"/>
      <c r="BL74" s="235"/>
      <c r="BM74" s="235"/>
      <c r="BN74" s="235"/>
      <c r="BO74" s="235"/>
      <c r="BP74" s="235"/>
      <c r="BQ74" s="232">
        <v>68</v>
      </c>
      <c r="BR74" s="237"/>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24"/>
    </row>
    <row r="75" spans="1:131" ht="26.25" customHeight="1" x14ac:dyDescent="0.2">
      <c r="A75" s="232">
        <v>8</v>
      </c>
      <c r="B75" s="860" t="s">
        <v>562</v>
      </c>
      <c r="C75" s="861"/>
      <c r="D75" s="861"/>
      <c r="E75" s="861"/>
      <c r="F75" s="861"/>
      <c r="G75" s="861"/>
      <c r="H75" s="861"/>
      <c r="I75" s="861"/>
      <c r="J75" s="861"/>
      <c r="K75" s="861"/>
      <c r="L75" s="861"/>
      <c r="M75" s="861"/>
      <c r="N75" s="861"/>
      <c r="O75" s="861"/>
      <c r="P75" s="862"/>
      <c r="Q75" s="864">
        <v>758421</v>
      </c>
      <c r="R75" s="865"/>
      <c r="S75" s="865"/>
      <c r="T75" s="865"/>
      <c r="U75" s="821"/>
      <c r="V75" s="866">
        <v>750353</v>
      </c>
      <c r="W75" s="865"/>
      <c r="X75" s="865"/>
      <c r="Y75" s="865"/>
      <c r="Z75" s="821"/>
      <c r="AA75" s="866">
        <v>8067</v>
      </c>
      <c r="AB75" s="865"/>
      <c r="AC75" s="865"/>
      <c r="AD75" s="865"/>
      <c r="AE75" s="821"/>
      <c r="AF75" s="866">
        <v>8067</v>
      </c>
      <c r="AG75" s="865"/>
      <c r="AH75" s="865"/>
      <c r="AI75" s="865"/>
      <c r="AJ75" s="821"/>
      <c r="AK75" s="866">
        <v>4245</v>
      </c>
      <c r="AL75" s="865"/>
      <c r="AM75" s="865"/>
      <c r="AN75" s="865"/>
      <c r="AO75" s="821"/>
      <c r="AP75" s="866" t="s">
        <v>489</v>
      </c>
      <c r="AQ75" s="865"/>
      <c r="AR75" s="865"/>
      <c r="AS75" s="865"/>
      <c r="AT75" s="821"/>
      <c r="AU75" s="866" t="s">
        <v>489</v>
      </c>
      <c r="AV75" s="865"/>
      <c r="AW75" s="865"/>
      <c r="AX75" s="865"/>
      <c r="AY75" s="821"/>
      <c r="AZ75" s="819"/>
      <c r="BA75" s="819"/>
      <c r="BB75" s="819"/>
      <c r="BC75" s="819"/>
      <c r="BD75" s="820"/>
      <c r="BE75" s="235"/>
      <c r="BF75" s="235"/>
      <c r="BG75" s="235"/>
      <c r="BH75" s="235"/>
      <c r="BI75" s="235"/>
      <c r="BJ75" s="235"/>
      <c r="BK75" s="235"/>
      <c r="BL75" s="235"/>
      <c r="BM75" s="235"/>
      <c r="BN75" s="235"/>
      <c r="BO75" s="235"/>
      <c r="BP75" s="235"/>
      <c r="BQ75" s="232">
        <v>69</v>
      </c>
      <c r="BR75" s="237"/>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24"/>
    </row>
    <row r="76" spans="1:131" ht="26.25" customHeight="1" x14ac:dyDescent="0.2">
      <c r="A76" s="232">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35"/>
      <c r="BF76" s="235"/>
      <c r="BG76" s="235"/>
      <c r="BH76" s="235"/>
      <c r="BI76" s="235"/>
      <c r="BJ76" s="235"/>
      <c r="BK76" s="235"/>
      <c r="BL76" s="235"/>
      <c r="BM76" s="235"/>
      <c r="BN76" s="235"/>
      <c r="BO76" s="235"/>
      <c r="BP76" s="235"/>
      <c r="BQ76" s="232">
        <v>70</v>
      </c>
      <c r="BR76" s="237"/>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24"/>
    </row>
    <row r="77" spans="1:131" ht="26.25" customHeight="1" x14ac:dyDescent="0.2">
      <c r="A77" s="232">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35"/>
      <c r="BF77" s="235"/>
      <c r="BG77" s="235"/>
      <c r="BH77" s="235"/>
      <c r="BI77" s="235"/>
      <c r="BJ77" s="235"/>
      <c r="BK77" s="235"/>
      <c r="BL77" s="235"/>
      <c r="BM77" s="235"/>
      <c r="BN77" s="235"/>
      <c r="BO77" s="235"/>
      <c r="BP77" s="235"/>
      <c r="BQ77" s="232">
        <v>71</v>
      </c>
      <c r="BR77" s="237"/>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24"/>
    </row>
    <row r="78" spans="1:131" ht="26.25" customHeight="1" x14ac:dyDescent="0.2">
      <c r="A78" s="232">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35"/>
      <c r="BF78" s="235"/>
      <c r="BG78" s="235"/>
      <c r="BH78" s="235"/>
      <c r="BI78" s="235"/>
      <c r="BJ78" s="224"/>
      <c r="BK78" s="224"/>
      <c r="BL78" s="224"/>
      <c r="BM78" s="224"/>
      <c r="BN78" s="224"/>
      <c r="BO78" s="235"/>
      <c r="BP78" s="235"/>
      <c r="BQ78" s="232">
        <v>72</v>
      </c>
      <c r="BR78" s="237"/>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24"/>
    </row>
    <row r="79" spans="1:131" ht="26.25" customHeight="1" x14ac:dyDescent="0.2">
      <c r="A79" s="232">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35"/>
      <c r="BF79" s="235"/>
      <c r="BG79" s="235"/>
      <c r="BH79" s="235"/>
      <c r="BI79" s="235"/>
      <c r="BJ79" s="224"/>
      <c r="BK79" s="224"/>
      <c r="BL79" s="224"/>
      <c r="BM79" s="224"/>
      <c r="BN79" s="224"/>
      <c r="BO79" s="235"/>
      <c r="BP79" s="235"/>
      <c r="BQ79" s="232">
        <v>73</v>
      </c>
      <c r="BR79" s="237"/>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24"/>
    </row>
    <row r="80" spans="1:131" ht="26.25" customHeight="1" x14ac:dyDescent="0.2">
      <c r="A80" s="232">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35"/>
      <c r="BF80" s="235"/>
      <c r="BG80" s="235"/>
      <c r="BH80" s="235"/>
      <c r="BI80" s="235"/>
      <c r="BJ80" s="235"/>
      <c r="BK80" s="235"/>
      <c r="BL80" s="235"/>
      <c r="BM80" s="235"/>
      <c r="BN80" s="235"/>
      <c r="BO80" s="235"/>
      <c r="BP80" s="235"/>
      <c r="BQ80" s="232">
        <v>74</v>
      </c>
      <c r="BR80" s="237"/>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24"/>
    </row>
    <row r="81" spans="1:131" ht="26.25" customHeight="1" x14ac:dyDescent="0.2">
      <c r="A81" s="232">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35"/>
      <c r="BF81" s="235"/>
      <c r="BG81" s="235"/>
      <c r="BH81" s="235"/>
      <c r="BI81" s="235"/>
      <c r="BJ81" s="235"/>
      <c r="BK81" s="235"/>
      <c r="BL81" s="235"/>
      <c r="BM81" s="235"/>
      <c r="BN81" s="235"/>
      <c r="BO81" s="235"/>
      <c r="BP81" s="235"/>
      <c r="BQ81" s="232">
        <v>75</v>
      </c>
      <c r="BR81" s="237"/>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24"/>
    </row>
    <row r="82" spans="1:131" ht="26.25" customHeight="1" x14ac:dyDescent="0.2">
      <c r="A82" s="232">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35"/>
      <c r="BF82" s="235"/>
      <c r="BG82" s="235"/>
      <c r="BH82" s="235"/>
      <c r="BI82" s="235"/>
      <c r="BJ82" s="235"/>
      <c r="BK82" s="235"/>
      <c r="BL82" s="235"/>
      <c r="BM82" s="235"/>
      <c r="BN82" s="235"/>
      <c r="BO82" s="235"/>
      <c r="BP82" s="235"/>
      <c r="BQ82" s="232">
        <v>76</v>
      </c>
      <c r="BR82" s="237"/>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24"/>
    </row>
    <row r="83" spans="1:131" ht="26.25" customHeight="1" x14ac:dyDescent="0.2">
      <c r="A83" s="232">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35"/>
      <c r="BF83" s="235"/>
      <c r="BG83" s="235"/>
      <c r="BH83" s="235"/>
      <c r="BI83" s="235"/>
      <c r="BJ83" s="235"/>
      <c r="BK83" s="235"/>
      <c r="BL83" s="235"/>
      <c r="BM83" s="235"/>
      <c r="BN83" s="235"/>
      <c r="BO83" s="235"/>
      <c r="BP83" s="235"/>
      <c r="BQ83" s="232">
        <v>77</v>
      </c>
      <c r="BR83" s="237"/>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24"/>
    </row>
    <row r="84" spans="1:131" ht="26.25" customHeight="1" x14ac:dyDescent="0.2">
      <c r="A84" s="232">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35"/>
      <c r="BF84" s="235"/>
      <c r="BG84" s="235"/>
      <c r="BH84" s="235"/>
      <c r="BI84" s="235"/>
      <c r="BJ84" s="235"/>
      <c r="BK84" s="235"/>
      <c r="BL84" s="235"/>
      <c r="BM84" s="235"/>
      <c r="BN84" s="235"/>
      <c r="BO84" s="235"/>
      <c r="BP84" s="235"/>
      <c r="BQ84" s="232">
        <v>78</v>
      </c>
      <c r="BR84" s="237"/>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24"/>
    </row>
    <row r="85" spans="1:131" ht="26.25" customHeight="1" x14ac:dyDescent="0.2">
      <c r="A85" s="232">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35"/>
      <c r="BF85" s="235"/>
      <c r="BG85" s="235"/>
      <c r="BH85" s="235"/>
      <c r="BI85" s="235"/>
      <c r="BJ85" s="235"/>
      <c r="BK85" s="235"/>
      <c r="BL85" s="235"/>
      <c r="BM85" s="235"/>
      <c r="BN85" s="235"/>
      <c r="BO85" s="235"/>
      <c r="BP85" s="235"/>
      <c r="BQ85" s="232">
        <v>79</v>
      </c>
      <c r="BR85" s="237"/>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24"/>
    </row>
    <row r="86" spans="1:131" ht="26.25" customHeight="1" x14ac:dyDescent="0.2">
      <c r="A86" s="232">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35"/>
      <c r="BF86" s="235"/>
      <c r="BG86" s="235"/>
      <c r="BH86" s="235"/>
      <c r="BI86" s="235"/>
      <c r="BJ86" s="235"/>
      <c r="BK86" s="235"/>
      <c r="BL86" s="235"/>
      <c r="BM86" s="235"/>
      <c r="BN86" s="235"/>
      <c r="BO86" s="235"/>
      <c r="BP86" s="235"/>
      <c r="BQ86" s="232">
        <v>80</v>
      </c>
      <c r="BR86" s="237"/>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24"/>
    </row>
    <row r="87" spans="1:131" ht="26.25" customHeight="1" x14ac:dyDescent="0.2">
      <c r="A87" s="238">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35"/>
      <c r="BF87" s="235"/>
      <c r="BG87" s="235"/>
      <c r="BH87" s="235"/>
      <c r="BI87" s="235"/>
      <c r="BJ87" s="235"/>
      <c r="BK87" s="235"/>
      <c r="BL87" s="235"/>
      <c r="BM87" s="235"/>
      <c r="BN87" s="235"/>
      <c r="BO87" s="235"/>
      <c r="BP87" s="235"/>
      <c r="BQ87" s="232">
        <v>81</v>
      </c>
      <c r="BR87" s="237"/>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24"/>
    </row>
    <row r="88" spans="1:131" ht="26.25" customHeight="1" thickBot="1" x14ac:dyDescent="0.25">
      <c r="A88" s="234" t="s">
        <v>376</v>
      </c>
      <c r="B88" s="776" t="s">
        <v>402</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16552</v>
      </c>
      <c r="AG88" s="831"/>
      <c r="AH88" s="831"/>
      <c r="AI88" s="831"/>
      <c r="AJ88" s="831"/>
      <c r="AK88" s="828"/>
      <c r="AL88" s="828"/>
      <c r="AM88" s="828"/>
      <c r="AN88" s="828"/>
      <c r="AO88" s="828"/>
      <c r="AP88" s="831">
        <v>3492</v>
      </c>
      <c r="AQ88" s="831"/>
      <c r="AR88" s="831"/>
      <c r="AS88" s="831"/>
      <c r="AT88" s="831"/>
      <c r="AU88" s="831" t="s">
        <v>489</v>
      </c>
      <c r="AV88" s="831"/>
      <c r="AW88" s="831"/>
      <c r="AX88" s="831"/>
      <c r="AY88" s="831"/>
      <c r="AZ88" s="836"/>
      <c r="BA88" s="836"/>
      <c r="BB88" s="836"/>
      <c r="BC88" s="836"/>
      <c r="BD88" s="837"/>
      <c r="BE88" s="235"/>
      <c r="BF88" s="235"/>
      <c r="BG88" s="235"/>
      <c r="BH88" s="235"/>
      <c r="BI88" s="235"/>
      <c r="BJ88" s="235"/>
      <c r="BK88" s="235"/>
      <c r="BL88" s="235"/>
      <c r="BM88" s="235"/>
      <c r="BN88" s="235"/>
      <c r="BO88" s="235"/>
      <c r="BP88" s="235"/>
      <c r="BQ88" s="232">
        <v>82</v>
      </c>
      <c r="BR88" s="237"/>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376</v>
      </c>
      <c r="BR102" s="776" t="s">
        <v>403</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c r="CS102" s="839"/>
      <c r="CT102" s="839"/>
      <c r="CU102" s="839"/>
      <c r="CV102" s="878"/>
      <c r="CW102" s="877"/>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02" t="s">
        <v>404</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03" t="s">
        <v>405</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406</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407</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04" t="s">
        <v>408</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409</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24" customFormat="1" ht="26.25" customHeight="1" x14ac:dyDescent="0.2">
      <c r="A109" s="899" t="s">
        <v>410</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411</v>
      </c>
      <c r="AB109" s="880"/>
      <c r="AC109" s="880"/>
      <c r="AD109" s="880"/>
      <c r="AE109" s="881"/>
      <c r="AF109" s="879" t="s">
        <v>412</v>
      </c>
      <c r="AG109" s="880"/>
      <c r="AH109" s="880"/>
      <c r="AI109" s="880"/>
      <c r="AJ109" s="881"/>
      <c r="AK109" s="879" t="s">
        <v>294</v>
      </c>
      <c r="AL109" s="880"/>
      <c r="AM109" s="880"/>
      <c r="AN109" s="880"/>
      <c r="AO109" s="881"/>
      <c r="AP109" s="879" t="s">
        <v>413</v>
      </c>
      <c r="AQ109" s="880"/>
      <c r="AR109" s="880"/>
      <c r="AS109" s="880"/>
      <c r="AT109" s="882"/>
      <c r="AU109" s="899" t="s">
        <v>410</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411</v>
      </c>
      <c r="BR109" s="880"/>
      <c r="BS109" s="880"/>
      <c r="BT109" s="880"/>
      <c r="BU109" s="881"/>
      <c r="BV109" s="879" t="s">
        <v>412</v>
      </c>
      <c r="BW109" s="880"/>
      <c r="BX109" s="880"/>
      <c r="BY109" s="880"/>
      <c r="BZ109" s="881"/>
      <c r="CA109" s="879" t="s">
        <v>294</v>
      </c>
      <c r="CB109" s="880"/>
      <c r="CC109" s="880"/>
      <c r="CD109" s="880"/>
      <c r="CE109" s="881"/>
      <c r="CF109" s="900" t="s">
        <v>413</v>
      </c>
      <c r="CG109" s="900"/>
      <c r="CH109" s="900"/>
      <c r="CI109" s="900"/>
      <c r="CJ109" s="900"/>
      <c r="CK109" s="879" t="s">
        <v>414</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411</v>
      </c>
      <c r="DH109" s="880"/>
      <c r="DI109" s="880"/>
      <c r="DJ109" s="880"/>
      <c r="DK109" s="881"/>
      <c r="DL109" s="879" t="s">
        <v>412</v>
      </c>
      <c r="DM109" s="880"/>
      <c r="DN109" s="880"/>
      <c r="DO109" s="880"/>
      <c r="DP109" s="881"/>
      <c r="DQ109" s="879" t="s">
        <v>294</v>
      </c>
      <c r="DR109" s="880"/>
      <c r="DS109" s="880"/>
      <c r="DT109" s="880"/>
      <c r="DU109" s="881"/>
      <c r="DV109" s="879" t="s">
        <v>413</v>
      </c>
      <c r="DW109" s="880"/>
      <c r="DX109" s="880"/>
      <c r="DY109" s="880"/>
      <c r="DZ109" s="882"/>
    </row>
    <row r="110" spans="1:131" s="224" customFormat="1" ht="26.25" customHeight="1" x14ac:dyDescent="0.2">
      <c r="A110" s="883" t="s">
        <v>415</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407078</v>
      </c>
      <c r="AB110" s="887"/>
      <c r="AC110" s="887"/>
      <c r="AD110" s="887"/>
      <c r="AE110" s="888"/>
      <c r="AF110" s="889">
        <v>413068</v>
      </c>
      <c r="AG110" s="887"/>
      <c r="AH110" s="887"/>
      <c r="AI110" s="887"/>
      <c r="AJ110" s="888"/>
      <c r="AK110" s="889">
        <v>429274</v>
      </c>
      <c r="AL110" s="887"/>
      <c r="AM110" s="887"/>
      <c r="AN110" s="887"/>
      <c r="AO110" s="888"/>
      <c r="AP110" s="890">
        <v>11.7</v>
      </c>
      <c r="AQ110" s="891"/>
      <c r="AR110" s="891"/>
      <c r="AS110" s="891"/>
      <c r="AT110" s="892"/>
      <c r="AU110" s="893" t="s">
        <v>69</v>
      </c>
      <c r="AV110" s="894"/>
      <c r="AW110" s="894"/>
      <c r="AX110" s="894"/>
      <c r="AY110" s="894"/>
      <c r="AZ110" s="916" t="s">
        <v>416</v>
      </c>
      <c r="BA110" s="884"/>
      <c r="BB110" s="884"/>
      <c r="BC110" s="884"/>
      <c r="BD110" s="884"/>
      <c r="BE110" s="884"/>
      <c r="BF110" s="884"/>
      <c r="BG110" s="884"/>
      <c r="BH110" s="884"/>
      <c r="BI110" s="884"/>
      <c r="BJ110" s="884"/>
      <c r="BK110" s="884"/>
      <c r="BL110" s="884"/>
      <c r="BM110" s="884"/>
      <c r="BN110" s="884"/>
      <c r="BO110" s="884"/>
      <c r="BP110" s="885"/>
      <c r="BQ110" s="917">
        <v>4773837</v>
      </c>
      <c r="BR110" s="918"/>
      <c r="BS110" s="918"/>
      <c r="BT110" s="918"/>
      <c r="BU110" s="918"/>
      <c r="BV110" s="918">
        <v>4764570</v>
      </c>
      <c r="BW110" s="918"/>
      <c r="BX110" s="918"/>
      <c r="BY110" s="918"/>
      <c r="BZ110" s="918"/>
      <c r="CA110" s="918">
        <v>5166296</v>
      </c>
      <c r="CB110" s="918"/>
      <c r="CC110" s="918"/>
      <c r="CD110" s="918"/>
      <c r="CE110" s="918"/>
      <c r="CF110" s="931">
        <v>140.9</v>
      </c>
      <c r="CG110" s="932"/>
      <c r="CH110" s="932"/>
      <c r="CI110" s="932"/>
      <c r="CJ110" s="932"/>
      <c r="CK110" s="933" t="s">
        <v>417</v>
      </c>
      <c r="CL110" s="934"/>
      <c r="CM110" s="916" t="s">
        <v>418</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24" customFormat="1" ht="26.25" customHeight="1" x14ac:dyDescent="0.2">
      <c r="A111" s="921" t="s">
        <v>419</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420</v>
      </c>
      <c r="BA111" s="910"/>
      <c r="BB111" s="910"/>
      <c r="BC111" s="910"/>
      <c r="BD111" s="910"/>
      <c r="BE111" s="910"/>
      <c r="BF111" s="910"/>
      <c r="BG111" s="910"/>
      <c r="BH111" s="910"/>
      <c r="BI111" s="910"/>
      <c r="BJ111" s="910"/>
      <c r="BK111" s="910"/>
      <c r="BL111" s="910"/>
      <c r="BM111" s="910"/>
      <c r="BN111" s="910"/>
      <c r="BO111" s="910"/>
      <c r="BP111" s="911"/>
      <c r="BQ111" s="912">
        <v>140489</v>
      </c>
      <c r="BR111" s="913"/>
      <c r="BS111" s="913"/>
      <c r="BT111" s="913"/>
      <c r="BU111" s="913"/>
      <c r="BV111" s="913">
        <v>76921</v>
      </c>
      <c r="BW111" s="913"/>
      <c r="BX111" s="913"/>
      <c r="BY111" s="913"/>
      <c r="BZ111" s="913"/>
      <c r="CA111" s="913">
        <v>47984</v>
      </c>
      <c r="CB111" s="913"/>
      <c r="CC111" s="913"/>
      <c r="CD111" s="913"/>
      <c r="CE111" s="913"/>
      <c r="CF111" s="907">
        <v>1.3</v>
      </c>
      <c r="CG111" s="908"/>
      <c r="CH111" s="908"/>
      <c r="CI111" s="908"/>
      <c r="CJ111" s="908"/>
      <c r="CK111" s="935"/>
      <c r="CL111" s="936"/>
      <c r="CM111" s="909" t="s">
        <v>421</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24" customFormat="1" ht="26.25" customHeight="1" x14ac:dyDescent="0.2">
      <c r="A112" s="939" t="s">
        <v>422</v>
      </c>
      <c r="B112" s="940"/>
      <c r="C112" s="910" t="s">
        <v>423</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424</v>
      </c>
      <c r="BA112" s="910"/>
      <c r="BB112" s="910"/>
      <c r="BC112" s="910"/>
      <c r="BD112" s="910"/>
      <c r="BE112" s="910"/>
      <c r="BF112" s="910"/>
      <c r="BG112" s="910"/>
      <c r="BH112" s="910"/>
      <c r="BI112" s="910"/>
      <c r="BJ112" s="910"/>
      <c r="BK112" s="910"/>
      <c r="BL112" s="910"/>
      <c r="BM112" s="910"/>
      <c r="BN112" s="910"/>
      <c r="BO112" s="910"/>
      <c r="BP112" s="911"/>
      <c r="BQ112" s="912">
        <v>332964</v>
      </c>
      <c r="BR112" s="913"/>
      <c r="BS112" s="913"/>
      <c r="BT112" s="913"/>
      <c r="BU112" s="913"/>
      <c r="BV112" s="913">
        <v>305660</v>
      </c>
      <c r="BW112" s="913"/>
      <c r="BX112" s="913"/>
      <c r="BY112" s="913"/>
      <c r="BZ112" s="913"/>
      <c r="CA112" s="913">
        <v>253100</v>
      </c>
      <c r="CB112" s="913"/>
      <c r="CC112" s="913"/>
      <c r="CD112" s="913"/>
      <c r="CE112" s="913"/>
      <c r="CF112" s="907">
        <v>6.9</v>
      </c>
      <c r="CG112" s="908"/>
      <c r="CH112" s="908"/>
      <c r="CI112" s="908"/>
      <c r="CJ112" s="908"/>
      <c r="CK112" s="935"/>
      <c r="CL112" s="936"/>
      <c r="CM112" s="909" t="s">
        <v>425</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v>13353</v>
      </c>
      <c r="DH112" s="913"/>
      <c r="DI112" s="913"/>
      <c r="DJ112" s="913"/>
      <c r="DK112" s="913"/>
      <c r="DL112" s="913">
        <v>13353</v>
      </c>
      <c r="DM112" s="913"/>
      <c r="DN112" s="913"/>
      <c r="DO112" s="913"/>
      <c r="DP112" s="913"/>
      <c r="DQ112" s="913">
        <v>16200</v>
      </c>
      <c r="DR112" s="913"/>
      <c r="DS112" s="913"/>
      <c r="DT112" s="913"/>
      <c r="DU112" s="913"/>
      <c r="DV112" s="914">
        <v>0.4</v>
      </c>
      <c r="DW112" s="914"/>
      <c r="DX112" s="914"/>
      <c r="DY112" s="914"/>
      <c r="DZ112" s="915"/>
    </row>
    <row r="113" spans="1:130" s="224" customFormat="1" ht="26.25" customHeight="1" x14ac:dyDescent="0.2">
      <c r="A113" s="941"/>
      <c r="B113" s="942"/>
      <c r="C113" s="910" t="s">
        <v>426</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54526</v>
      </c>
      <c r="AB113" s="925"/>
      <c r="AC113" s="925"/>
      <c r="AD113" s="925"/>
      <c r="AE113" s="926"/>
      <c r="AF113" s="927">
        <v>46258</v>
      </c>
      <c r="AG113" s="925"/>
      <c r="AH113" s="925"/>
      <c r="AI113" s="925"/>
      <c r="AJ113" s="926"/>
      <c r="AK113" s="927">
        <v>58107</v>
      </c>
      <c r="AL113" s="925"/>
      <c r="AM113" s="925"/>
      <c r="AN113" s="925"/>
      <c r="AO113" s="926"/>
      <c r="AP113" s="928">
        <v>1.6</v>
      </c>
      <c r="AQ113" s="929"/>
      <c r="AR113" s="929"/>
      <c r="AS113" s="929"/>
      <c r="AT113" s="930"/>
      <c r="AU113" s="895"/>
      <c r="AV113" s="896"/>
      <c r="AW113" s="896"/>
      <c r="AX113" s="896"/>
      <c r="AY113" s="896"/>
      <c r="AZ113" s="909" t="s">
        <v>427</v>
      </c>
      <c r="BA113" s="910"/>
      <c r="BB113" s="910"/>
      <c r="BC113" s="910"/>
      <c r="BD113" s="910"/>
      <c r="BE113" s="910"/>
      <c r="BF113" s="910"/>
      <c r="BG113" s="910"/>
      <c r="BH113" s="910"/>
      <c r="BI113" s="910"/>
      <c r="BJ113" s="910"/>
      <c r="BK113" s="910"/>
      <c r="BL113" s="910"/>
      <c r="BM113" s="910"/>
      <c r="BN113" s="910"/>
      <c r="BO113" s="910"/>
      <c r="BP113" s="911"/>
      <c r="BQ113" s="912">
        <v>255980</v>
      </c>
      <c r="BR113" s="913"/>
      <c r="BS113" s="913"/>
      <c r="BT113" s="913"/>
      <c r="BU113" s="913"/>
      <c r="BV113" s="913">
        <v>549537</v>
      </c>
      <c r="BW113" s="913"/>
      <c r="BX113" s="913"/>
      <c r="BY113" s="913"/>
      <c r="BZ113" s="913"/>
      <c r="CA113" s="913">
        <v>152261</v>
      </c>
      <c r="CB113" s="913"/>
      <c r="CC113" s="913"/>
      <c r="CD113" s="913"/>
      <c r="CE113" s="913"/>
      <c r="CF113" s="907">
        <v>4.2</v>
      </c>
      <c r="CG113" s="908"/>
      <c r="CH113" s="908"/>
      <c r="CI113" s="908"/>
      <c r="CJ113" s="908"/>
      <c r="CK113" s="935"/>
      <c r="CL113" s="936"/>
      <c r="CM113" s="909" t="s">
        <v>428</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24" customFormat="1" ht="26.25" customHeight="1" x14ac:dyDescent="0.2">
      <c r="A114" s="941"/>
      <c r="B114" s="942"/>
      <c r="C114" s="910" t="s">
        <v>429</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57270</v>
      </c>
      <c r="AB114" s="946"/>
      <c r="AC114" s="946"/>
      <c r="AD114" s="946"/>
      <c r="AE114" s="947"/>
      <c r="AF114" s="948">
        <v>58080</v>
      </c>
      <c r="AG114" s="946"/>
      <c r="AH114" s="946"/>
      <c r="AI114" s="946"/>
      <c r="AJ114" s="947"/>
      <c r="AK114" s="948">
        <v>63156</v>
      </c>
      <c r="AL114" s="946"/>
      <c r="AM114" s="946"/>
      <c r="AN114" s="946"/>
      <c r="AO114" s="947"/>
      <c r="AP114" s="949">
        <v>1.7</v>
      </c>
      <c r="AQ114" s="950"/>
      <c r="AR114" s="950"/>
      <c r="AS114" s="950"/>
      <c r="AT114" s="951"/>
      <c r="AU114" s="895"/>
      <c r="AV114" s="896"/>
      <c r="AW114" s="896"/>
      <c r="AX114" s="896"/>
      <c r="AY114" s="896"/>
      <c r="AZ114" s="909" t="s">
        <v>430</v>
      </c>
      <c r="BA114" s="910"/>
      <c r="BB114" s="910"/>
      <c r="BC114" s="910"/>
      <c r="BD114" s="910"/>
      <c r="BE114" s="910"/>
      <c r="BF114" s="910"/>
      <c r="BG114" s="910"/>
      <c r="BH114" s="910"/>
      <c r="BI114" s="910"/>
      <c r="BJ114" s="910"/>
      <c r="BK114" s="910"/>
      <c r="BL114" s="910"/>
      <c r="BM114" s="910"/>
      <c r="BN114" s="910"/>
      <c r="BO114" s="910"/>
      <c r="BP114" s="911"/>
      <c r="BQ114" s="912">
        <v>925313</v>
      </c>
      <c r="BR114" s="913"/>
      <c r="BS114" s="913"/>
      <c r="BT114" s="913"/>
      <c r="BU114" s="913"/>
      <c r="BV114" s="913">
        <v>830078</v>
      </c>
      <c r="BW114" s="913"/>
      <c r="BX114" s="913"/>
      <c r="BY114" s="913"/>
      <c r="BZ114" s="913"/>
      <c r="CA114" s="913">
        <v>814648</v>
      </c>
      <c r="CB114" s="913"/>
      <c r="CC114" s="913"/>
      <c r="CD114" s="913"/>
      <c r="CE114" s="913"/>
      <c r="CF114" s="907">
        <v>22.2</v>
      </c>
      <c r="CG114" s="908"/>
      <c r="CH114" s="908"/>
      <c r="CI114" s="908"/>
      <c r="CJ114" s="908"/>
      <c r="CK114" s="935"/>
      <c r="CL114" s="936"/>
      <c r="CM114" s="909" t="s">
        <v>431</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24" customFormat="1" ht="26.25" customHeight="1" x14ac:dyDescent="0.2">
      <c r="A115" s="941"/>
      <c r="B115" s="942"/>
      <c r="C115" s="910" t="s">
        <v>432</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13353</v>
      </c>
      <c r="AB115" s="925"/>
      <c r="AC115" s="925"/>
      <c r="AD115" s="925"/>
      <c r="AE115" s="926"/>
      <c r="AF115" s="927">
        <v>13353</v>
      </c>
      <c r="AG115" s="925"/>
      <c r="AH115" s="925"/>
      <c r="AI115" s="925"/>
      <c r="AJ115" s="926"/>
      <c r="AK115" s="927">
        <v>13353</v>
      </c>
      <c r="AL115" s="925"/>
      <c r="AM115" s="925"/>
      <c r="AN115" s="925"/>
      <c r="AO115" s="926"/>
      <c r="AP115" s="928">
        <v>0.4</v>
      </c>
      <c r="AQ115" s="929"/>
      <c r="AR115" s="929"/>
      <c r="AS115" s="929"/>
      <c r="AT115" s="930"/>
      <c r="AU115" s="895"/>
      <c r="AV115" s="896"/>
      <c r="AW115" s="896"/>
      <c r="AX115" s="896"/>
      <c r="AY115" s="896"/>
      <c r="AZ115" s="909" t="s">
        <v>433</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434</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24" customFormat="1" ht="26.25" customHeight="1" x14ac:dyDescent="0.2">
      <c r="A116" s="943"/>
      <c r="B116" s="944"/>
      <c r="C116" s="952" t="s">
        <v>435</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436</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437</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24" customFormat="1" ht="26.25" customHeight="1" x14ac:dyDescent="0.2">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438</v>
      </c>
      <c r="Z117" s="881"/>
      <c r="AA117" s="965">
        <v>532227</v>
      </c>
      <c r="AB117" s="966"/>
      <c r="AC117" s="966"/>
      <c r="AD117" s="966"/>
      <c r="AE117" s="967"/>
      <c r="AF117" s="968">
        <v>530759</v>
      </c>
      <c r="AG117" s="966"/>
      <c r="AH117" s="966"/>
      <c r="AI117" s="966"/>
      <c r="AJ117" s="967"/>
      <c r="AK117" s="968">
        <v>563890</v>
      </c>
      <c r="AL117" s="966"/>
      <c r="AM117" s="966"/>
      <c r="AN117" s="966"/>
      <c r="AO117" s="967"/>
      <c r="AP117" s="969"/>
      <c r="AQ117" s="970"/>
      <c r="AR117" s="970"/>
      <c r="AS117" s="970"/>
      <c r="AT117" s="971"/>
      <c r="AU117" s="895"/>
      <c r="AV117" s="896"/>
      <c r="AW117" s="896"/>
      <c r="AX117" s="896"/>
      <c r="AY117" s="896"/>
      <c r="AZ117" s="961" t="s">
        <v>439</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440</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v>127136</v>
      </c>
      <c r="DH117" s="946"/>
      <c r="DI117" s="946"/>
      <c r="DJ117" s="946"/>
      <c r="DK117" s="947"/>
      <c r="DL117" s="948">
        <v>63568</v>
      </c>
      <c r="DM117" s="946"/>
      <c r="DN117" s="946"/>
      <c r="DO117" s="946"/>
      <c r="DP117" s="947"/>
      <c r="DQ117" s="948">
        <v>31784</v>
      </c>
      <c r="DR117" s="946"/>
      <c r="DS117" s="946"/>
      <c r="DT117" s="946"/>
      <c r="DU117" s="947"/>
      <c r="DV117" s="949">
        <v>0.9</v>
      </c>
      <c r="DW117" s="950"/>
      <c r="DX117" s="950"/>
      <c r="DY117" s="950"/>
      <c r="DZ117" s="951"/>
    </row>
    <row r="118" spans="1:130" s="224" customFormat="1" ht="26.25" customHeight="1" x14ac:dyDescent="0.2">
      <c r="A118" s="899" t="s">
        <v>414</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411</v>
      </c>
      <c r="AB118" s="880"/>
      <c r="AC118" s="880"/>
      <c r="AD118" s="880"/>
      <c r="AE118" s="881"/>
      <c r="AF118" s="879" t="s">
        <v>412</v>
      </c>
      <c r="AG118" s="880"/>
      <c r="AH118" s="880"/>
      <c r="AI118" s="880"/>
      <c r="AJ118" s="881"/>
      <c r="AK118" s="879" t="s">
        <v>294</v>
      </c>
      <c r="AL118" s="880"/>
      <c r="AM118" s="880"/>
      <c r="AN118" s="880"/>
      <c r="AO118" s="881"/>
      <c r="AP118" s="957" t="s">
        <v>413</v>
      </c>
      <c r="AQ118" s="958"/>
      <c r="AR118" s="958"/>
      <c r="AS118" s="958"/>
      <c r="AT118" s="959"/>
      <c r="AU118" s="895"/>
      <c r="AV118" s="896"/>
      <c r="AW118" s="896"/>
      <c r="AX118" s="896"/>
      <c r="AY118" s="896"/>
      <c r="AZ118" s="960" t="s">
        <v>441</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442</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24" customFormat="1" ht="26.25" customHeight="1" x14ac:dyDescent="0.2">
      <c r="A119" s="1043" t="s">
        <v>417</v>
      </c>
      <c r="B119" s="934"/>
      <c r="C119" s="916" t="s">
        <v>418</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45" t="s">
        <v>177</v>
      </c>
      <c r="BA119" s="245"/>
      <c r="BB119" s="245"/>
      <c r="BC119" s="245"/>
      <c r="BD119" s="245"/>
      <c r="BE119" s="245"/>
      <c r="BF119" s="245"/>
      <c r="BG119" s="245"/>
      <c r="BH119" s="245"/>
      <c r="BI119" s="245"/>
      <c r="BJ119" s="245"/>
      <c r="BK119" s="245"/>
      <c r="BL119" s="245"/>
      <c r="BM119" s="245"/>
      <c r="BN119" s="245"/>
      <c r="BO119" s="964" t="s">
        <v>443</v>
      </c>
      <c r="BP119" s="992"/>
      <c r="BQ119" s="986">
        <v>6428583</v>
      </c>
      <c r="BR119" s="987"/>
      <c r="BS119" s="987"/>
      <c r="BT119" s="987"/>
      <c r="BU119" s="987"/>
      <c r="BV119" s="987">
        <v>6526766</v>
      </c>
      <c r="BW119" s="987"/>
      <c r="BX119" s="987"/>
      <c r="BY119" s="987"/>
      <c r="BZ119" s="987"/>
      <c r="CA119" s="987">
        <v>6434289</v>
      </c>
      <c r="CB119" s="987"/>
      <c r="CC119" s="987"/>
      <c r="CD119" s="987"/>
      <c r="CE119" s="987"/>
      <c r="CF119" s="988"/>
      <c r="CG119" s="989"/>
      <c r="CH119" s="989"/>
      <c r="CI119" s="989"/>
      <c r="CJ119" s="990"/>
      <c r="CK119" s="937"/>
      <c r="CL119" s="938"/>
      <c r="CM119" s="960" t="s">
        <v>444</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24" customFormat="1" ht="26.25" customHeight="1" x14ac:dyDescent="0.2">
      <c r="A120" s="1044"/>
      <c r="B120" s="936"/>
      <c r="C120" s="909" t="s">
        <v>421</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445</v>
      </c>
      <c r="AV120" s="979"/>
      <c r="AW120" s="979"/>
      <c r="AX120" s="979"/>
      <c r="AY120" s="980"/>
      <c r="AZ120" s="916" t="s">
        <v>446</v>
      </c>
      <c r="BA120" s="884"/>
      <c r="BB120" s="884"/>
      <c r="BC120" s="884"/>
      <c r="BD120" s="884"/>
      <c r="BE120" s="884"/>
      <c r="BF120" s="884"/>
      <c r="BG120" s="884"/>
      <c r="BH120" s="884"/>
      <c r="BI120" s="884"/>
      <c r="BJ120" s="884"/>
      <c r="BK120" s="884"/>
      <c r="BL120" s="884"/>
      <c r="BM120" s="884"/>
      <c r="BN120" s="884"/>
      <c r="BO120" s="884"/>
      <c r="BP120" s="885"/>
      <c r="BQ120" s="917">
        <v>1583287</v>
      </c>
      <c r="BR120" s="918"/>
      <c r="BS120" s="918"/>
      <c r="BT120" s="918"/>
      <c r="BU120" s="918"/>
      <c r="BV120" s="918">
        <v>2085947</v>
      </c>
      <c r="BW120" s="918"/>
      <c r="BX120" s="918"/>
      <c r="BY120" s="918"/>
      <c r="BZ120" s="918"/>
      <c r="CA120" s="918">
        <v>2419784</v>
      </c>
      <c r="CB120" s="918"/>
      <c r="CC120" s="918"/>
      <c r="CD120" s="918"/>
      <c r="CE120" s="918"/>
      <c r="CF120" s="931">
        <v>66</v>
      </c>
      <c r="CG120" s="932"/>
      <c r="CH120" s="932"/>
      <c r="CI120" s="932"/>
      <c r="CJ120" s="932"/>
      <c r="CK120" s="993" t="s">
        <v>447</v>
      </c>
      <c r="CL120" s="994"/>
      <c r="CM120" s="994"/>
      <c r="CN120" s="994"/>
      <c r="CO120" s="995"/>
      <c r="CP120" s="1001" t="s">
        <v>394</v>
      </c>
      <c r="CQ120" s="1002"/>
      <c r="CR120" s="1002"/>
      <c r="CS120" s="1002"/>
      <c r="CT120" s="1002"/>
      <c r="CU120" s="1002"/>
      <c r="CV120" s="1002"/>
      <c r="CW120" s="1002"/>
      <c r="CX120" s="1002"/>
      <c r="CY120" s="1002"/>
      <c r="CZ120" s="1002"/>
      <c r="DA120" s="1002"/>
      <c r="DB120" s="1002"/>
      <c r="DC120" s="1002"/>
      <c r="DD120" s="1002"/>
      <c r="DE120" s="1002"/>
      <c r="DF120" s="1003"/>
      <c r="DG120" s="917">
        <v>266361</v>
      </c>
      <c r="DH120" s="918"/>
      <c r="DI120" s="918"/>
      <c r="DJ120" s="918"/>
      <c r="DK120" s="918"/>
      <c r="DL120" s="918">
        <v>219444</v>
      </c>
      <c r="DM120" s="918"/>
      <c r="DN120" s="918"/>
      <c r="DO120" s="918"/>
      <c r="DP120" s="918"/>
      <c r="DQ120" s="918">
        <v>169093</v>
      </c>
      <c r="DR120" s="918"/>
      <c r="DS120" s="918"/>
      <c r="DT120" s="918"/>
      <c r="DU120" s="918"/>
      <c r="DV120" s="919">
        <v>4.5999999999999996</v>
      </c>
      <c r="DW120" s="919"/>
      <c r="DX120" s="919"/>
      <c r="DY120" s="919"/>
      <c r="DZ120" s="920"/>
    </row>
    <row r="121" spans="1:130" s="224" customFormat="1" ht="26.25" customHeight="1" x14ac:dyDescent="0.2">
      <c r="A121" s="1044"/>
      <c r="B121" s="936"/>
      <c r="C121" s="961" t="s">
        <v>448</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v>13353</v>
      </c>
      <c r="AB121" s="946"/>
      <c r="AC121" s="946"/>
      <c r="AD121" s="946"/>
      <c r="AE121" s="947"/>
      <c r="AF121" s="948">
        <v>13353</v>
      </c>
      <c r="AG121" s="946"/>
      <c r="AH121" s="946"/>
      <c r="AI121" s="946"/>
      <c r="AJ121" s="947"/>
      <c r="AK121" s="948">
        <v>13353</v>
      </c>
      <c r="AL121" s="946"/>
      <c r="AM121" s="946"/>
      <c r="AN121" s="946"/>
      <c r="AO121" s="947"/>
      <c r="AP121" s="949">
        <v>0.4</v>
      </c>
      <c r="AQ121" s="950"/>
      <c r="AR121" s="950"/>
      <c r="AS121" s="950"/>
      <c r="AT121" s="951"/>
      <c r="AU121" s="981"/>
      <c r="AV121" s="982"/>
      <c r="AW121" s="982"/>
      <c r="AX121" s="982"/>
      <c r="AY121" s="983"/>
      <c r="AZ121" s="909" t="s">
        <v>449</v>
      </c>
      <c r="BA121" s="910"/>
      <c r="BB121" s="910"/>
      <c r="BC121" s="910"/>
      <c r="BD121" s="910"/>
      <c r="BE121" s="910"/>
      <c r="BF121" s="910"/>
      <c r="BG121" s="910"/>
      <c r="BH121" s="910"/>
      <c r="BI121" s="910"/>
      <c r="BJ121" s="910"/>
      <c r="BK121" s="910"/>
      <c r="BL121" s="910"/>
      <c r="BM121" s="910"/>
      <c r="BN121" s="910"/>
      <c r="BO121" s="910"/>
      <c r="BP121" s="911"/>
      <c r="BQ121" s="912" t="s">
        <v>122</v>
      </c>
      <c r="BR121" s="913"/>
      <c r="BS121" s="913"/>
      <c r="BT121" s="913"/>
      <c r="BU121" s="913"/>
      <c r="BV121" s="913" t="s">
        <v>122</v>
      </c>
      <c r="BW121" s="913"/>
      <c r="BX121" s="913"/>
      <c r="BY121" s="913"/>
      <c r="BZ121" s="913"/>
      <c r="CA121" s="913" t="s">
        <v>122</v>
      </c>
      <c r="CB121" s="913"/>
      <c r="CC121" s="913"/>
      <c r="CD121" s="913"/>
      <c r="CE121" s="913"/>
      <c r="CF121" s="907" t="s">
        <v>122</v>
      </c>
      <c r="CG121" s="908"/>
      <c r="CH121" s="908"/>
      <c r="CI121" s="908"/>
      <c r="CJ121" s="908"/>
      <c r="CK121" s="996"/>
      <c r="CL121" s="997"/>
      <c r="CM121" s="997"/>
      <c r="CN121" s="997"/>
      <c r="CO121" s="998"/>
      <c r="CP121" s="1006" t="s">
        <v>392</v>
      </c>
      <c r="CQ121" s="1007"/>
      <c r="CR121" s="1007"/>
      <c r="CS121" s="1007"/>
      <c r="CT121" s="1007"/>
      <c r="CU121" s="1007"/>
      <c r="CV121" s="1007"/>
      <c r="CW121" s="1007"/>
      <c r="CX121" s="1007"/>
      <c r="CY121" s="1007"/>
      <c r="CZ121" s="1007"/>
      <c r="DA121" s="1007"/>
      <c r="DB121" s="1007"/>
      <c r="DC121" s="1007"/>
      <c r="DD121" s="1007"/>
      <c r="DE121" s="1007"/>
      <c r="DF121" s="1008"/>
      <c r="DG121" s="912">
        <v>66603</v>
      </c>
      <c r="DH121" s="913"/>
      <c r="DI121" s="913"/>
      <c r="DJ121" s="913"/>
      <c r="DK121" s="913"/>
      <c r="DL121" s="913">
        <v>86216</v>
      </c>
      <c r="DM121" s="913"/>
      <c r="DN121" s="913"/>
      <c r="DO121" s="913"/>
      <c r="DP121" s="913"/>
      <c r="DQ121" s="913">
        <v>84007</v>
      </c>
      <c r="DR121" s="913"/>
      <c r="DS121" s="913"/>
      <c r="DT121" s="913"/>
      <c r="DU121" s="913"/>
      <c r="DV121" s="914">
        <v>2.2999999999999998</v>
      </c>
      <c r="DW121" s="914"/>
      <c r="DX121" s="914"/>
      <c r="DY121" s="914"/>
      <c r="DZ121" s="915"/>
    </row>
    <row r="122" spans="1:130" s="224" customFormat="1" ht="26.25" customHeight="1" x14ac:dyDescent="0.2">
      <c r="A122" s="1044"/>
      <c r="B122" s="936"/>
      <c r="C122" s="909" t="s">
        <v>431</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450</v>
      </c>
      <c r="BA122" s="952"/>
      <c r="BB122" s="952"/>
      <c r="BC122" s="952"/>
      <c r="BD122" s="952"/>
      <c r="BE122" s="952"/>
      <c r="BF122" s="952"/>
      <c r="BG122" s="952"/>
      <c r="BH122" s="952"/>
      <c r="BI122" s="952"/>
      <c r="BJ122" s="952"/>
      <c r="BK122" s="952"/>
      <c r="BL122" s="952"/>
      <c r="BM122" s="952"/>
      <c r="BN122" s="952"/>
      <c r="BO122" s="952"/>
      <c r="BP122" s="953"/>
      <c r="BQ122" s="986">
        <v>5082941</v>
      </c>
      <c r="BR122" s="987"/>
      <c r="BS122" s="987"/>
      <c r="BT122" s="987"/>
      <c r="BU122" s="987"/>
      <c r="BV122" s="987">
        <v>5066446</v>
      </c>
      <c r="BW122" s="987"/>
      <c r="BX122" s="987"/>
      <c r="BY122" s="987"/>
      <c r="BZ122" s="987"/>
      <c r="CA122" s="987">
        <v>5616159</v>
      </c>
      <c r="CB122" s="987"/>
      <c r="CC122" s="987"/>
      <c r="CD122" s="987"/>
      <c r="CE122" s="987"/>
      <c r="CF122" s="1004">
        <v>153.19999999999999</v>
      </c>
      <c r="CG122" s="1005"/>
      <c r="CH122" s="1005"/>
      <c r="CI122" s="1005"/>
      <c r="CJ122" s="1005"/>
      <c r="CK122" s="996"/>
      <c r="CL122" s="997"/>
      <c r="CM122" s="997"/>
      <c r="CN122" s="997"/>
      <c r="CO122" s="998"/>
      <c r="CP122" s="1006" t="s">
        <v>391</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t="s">
        <v>122</v>
      </c>
      <c r="DR122" s="913"/>
      <c r="DS122" s="913"/>
      <c r="DT122" s="913"/>
      <c r="DU122" s="913"/>
      <c r="DV122" s="914" t="s">
        <v>122</v>
      </c>
      <c r="DW122" s="914"/>
      <c r="DX122" s="914"/>
      <c r="DY122" s="914"/>
      <c r="DZ122" s="915"/>
    </row>
    <row r="123" spans="1:130" s="224" customFormat="1" ht="26.25" customHeight="1" x14ac:dyDescent="0.2">
      <c r="A123" s="1044"/>
      <c r="B123" s="936"/>
      <c r="C123" s="909" t="s">
        <v>437</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45" t="s">
        <v>177</v>
      </c>
      <c r="BA123" s="245"/>
      <c r="BB123" s="245"/>
      <c r="BC123" s="245"/>
      <c r="BD123" s="245"/>
      <c r="BE123" s="245"/>
      <c r="BF123" s="245"/>
      <c r="BG123" s="245"/>
      <c r="BH123" s="245"/>
      <c r="BI123" s="245"/>
      <c r="BJ123" s="245"/>
      <c r="BK123" s="245"/>
      <c r="BL123" s="245"/>
      <c r="BM123" s="245"/>
      <c r="BN123" s="245"/>
      <c r="BO123" s="964" t="s">
        <v>451</v>
      </c>
      <c r="BP123" s="992"/>
      <c r="BQ123" s="1050">
        <v>6666228</v>
      </c>
      <c r="BR123" s="1051"/>
      <c r="BS123" s="1051"/>
      <c r="BT123" s="1051"/>
      <c r="BU123" s="1051"/>
      <c r="BV123" s="1051">
        <v>7152393</v>
      </c>
      <c r="BW123" s="1051"/>
      <c r="BX123" s="1051"/>
      <c r="BY123" s="1051"/>
      <c r="BZ123" s="1051"/>
      <c r="CA123" s="1051">
        <v>8035943</v>
      </c>
      <c r="CB123" s="1051"/>
      <c r="CC123" s="1051"/>
      <c r="CD123" s="1051"/>
      <c r="CE123" s="1051"/>
      <c r="CF123" s="988"/>
      <c r="CG123" s="989"/>
      <c r="CH123" s="989"/>
      <c r="CI123" s="989"/>
      <c r="CJ123" s="990"/>
      <c r="CK123" s="996"/>
      <c r="CL123" s="997"/>
      <c r="CM123" s="997"/>
      <c r="CN123" s="997"/>
      <c r="CO123" s="998"/>
      <c r="CP123" s="1006" t="s">
        <v>389</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24" customFormat="1" ht="26.25" customHeight="1" thickBot="1" x14ac:dyDescent="0.25">
      <c r="A124" s="1044"/>
      <c r="B124" s="936"/>
      <c r="C124" s="909" t="s">
        <v>440</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452</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453</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24" customFormat="1" ht="26.25" customHeight="1" x14ac:dyDescent="0.2">
      <c r="A125" s="1044"/>
      <c r="B125" s="936"/>
      <c r="C125" s="909" t="s">
        <v>442</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09" t="s">
        <v>454</v>
      </c>
      <c r="CL125" s="994"/>
      <c r="CM125" s="994"/>
      <c r="CN125" s="994"/>
      <c r="CO125" s="995"/>
      <c r="CP125" s="916" t="s">
        <v>455</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24" customFormat="1" ht="26.25" customHeight="1" thickBot="1" x14ac:dyDescent="0.25">
      <c r="A126" s="1044"/>
      <c r="B126" s="936"/>
      <c r="C126" s="909" t="s">
        <v>444</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10"/>
      <c r="CL126" s="997"/>
      <c r="CM126" s="997"/>
      <c r="CN126" s="997"/>
      <c r="CO126" s="998"/>
      <c r="CP126" s="909" t="s">
        <v>456</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24" customFormat="1" ht="26.25" customHeight="1" x14ac:dyDescent="0.2">
      <c r="A127" s="1045"/>
      <c r="B127" s="938"/>
      <c r="C127" s="960" t="s">
        <v>457</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26"/>
      <c r="AV127" s="226"/>
      <c r="AW127" s="226"/>
      <c r="AX127" s="1018" t="s">
        <v>458</v>
      </c>
      <c r="AY127" s="1019"/>
      <c r="AZ127" s="1019"/>
      <c r="BA127" s="1019"/>
      <c r="BB127" s="1019"/>
      <c r="BC127" s="1019"/>
      <c r="BD127" s="1019"/>
      <c r="BE127" s="1020"/>
      <c r="BF127" s="1021" t="s">
        <v>459</v>
      </c>
      <c r="BG127" s="1019"/>
      <c r="BH127" s="1019"/>
      <c r="BI127" s="1019"/>
      <c r="BJ127" s="1019"/>
      <c r="BK127" s="1019"/>
      <c r="BL127" s="1020"/>
      <c r="BM127" s="1021" t="s">
        <v>460</v>
      </c>
      <c r="BN127" s="1019"/>
      <c r="BO127" s="1019"/>
      <c r="BP127" s="1019"/>
      <c r="BQ127" s="1019"/>
      <c r="BR127" s="1019"/>
      <c r="BS127" s="1020"/>
      <c r="BT127" s="1021" t="s">
        <v>461</v>
      </c>
      <c r="BU127" s="1019"/>
      <c r="BV127" s="1019"/>
      <c r="BW127" s="1019"/>
      <c r="BX127" s="1019"/>
      <c r="BY127" s="1019"/>
      <c r="BZ127" s="1042"/>
      <c r="CA127" s="226"/>
      <c r="CB127" s="226"/>
      <c r="CC127" s="226"/>
      <c r="CD127" s="249"/>
      <c r="CE127" s="249"/>
      <c r="CF127" s="249"/>
      <c r="CG127" s="226"/>
      <c r="CH127" s="226"/>
      <c r="CI127" s="226"/>
      <c r="CJ127" s="248"/>
      <c r="CK127" s="1010"/>
      <c r="CL127" s="997"/>
      <c r="CM127" s="997"/>
      <c r="CN127" s="997"/>
      <c r="CO127" s="998"/>
      <c r="CP127" s="909" t="s">
        <v>462</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24" customFormat="1" ht="26.25" customHeight="1" thickBot="1" x14ac:dyDescent="0.25">
      <c r="A128" s="1028" t="s">
        <v>463</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464</v>
      </c>
      <c r="X128" s="1030"/>
      <c r="Y128" s="1030"/>
      <c r="Z128" s="1031"/>
      <c r="AA128" s="1032" t="s">
        <v>122</v>
      </c>
      <c r="AB128" s="1033"/>
      <c r="AC128" s="1033"/>
      <c r="AD128" s="1033"/>
      <c r="AE128" s="1034"/>
      <c r="AF128" s="1035" t="s">
        <v>122</v>
      </c>
      <c r="AG128" s="1033"/>
      <c r="AH128" s="1033"/>
      <c r="AI128" s="1033"/>
      <c r="AJ128" s="1034"/>
      <c r="AK128" s="1035" t="s">
        <v>122</v>
      </c>
      <c r="AL128" s="1033"/>
      <c r="AM128" s="1033"/>
      <c r="AN128" s="1033"/>
      <c r="AO128" s="1034"/>
      <c r="AP128" s="1036"/>
      <c r="AQ128" s="1037"/>
      <c r="AR128" s="1037"/>
      <c r="AS128" s="1037"/>
      <c r="AT128" s="1038"/>
      <c r="AU128" s="226"/>
      <c r="AV128" s="226"/>
      <c r="AW128" s="226"/>
      <c r="AX128" s="883" t="s">
        <v>465</v>
      </c>
      <c r="AY128" s="884"/>
      <c r="AZ128" s="884"/>
      <c r="BA128" s="884"/>
      <c r="BB128" s="884"/>
      <c r="BC128" s="884"/>
      <c r="BD128" s="884"/>
      <c r="BE128" s="885"/>
      <c r="BF128" s="1039" t="s">
        <v>122</v>
      </c>
      <c r="BG128" s="1040"/>
      <c r="BH128" s="1040"/>
      <c r="BI128" s="1040"/>
      <c r="BJ128" s="1040"/>
      <c r="BK128" s="1040"/>
      <c r="BL128" s="1041"/>
      <c r="BM128" s="1039">
        <v>15</v>
      </c>
      <c r="BN128" s="1040"/>
      <c r="BO128" s="1040"/>
      <c r="BP128" s="1040"/>
      <c r="BQ128" s="1040"/>
      <c r="BR128" s="1040"/>
      <c r="BS128" s="1041"/>
      <c r="BT128" s="1039">
        <v>20</v>
      </c>
      <c r="BU128" s="1040"/>
      <c r="BV128" s="1040"/>
      <c r="BW128" s="1040"/>
      <c r="BX128" s="1040"/>
      <c r="BY128" s="1040"/>
      <c r="BZ128" s="1063"/>
      <c r="CA128" s="249"/>
      <c r="CB128" s="249"/>
      <c r="CC128" s="249"/>
      <c r="CD128" s="249"/>
      <c r="CE128" s="249"/>
      <c r="CF128" s="249"/>
      <c r="CG128" s="226"/>
      <c r="CH128" s="226"/>
      <c r="CI128" s="226"/>
      <c r="CJ128" s="248"/>
      <c r="CK128" s="1011"/>
      <c r="CL128" s="1012"/>
      <c r="CM128" s="1012"/>
      <c r="CN128" s="1012"/>
      <c r="CO128" s="1013"/>
      <c r="CP128" s="1022" t="s">
        <v>466</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24" customFormat="1" ht="26.25" customHeight="1" x14ac:dyDescent="0.2">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467</v>
      </c>
      <c r="X129" s="1058"/>
      <c r="Y129" s="1058"/>
      <c r="Z129" s="1059"/>
      <c r="AA129" s="945">
        <v>4034676</v>
      </c>
      <c r="AB129" s="946"/>
      <c r="AC129" s="946"/>
      <c r="AD129" s="946"/>
      <c r="AE129" s="947"/>
      <c r="AF129" s="948">
        <v>4022671</v>
      </c>
      <c r="AG129" s="946"/>
      <c r="AH129" s="946"/>
      <c r="AI129" s="946"/>
      <c r="AJ129" s="947"/>
      <c r="AK129" s="948">
        <v>4049795</v>
      </c>
      <c r="AL129" s="946"/>
      <c r="AM129" s="946"/>
      <c r="AN129" s="946"/>
      <c r="AO129" s="947"/>
      <c r="AP129" s="1060"/>
      <c r="AQ129" s="1061"/>
      <c r="AR129" s="1061"/>
      <c r="AS129" s="1061"/>
      <c r="AT129" s="1062"/>
      <c r="AU129" s="227"/>
      <c r="AV129" s="227"/>
      <c r="AW129" s="227"/>
      <c r="AX129" s="1052" t="s">
        <v>468</v>
      </c>
      <c r="AY129" s="910"/>
      <c r="AZ129" s="910"/>
      <c r="BA129" s="910"/>
      <c r="BB129" s="910"/>
      <c r="BC129" s="910"/>
      <c r="BD129" s="910"/>
      <c r="BE129" s="911"/>
      <c r="BF129" s="1053" t="s">
        <v>122</v>
      </c>
      <c r="BG129" s="1054"/>
      <c r="BH129" s="1054"/>
      <c r="BI129" s="1054"/>
      <c r="BJ129" s="1054"/>
      <c r="BK129" s="1054"/>
      <c r="BL129" s="1055"/>
      <c r="BM129" s="1053">
        <v>20</v>
      </c>
      <c r="BN129" s="1054"/>
      <c r="BO129" s="1054"/>
      <c r="BP129" s="1054"/>
      <c r="BQ129" s="1054"/>
      <c r="BR129" s="1054"/>
      <c r="BS129" s="1055"/>
      <c r="BT129" s="1053">
        <v>30</v>
      </c>
      <c r="BU129" s="1054"/>
      <c r="BV129" s="1054"/>
      <c r="BW129" s="1054"/>
      <c r="BX129" s="1054"/>
      <c r="BY129" s="1054"/>
      <c r="BZ129" s="105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921" t="s">
        <v>469</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470</v>
      </c>
      <c r="X130" s="1058"/>
      <c r="Y130" s="1058"/>
      <c r="Z130" s="1059"/>
      <c r="AA130" s="945">
        <v>337872</v>
      </c>
      <c r="AB130" s="946"/>
      <c r="AC130" s="946"/>
      <c r="AD130" s="946"/>
      <c r="AE130" s="947"/>
      <c r="AF130" s="948">
        <v>355401</v>
      </c>
      <c r="AG130" s="946"/>
      <c r="AH130" s="946"/>
      <c r="AI130" s="946"/>
      <c r="AJ130" s="947"/>
      <c r="AK130" s="948">
        <v>382829</v>
      </c>
      <c r="AL130" s="946"/>
      <c r="AM130" s="946"/>
      <c r="AN130" s="946"/>
      <c r="AO130" s="947"/>
      <c r="AP130" s="1060"/>
      <c r="AQ130" s="1061"/>
      <c r="AR130" s="1061"/>
      <c r="AS130" s="1061"/>
      <c r="AT130" s="1062"/>
      <c r="AU130" s="227"/>
      <c r="AV130" s="227"/>
      <c r="AW130" s="227"/>
      <c r="AX130" s="1052" t="s">
        <v>471</v>
      </c>
      <c r="AY130" s="910"/>
      <c r="AZ130" s="910"/>
      <c r="BA130" s="910"/>
      <c r="BB130" s="910"/>
      <c r="BC130" s="910"/>
      <c r="BD130" s="910"/>
      <c r="BE130" s="911"/>
      <c r="BF130" s="1088">
        <v>4.9000000000000004</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472</v>
      </c>
      <c r="X131" s="1095"/>
      <c r="Y131" s="1095"/>
      <c r="Z131" s="1096"/>
      <c r="AA131" s="991">
        <v>3696804</v>
      </c>
      <c r="AB131" s="973"/>
      <c r="AC131" s="973"/>
      <c r="AD131" s="973"/>
      <c r="AE131" s="974"/>
      <c r="AF131" s="972">
        <v>3667270</v>
      </c>
      <c r="AG131" s="973"/>
      <c r="AH131" s="973"/>
      <c r="AI131" s="973"/>
      <c r="AJ131" s="974"/>
      <c r="AK131" s="972">
        <v>3666966</v>
      </c>
      <c r="AL131" s="973"/>
      <c r="AM131" s="973"/>
      <c r="AN131" s="973"/>
      <c r="AO131" s="974"/>
      <c r="AP131" s="1097"/>
      <c r="AQ131" s="1098"/>
      <c r="AR131" s="1098"/>
      <c r="AS131" s="1098"/>
      <c r="AT131" s="1099"/>
      <c r="AU131" s="227"/>
      <c r="AV131" s="227"/>
      <c r="AW131" s="227"/>
      <c r="AX131" s="1070" t="s">
        <v>473</v>
      </c>
      <c r="AY131" s="713"/>
      <c r="AZ131" s="713"/>
      <c r="BA131" s="713"/>
      <c r="BB131" s="713"/>
      <c r="BC131" s="713"/>
      <c r="BD131" s="713"/>
      <c r="BE131" s="1023"/>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1077" t="s">
        <v>474</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475</v>
      </c>
      <c r="W132" s="1081"/>
      <c r="X132" s="1081"/>
      <c r="Y132" s="1081"/>
      <c r="Z132" s="1082"/>
      <c r="AA132" s="1083">
        <v>5.2573790770000004</v>
      </c>
      <c r="AB132" s="1084"/>
      <c r="AC132" s="1084"/>
      <c r="AD132" s="1084"/>
      <c r="AE132" s="1085"/>
      <c r="AF132" s="1086">
        <v>4.7817041009999999</v>
      </c>
      <c r="AG132" s="1084"/>
      <c r="AH132" s="1084"/>
      <c r="AI132" s="1084"/>
      <c r="AJ132" s="1085"/>
      <c r="AK132" s="1086">
        <v>4.9376241829999996</v>
      </c>
      <c r="AL132" s="1084"/>
      <c r="AM132" s="1084"/>
      <c r="AN132" s="1084"/>
      <c r="AO132" s="1085"/>
      <c r="AP132" s="988"/>
      <c r="AQ132" s="989"/>
      <c r="AR132" s="989"/>
      <c r="AS132" s="989"/>
      <c r="AT132" s="108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476</v>
      </c>
      <c r="W133" s="1064"/>
      <c r="X133" s="1064"/>
      <c r="Y133" s="1064"/>
      <c r="Z133" s="1065"/>
      <c r="AA133" s="1066">
        <v>6.1</v>
      </c>
      <c r="AB133" s="1067"/>
      <c r="AC133" s="1067"/>
      <c r="AD133" s="1067"/>
      <c r="AE133" s="1068"/>
      <c r="AF133" s="1066">
        <v>5.5</v>
      </c>
      <c r="AG133" s="1067"/>
      <c r="AH133" s="1067"/>
      <c r="AI133" s="1067"/>
      <c r="AJ133" s="1068"/>
      <c r="AK133" s="1066">
        <v>4.9000000000000004</v>
      </c>
      <c r="AL133" s="1067"/>
      <c r="AM133" s="1067"/>
      <c r="AN133" s="1067"/>
      <c r="AO133" s="1068"/>
      <c r="AP133" s="1015"/>
      <c r="AQ133" s="1016"/>
      <c r="AR133" s="1016"/>
      <c r="AS133" s="1016"/>
      <c r="AT133" s="1069"/>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4NlZ3FteYhGuZley2/v/pC3SCZbJn+bojMkfr6dcIlZDhY1vPDXMrcbdjTmQjbbZyHLQV+Ye6hOgSEV4ttvYNA==" saltValue="aeGL3s6v0EO3oPPhMJRkh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477</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Cm5SvCk7hC0OqnnA76192Z98NVUzf3voJOlMeODAzXGg4xFwVFizsekAMZEF7rQjWT7pWbt1nAXJpTAq0B4j/Q==" saltValue="TVG2ibqh06AqX+mluFv9n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3Pt47ko+Do/h+ABhvKuS2uT6Lc1yexjqkcqNB5Ik5mynMdogbCiPvPdI0ZZ6UXrqzJhvS9v417Gn3EBfWZalVw==" saltValue="OZ78BP4iRHPaP7hFI0skw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478</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479</v>
      </c>
      <c r="AL6" s="260"/>
      <c r="AM6" s="260"/>
      <c r="AN6" s="260"/>
    </row>
    <row r="7" spans="1:46" ht="13.5" customHeight="1" x14ac:dyDescent="0.2">
      <c r="A7" s="259"/>
      <c r="AK7" s="262"/>
      <c r="AL7" s="263"/>
      <c r="AM7" s="263"/>
      <c r="AN7" s="264"/>
      <c r="AO7" s="1101" t="s">
        <v>480</v>
      </c>
      <c r="AP7" s="265"/>
      <c r="AQ7" s="266" t="s">
        <v>481</v>
      </c>
      <c r="AR7" s="267"/>
    </row>
    <row r="8" spans="1:46" ht="13.2" x14ac:dyDescent="0.2">
      <c r="A8" s="259"/>
      <c r="AK8" s="268"/>
      <c r="AL8" s="269"/>
      <c r="AM8" s="269"/>
      <c r="AN8" s="270"/>
      <c r="AO8" s="1102"/>
      <c r="AP8" s="271" t="s">
        <v>482</v>
      </c>
      <c r="AQ8" s="272" t="s">
        <v>483</v>
      </c>
      <c r="AR8" s="273" t="s">
        <v>484</v>
      </c>
    </row>
    <row r="9" spans="1:46" ht="13.2" x14ac:dyDescent="0.2">
      <c r="A9" s="259"/>
      <c r="AK9" s="1103" t="s">
        <v>485</v>
      </c>
      <c r="AL9" s="1104"/>
      <c r="AM9" s="1104"/>
      <c r="AN9" s="1105"/>
      <c r="AO9" s="274">
        <v>1001853</v>
      </c>
      <c r="AP9" s="274">
        <v>77627</v>
      </c>
      <c r="AQ9" s="275">
        <v>109056</v>
      </c>
      <c r="AR9" s="276">
        <v>-28.8</v>
      </c>
    </row>
    <row r="10" spans="1:46" ht="13.5" customHeight="1" x14ac:dyDescent="0.2">
      <c r="A10" s="259"/>
      <c r="AK10" s="1103" t="s">
        <v>486</v>
      </c>
      <c r="AL10" s="1104"/>
      <c r="AM10" s="1104"/>
      <c r="AN10" s="1105"/>
      <c r="AO10" s="277">
        <v>257152</v>
      </c>
      <c r="AP10" s="277">
        <v>19925</v>
      </c>
      <c r="AQ10" s="278">
        <v>18467</v>
      </c>
      <c r="AR10" s="279">
        <v>7.9</v>
      </c>
    </row>
    <row r="11" spans="1:46" ht="13.5" customHeight="1" x14ac:dyDescent="0.2">
      <c r="A11" s="259"/>
      <c r="AK11" s="1103" t="s">
        <v>487</v>
      </c>
      <c r="AL11" s="1104"/>
      <c r="AM11" s="1104"/>
      <c r="AN11" s="1105"/>
      <c r="AO11" s="277">
        <v>32406</v>
      </c>
      <c r="AP11" s="277">
        <v>2511</v>
      </c>
      <c r="AQ11" s="278">
        <v>875</v>
      </c>
      <c r="AR11" s="279">
        <v>187</v>
      </c>
    </row>
    <row r="12" spans="1:46" ht="13.5" customHeight="1" x14ac:dyDescent="0.2">
      <c r="A12" s="259"/>
      <c r="AK12" s="1103" t="s">
        <v>488</v>
      </c>
      <c r="AL12" s="1104"/>
      <c r="AM12" s="1104"/>
      <c r="AN12" s="1105"/>
      <c r="AO12" s="277" t="s">
        <v>489</v>
      </c>
      <c r="AP12" s="277" t="s">
        <v>489</v>
      </c>
      <c r="AQ12" s="278" t="s">
        <v>489</v>
      </c>
      <c r="AR12" s="279" t="s">
        <v>489</v>
      </c>
    </row>
    <row r="13" spans="1:46" ht="13.5" customHeight="1" x14ac:dyDescent="0.2">
      <c r="A13" s="259"/>
      <c r="AK13" s="1103" t="s">
        <v>490</v>
      </c>
      <c r="AL13" s="1104"/>
      <c r="AM13" s="1104"/>
      <c r="AN13" s="1105"/>
      <c r="AO13" s="277" t="s">
        <v>489</v>
      </c>
      <c r="AP13" s="277" t="s">
        <v>489</v>
      </c>
      <c r="AQ13" s="278">
        <v>4658</v>
      </c>
      <c r="AR13" s="279" t="s">
        <v>489</v>
      </c>
    </row>
    <row r="14" spans="1:46" ht="13.5" customHeight="1" x14ac:dyDescent="0.2">
      <c r="A14" s="259"/>
      <c r="AK14" s="1103" t="s">
        <v>491</v>
      </c>
      <c r="AL14" s="1104"/>
      <c r="AM14" s="1104"/>
      <c r="AN14" s="1105"/>
      <c r="AO14" s="277">
        <v>30257</v>
      </c>
      <c r="AP14" s="277">
        <v>2344</v>
      </c>
      <c r="AQ14" s="278">
        <v>1950</v>
      </c>
      <c r="AR14" s="279">
        <v>20.2</v>
      </c>
    </row>
    <row r="15" spans="1:46" ht="13.5" customHeight="1" x14ac:dyDescent="0.2">
      <c r="A15" s="259"/>
      <c r="AK15" s="1106" t="s">
        <v>492</v>
      </c>
      <c r="AL15" s="1107"/>
      <c r="AM15" s="1107"/>
      <c r="AN15" s="1108"/>
      <c r="AO15" s="277">
        <v>-96686</v>
      </c>
      <c r="AP15" s="277">
        <v>-7492</v>
      </c>
      <c r="AQ15" s="278">
        <v>-7086</v>
      </c>
      <c r="AR15" s="279">
        <v>5.7</v>
      </c>
    </row>
    <row r="16" spans="1:46" ht="13.2" x14ac:dyDescent="0.2">
      <c r="A16" s="259"/>
      <c r="AK16" s="1106" t="s">
        <v>177</v>
      </c>
      <c r="AL16" s="1107"/>
      <c r="AM16" s="1107"/>
      <c r="AN16" s="1108"/>
      <c r="AO16" s="277">
        <v>1224982</v>
      </c>
      <c r="AP16" s="277">
        <v>94916</v>
      </c>
      <c r="AQ16" s="278">
        <v>127919</v>
      </c>
      <c r="AR16" s="279">
        <v>-25.8</v>
      </c>
    </row>
    <row r="17" spans="1:46" ht="13.2" x14ac:dyDescent="0.2">
      <c r="A17" s="259"/>
    </row>
    <row r="18" spans="1:46" ht="13.2" x14ac:dyDescent="0.2">
      <c r="A18" s="259"/>
      <c r="AQ18" s="280"/>
      <c r="AR18" s="280"/>
    </row>
    <row r="19" spans="1:46" ht="13.2" x14ac:dyDescent="0.2">
      <c r="A19" s="259"/>
      <c r="AK19" s="255" t="s">
        <v>493</v>
      </c>
    </row>
    <row r="20" spans="1:46" ht="13.2" x14ac:dyDescent="0.2">
      <c r="A20" s="259"/>
      <c r="AK20" s="281"/>
      <c r="AL20" s="282"/>
      <c r="AM20" s="282"/>
      <c r="AN20" s="283"/>
      <c r="AO20" s="284" t="s">
        <v>494</v>
      </c>
      <c r="AP20" s="285" t="s">
        <v>495</v>
      </c>
      <c r="AQ20" s="286" t="s">
        <v>496</v>
      </c>
      <c r="AR20" s="287"/>
    </row>
    <row r="21" spans="1:46" s="260" customFormat="1" ht="13.2" x14ac:dyDescent="0.2">
      <c r="A21" s="288"/>
      <c r="AK21" s="1109" t="s">
        <v>497</v>
      </c>
      <c r="AL21" s="1110"/>
      <c r="AM21" s="1110"/>
      <c r="AN21" s="1111"/>
      <c r="AO21" s="289">
        <v>8.6</v>
      </c>
      <c r="AP21" s="290">
        <v>10.82</v>
      </c>
      <c r="AQ21" s="291">
        <v>-2.2200000000000002</v>
      </c>
      <c r="AS21" s="292"/>
      <c r="AT21" s="288"/>
    </row>
    <row r="22" spans="1:46" s="260" customFormat="1" ht="13.2" x14ac:dyDescent="0.2">
      <c r="A22" s="288"/>
      <c r="AK22" s="1109" t="s">
        <v>498</v>
      </c>
      <c r="AL22" s="1110"/>
      <c r="AM22" s="1110"/>
      <c r="AN22" s="1111"/>
      <c r="AO22" s="293">
        <v>100.5</v>
      </c>
      <c r="AP22" s="294">
        <v>96.9</v>
      </c>
      <c r="AQ22" s="295">
        <v>3.6</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00" t="s">
        <v>499</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2" x14ac:dyDescent="0.2">
      <c r="A27" s="300"/>
      <c r="AS27" s="255"/>
      <c r="AT27" s="255"/>
    </row>
    <row r="28" spans="1:46" ht="16.2" x14ac:dyDescent="0.2">
      <c r="A28" s="256" t="s">
        <v>500</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501</v>
      </c>
      <c r="AL29" s="260"/>
      <c r="AM29" s="260"/>
      <c r="AN29" s="260"/>
      <c r="AS29" s="302"/>
    </row>
    <row r="30" spans="1:46" ht="13.5" customHeight="1" x14ac:dyDescent="0.2">
      <c r="A30" s="259"/>
      <c r="AK30" s="262"/>
      <c r="AL30" s="263"/>
      <c r="AM30" s="263"/>
      <c r="AN30" s="264"/>
      <c r="AO30" s="1101" t="s">
        <v>480</v>
      </c>
      <c r="AP30" s="265"/>
      <c r="AQ30" s="266" t="s">
        <v>481</v>
      </c>
      <c r="AR30" s="267"/>
    </row>
    <row r="31" spans="1:46" ht="13.2" x14ac:dyDescent="0.2">
      <c r="A31" s="259"/>
      <c r="AK31" s="268"/>
      <c r="AL31" s="269"/>
      <c r="AM31" s="269"/>
      <c r="AN31" s="270"/>
      <c r="AO31" s="1102"/>
      <c r="AP31" s="271" t="s">
        <v>482</v>
      </c>
      <c r="AQ31" s="272" t="s">
        <v>483</v>
      </c>
      <c r="AR31" s="273" t="s">
        <v>484</v>
      </c>
    </row>
    <row r="32" spans="1:46" ht="27" customHeight="1" x14ac:dyDescent="0.2">
      <c r="A32" s="259"/>
      <c r="AK32" s="1117" t="s">
        <v>502</v>
      </c>
      <c r="AL32" s="1118"/>
      <c r="AM32" s="1118"/>
      <c r="AN32" s="1119"/>
      <c r="AO32" s="303">
        <v>429274</v>
      </c>
      <c r="AP32" s="303">
        <v>33262</v>
      </c>
      <c r="AQ32" s="304">
        <v>61308</v>
      </c>
      <c r="AR32" s="305">
        <v>-45.7</v>
      </c>
    </row>
    <row r="33" spans="1:46" ht="13.5" customHeight="1" x14ac:dyDescent="0.2">
      <c r="A33" s="259"/>
      <c r="AK33" s="1117" t="s">
        <v>503</v>
      </c>
      <c r="AL33" s="1118"/>
      <c r="AM33" s="1118"/>
      <c r="AN33" s="1119"/>
      <c r="AO33" s="303" t="s">
        <v>489</v>
      </c>
      <c r="AP33" s="303" t="s">
        <v>489</v>
      </c>
      <c r="AQ33" s="304" t="s">
        <v>489</v>
      </c>
      <c r="AR33" s="305" t="s">
        <v>489</v>
      </c>
    </row>
    <row r="34" spans="1:46" ht="27" customHeight="1" x14ac:dyDescent="0.2">
      <c r="A34" s="259"/>
      <c r="AK34" s="1117" t="s">
        <v>504</v>
      </c>
      <c r="AL34" s="1118"/>
      <c r="AM34" s="1118"/>
      <c r="AN34" s="1119"/>
      <c r="AO34" s="303" t="s">
        <v>489</v>
      </c>
      <c r="AP34" s="303" t="s">
        <v>489</v>
      </c>
      <c r="AQ34" s="304" t="s">
        <v>489</v>
      </c>
      <c r="AR34" s="305" t="s">
        <v>489</v>
      </c>
    </row>
    <row r="35" spans="1:46" ht="27" customHeight="1" x14ac:dyDescent="0.2">
      <c r="A35" s="259"/>
      <c r="AK35" s="1117" t="s">
        <v>505</v>
      </c>
      <c r="AL35" s="1118"/>
      <c r="AM35" s="1118"/>
      <c r="AN35" s="1119"/>
      <c r="AO35" s="303">
        <v>58107</v>
      </c>
      <c r="AP35" s="303">
        <v>4502</v>
      </c>
      <c r="AQ35" s="304">
        <v>22520</v>
      </c>
      <c r="AR35" s="305">
        <v>-80</v>
      </c>
    </row>
    <row r="36" spans="1:46" ht="27" customHeight="1" x14ac:dyDescent="0.2">
      <c r="A36" s="259"/>
      <c r="AK36" s="1117" t="s">
        <v>506</v>
      </c>
      <c r="AL36" s="1118"/>
      <c r="AM36" s="1118"/>
      <c r="AN36" s="1119"/>
      <c r="AO36" s="303">
        <v>63156</v>
      </c>
      <c r="AP36" s="303">
        <v>4894</v>
      </c>
      <c r="AQ36" s="304">
        <v>5045</v>
      </c>
      <c r="AR36" s="305">
        <v>-3</v>
      </c>
    </row>
    <row r="37" spans="1:46" ht="13.5" customHeight="1" x14ac:dyDescent="0.2">
      <c r="A37" s="259"/>
      <c r="AK37" s="1117" t="s">
        <v>507</v>
      </c>
      <c r="AL37" s="1118"/>
      <c r="AM37" s="1118"/>
      <c r="AN37" s="1119"/>
      <c r="AO37" s="303">
        <v>13353</v>
      </c>
      <c r="AP37" s="303">
        <v>1035</v>
      </c>
      <c r="AQ37" s="304">
        <v>526</v>
      </c>
      <c r="AR37" s="305">
        <v>96.8</v>
      </c>
    </row>
    <row r="38" spans="1:46" ht="27" customHeight="1" x14ac:dyDescent="0.2">
      <c r="A38" s="259"/>
      <c r="AK38" s="1120" t="s">
        <v>508</v>
      </c>
      <c r="AL38" s="1121"/>
      <c r="AM38" s="1121"/>
      <c r="AN38" s="1122"/>
      <c r="AO38" s="306" t="s">
        <v>489</v>
      </c>
      <c r="AP38" s="306" t="s">
        <v>489</v>
      </c>
      <c r="AQ38" s="307">
        <v>11</v>
      </c>
      <c r="AR38" s="295" t="s">
        <v>489</v>
      </c>
      <c r="AS38" s="302"/>
    </row>
    <row r="39" spans="1:46" ht="13.2" x14ac:dyDescent="0.2">
      <c r="A39" s="259"/>
      <c r="AK39" s="1120" t="s">
        <v>509</v>
      </c>
      <c r="AL39" s="1121"/>
      <c r="AM39" s="1121"/>
      <c r="AN39" s="1122"/>
      <c r="AO39" s="303" t="s">
        <v>489</v>
      </c>
      <c r="AP39" s="303" t="s">
        <v>489</v>
      </c>
      <c r="AQ39" s="304">
        <v>-1559</v>
      </c>
      <c r="AR39" s="305" t="s">
        <v>489</v>
      </c>
      <c r="AS39" s="302"/>
    </row>
    <row r="40" spans="1:46" ht="27" customHeight="1" x14ac:dyDescent="0.2">
      <c r="A40" s="259"/>
      <c r="AK40" s="1117" t="s">
        <v>510</v>
      </c>
      <c r="AL40" s="1118"/>
      <c r="AM40" s="1118"/>
      <c r="AN40" s="1119"/>
      <c r="AO40" s="303">
        <v>-382829</v>
      </c>
      <c r="AP40" s="303">
        <v>-29663</v>
      </c>
      <c r="AQ40" s="304">
        <v>-58872</v>
      </c>
      <c r="AR40" s="305">
        <v>-49.6</v>
      </c>
      <c r="AS40" s="302"/>
    </row>
    <row r="41" spans="1:46" ht="13.2" x14ac:dyDescent="0.2">
      <c r="A41" s="259"/>
      <c r="AK41" s="1123" t="s">
        <v>287</v>
      </c>
      <c r="AL41" s="1124"/>
      <c r="AM41" s="1124"/>
      <c r="AN41" s="1125"/>
      <c r="AO41" s="303">
        <v>181061</v>
      </c>
      <c r="AP41" s="303">
        <v>14029</v>
      </c>
      <c r="AQ41" s="304">
        <v>28979</v>
      </c>
      <c r="AR41" s="305">
        <v>-51.6</v>
      </c>
      <c r="AS41" s="302"/>
    </row>
    <row r="42" spans="1:46" ht="13.2" x14ac:dyDescent="0.2">
      <c r="A42" s="259"/>
      <c r="AK42" s="308"/>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511</v>
      </c>
    </row>
    <row r="48" spans="1:46" ht="13.2" x14ac:dyDescent="0.2">
      <c r="A48" s="259"/>
      <c r="AK48" s="313" t="s">
        <v>512</v>
      </c>
      <c r="AL48" s="313"/>
      <c r="AM48" s="313"/>
      <c r="AN48" s="313"/>
      <c r="AO48" s="313"/>
      <c r="AP48" s="313"/>
      <c r="AQ48" s="314"/>
      <c r="AR48" s="313"/>
    </row>
    <row r="49" spans="1:44" ht="13.5" customHeight="1" x14ac:dyDescent="0.2">
      <c r="A49" s="259"/>
      <c r="AK49" s="315"/>
      <c r="AL49" s="316"/>
      <c r="AM49" s="1112" t="s">
        <v>480</v>
      </c>
      <c r="AN49" s="1114" t="s">
        <v>513</v>
      </c>
      <c r="AO49" s="1115"/>
      <c r="AP49" s="1115"/>
      <c r="AQ49" s="1115"/>
      <c r="AR49" s="1116"/>
    </row>
    <row r="50" spans="1:44" ht="13.2" x14ac:dyDescent="0.2">
      <c r="A50" s="259"/>
      <c r="AK50" s="317"/>
      <c r="AL50" s="318"/>
      <c r="AM50" s="1113"/>
      <c r="AN50" s="319" t="s">
        <v>514</v>
      </c>
      <c r="AO50" s="320" t="s">
        <v>515</v>
      </c>
      <c r="AP50" s="321" t="s">
        <v>516</v>
      </c>
      <c r="AQ50" s="322" t="s">
        <v>517</v>
      </c>
      <c r="AR50" s="323" t="s">
        <v>518</v>
      </c>
    </row>
    <row r="51" spans="1:44" ht="13.2" x14ac:dyDescent="0.2">
      <c r="A51" s="259"/>
      <c r="AK51" s="315" t="s">
        <v>519</v>
      </c>
      <c r="AL51" s="316"/>
      <c r="AM51" s="324">
        <v>1567512</v>
      </c>
      <c r="AN51" s="325">
        <v>113260</v>
      </c>
      <c r="AO51" s="326">
        <v>56.3</v>
      </c>
      <c r="AP51" s="327">
        <v>93492</v>
      </c>
      <c r="AQ51" s="328">
        <v>-13.6</v>
      </c>
      <c r="AR51" s="329">
        <v>69.900000000000006</v>
      </c>
    </row>
    <row r="52" spans="1:44" ht="13.2" x14ac:dyDescent="0.2">
      <c r="A52" s="259"/>
      <c r="AK52" s="330"/>
      <c r="AL52" s="331" t="s">
        <v>520</v>
      </c>
      <c r="AM52" s="332">
        <v>572713</v>
      </c>
      <c r="AN52" s="333">
        <v>41381</v>
      </c>
      <c r="AO52" s="334">
        <v>-31.8</v>
      </c>
      <c r="AP52" s="335">
        <v>53316</v>
      </c>
      <c r="AQ52" s="336">
        <v>6</v>
      </c>
      <c r="AR52" s="337">
        <v>-37.799999999999997</v>
      </c>
    </row>
    <row r="53" spans="1:44" ht="13.2" x14ac:dyDescent="0.2">
      <c r="A53" s="259"/>
      <c r="AK53" s="315" t="s">
        <v>521</v>
      </c>
      <c r="AL53" s="316"/>
      <c r="AM53" s="324">
        <v>1276391</v>
      </c>
      <c r="AN53" s="325">
        <v>93611</v>
      </c>
      <c r="AO53" s="326">
        <v>-17.3</v>
      </c>
      <c r="AP53" s="327">
        <v>94796</v>
      </c>
      <c r="AQ53" s="328">
        <v>1.4</v>
      </c>
      <c r="AR53" s="329">
        <v>-18.7</v>
      </c>
    </row>
    <row r="54" spans="1:44" ht="13.2" x14ac:dyDescent="0.2">
      <c r="A54" s="259"/>
      <c r="AK54" s="330"/>
      <c r="AL54" s="331" t="s">
        <v>520</v>
      </c>
      <c r="AM54" s="332">
        <v>494352</v>
      </c>
      <c r="AN54" s="333">
        <v>36256</v>
      </c>
      <c r="AO54" s="334">
        <v>-12.4</v>
      </c>
      <c r="AP54" s="335">
        <v>55781</v>
      </c>
      <c r="AQ54" s="336">
        <v>4.5999999999999996</v>
      </c>
      <c r="AR54" s="337">
        <v>-17</v>
      </c>
    </row>
    <row r="55" spans="1:44" ht="13.2" x14ac:dyDescent="0.2">
      <c r="A55" s="259"/>
      <c r="AK55" s="315" t="s">
        <v>522</v>
      </c>
      <c r="AL55" s="316"/>
      <c r="AM55" s="324">
        <v>627074</v>
      </c>
      <c r="AN55" s="325">
        <v>46884</v>
      </c>
      <c r="AO55" s="326">
        <v>-49.9</v>
      </c>
      <c r="AP55" s="327">
        <v>85942</v>
      </c>
      <c r="AQ55" s="328">
        <v>-9.3000000000000007</v>
      </c>
      <c r="AR55" s="329">
        <v>-40.6</v>
      </c>
    </row>
    <row r="56" spans="1:44" ht="13.2" x14ac:dyDescent="0.2">
      <c r="A56" s="259"/>
      <c r="AK56" s="330"/>
      <c r="AL56" s="331" t="s">
        <v>520</v>
      </c>
      <c r="AM56" s="332">
        <v>524997</v>
      </c>
      <c r="AN56" s="333">
        <v>39252</v>
      </c>
      <c r="AO56" s="334">
        <v>8.3000000000000007</v>
      </c>
      <c r="AP56" s="335">
        <v>48630</v>
      </c>
      <c r="AQ56" s="336">
        <v>-12.8</v>
      </c>
      <c r="AR56" s="337">
        <v>21.1</v>
      </c>
    </row>
    <row r="57" spans="1:44" ht="13.2" x14ac:dyDescent="0.2">
      <c r="A57" s="259"/>
      <c r="AK57" s="315" t="s">
        <v>523</v>
      </c>
      <c r="AL57" s="316"/>
      <c r="AM57" s="324">
        <v>589363</v>
      </c>
      <c r="AN57" s="325">
        <v>44904</v>
      </c>
      <c r="AO57" s="326">
        <v>-4.2</v>
      </c>
      <c r="AP57" s="327">
        <v>95007</v>
      </c>
      <c r="AQ57" s="328">
        <v>10.5</v>
      </c>
      <c r="AR57" s="329">
        <v>-14.7</v>
      </c>
    </row>
    <row r="58" spans="1:44" ht="13.2" x14ac:dyDescent="0.2">
      <c r="A58" s="259"/>
      <c r="AK58" s="330"/>
      <c r="AL58" s="331" t="s">
        <v>520</v>
      </c>
      <c r="AM58" s="332">
        <v>423090</v>
      </c>
      <c r="AN58" s="333">
        <v>32235</v>
      </c>
      <c r="AO58" s="334">
        <v>-17.899999999999999</v>
      </c>
      <c r="AP58" s="335">
        <v>48509</v>
      </c>
      <c r="AQ58" s="336">
        <v>-0.2</v>
      </c>
      <c r="AR58" s="337">
        <v>-17.7</v>
      </c>
    </row>
    <row r="59" spans="1:44" ht="13.2" x14ac:dyDescent="0.2">
      <c r="A59" s="259"/>
      <c r="AK59" s="315" t="s">
        <v>524</v>
      </c>
      <c r="AL59" s="316"/>
      <c r="AM59" s="324">
        <v>1102318</v>
      </c>
      <c r="AN59" s="325">
        <v>85411</v>
      </c>
      <c r="AO59" s="326">
        <v>90.2</v>
      </c>
      <c r="AP59" s="327">
        <v>98176</v>
      </c>
      <c r="AQ59" s="328">
        <v>3.3</v>
      </c>
      <c r="AR59" s="329">
        <v>86.9</v>
      </c>
    </row>
    <row r="60" spans="1:44" ht="13.2" x14ac:dyDescent="0.2">
      <c r="A60" s="259"/>
      <c r="AK60" s="330"/>
      <c r="AL60" s="331" t="s">
        <v>520</v>
      </c>
      <c r="AM60" s="332">
        <v>460911</v>
      </c>
      <c r="AN60" s="333">
        <v>35713</v>
      </c>
      <c r="AO60" s="334">
        <v>10.8</v>
      </c>
      <c r="AP60" s="335">
        <v>58489</v>
      </c>
      <c r="AQ60" s="336">
        <v>20.6</v>
      </c>
      <c r="AR60" s="337">
        <v>-9.8000000000000007</v>
      </c>
    </row>
    <row r="61" spans="1:44" ht="13.2" x14ac:dyDescent="0.2">
      <c r="A61" s="259"/>
      <c r="AK61" s="315" t="s">
        <v>525</v>
      </c>
      <c r="AL61" s="338"/>
      <c r="AM61" s="324">
        <v>1032532</v>
      </c>
      <c r="AN61" s="325">
        <v>76814</v>
      </c>
      <c r="AO61" s="326">
        <v>15</v>
      </c>
      <c r="AP61" s="327">
        <v>93483</v>
      </c>
      <c r="AQ61" s="339">
        <v>-1.5</v>
      </c>
      <c r="AR61" s="329">
        <v>16.5</v>
      </c>
    </row>
    <row r="62" spans="1:44" ht="13.2" x14ac:dyDescent="0.2">
      <c r="A62" s="259"/>
      <c r="AK62" s="330"/>
      <c r="AL62" s="331" t="s">
        <v>520</v>
      </c>
      <c r="AM62" s="332">
        <v>495213</v>
      </c>
      <c r="AN62" s="333">
        <v>36967</v>
      </c>
      <c r="AO62" s="334">
        <v>-8.6</v>
      </c>
      <c r="AP62" s="335">
        <v>52945</v>
      </c>
      <c r="AQ62" s="336">
        <v>3.6</v>
      </c>
      <c r="AR62" s="337">
        <v>-12.2</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Eu56+bG6dpLl0nGG7mlr3UO+J7nEaLd+PnEQeCrOp1qVrYGSid5G0RpE8enPo7Ba7xk4lq9iu9YE00j0fHU1fg==" saltValue="JvhWfGJ63ohlq2/p4ccUv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477</v>
      </c>
    </row>
    <row r="121" spans="125:125" ht="13.5" hidden="1" customHeight="1" x14ac:dyDescent="0.2">
      <c r="DU121" s="253"/>
    </row>
  </sheetData>
  <sheetProtection algorithmName="SHA-512" hashValue="N6Ermb3DG98ZSxHBYOcTtqdlKJ6oItHdMHiXGeiCR95kPJBRTOGrcZfnmKz5JFw0Kx8GNu2r8vFLMzFeKC8aug==" saltValue="dsfvXdjVJfxhaT5quUKmH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477</v>
      </c>
    </row>
  </sheetData>
  <sheetProtection algorithmName="SHA-512" hashValue="dMrC8eDHfW+4tpIid2QWuNUvG/LBN5/z10LUsXUme4SRdrymuM/1fLnIYbQzJxA3oSq2/lR7CTd6jB+6MdfGOw==" saltValue="Pti9I4BjRiN9KaT3pm3Vm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2">
      <c r="B47" s="10"/>
      <c r="C47" s="1126" t="s">
        <v>3</v>
      </c>
      <c r="D47" s="1126"/>
      <c r="E47" s="1127"/>
      <c r="F47" s="11">
        <v>18.13</v>
      </c>
      <c r="G47" s="12">
        <v>23.68</v>
      </c>
      <c r="H47" s="12">
        <v>22.43</v>
      </c>
      <c r="I47" s="12">
        <v>29.95</v>
      </c>
      <c r="J47" s="13">
        <v>34.44</v>
      </c>
    </row>
    <row r="48" spans="2:10" ht="57.75" customHeight="1" x14ac:dyDescent="0.2">
      <c r="B48" s="14"/>
      <c r="C48" s="1128" t="s">
        <v>4</v>
      </c>
      <c r="D48" s="1128"/>
      <c r="E48" s="1129"/>
      <c r="F48" s="15">
        <v>13.53</v>
      </c>
      <c r="G48" s="16">
        <v>12.3</v>
      </c>
      <c r="H48" s="16">
        <v>23.95</v>
      </c>
      <c r="I48" s="16">
        <v>18.11</v>
      </c>
      <c r="J48" s="17">
        <v>12.18</v>
      </c>
    </row>
    <row r="49" spans="2:10" ht="57.75" customHeight="1" thickBot="1" x14ac:dyDescent="0.25">
      <c r="B49" s="18"/>
      <c r="C49" s="1130" t="s">
        <v>5</v>
      </c>
      <c r="D49" s="1130"/>
      <c r="E49" s="1131"/>
      <c r="F49" s="19" t="s">
        <v>532</v>
      </c>
      <c r="G49" s="20">
        <v>6.06</v>
      </c>
      <c r="H49" s="20">
        <v>12.31</v>
      </c>
      <c r="I49" s="20">
        <v>1.54</v>
      </c>
      <c r="J49" s="21" t="s">
        <v>533</v>
      </c>
    </row>
    <row r="50" spans="2:10" ht="13.2" x14ac:dyDescent="0.2"/>
  </sheetData>
  <sheetProtection algorithmName="SHA-512" hashValue="NNaRdndwMKgoQVZ+HZTMjmwcTZ9bjwFZwRb1SdB8OWZ+a0fmsfJjMANMw+nuVA/8syOiEnLwcNmgacFtmN/JyA==" saltValue="/O4EmDVhjOoaCgcgpy9A6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ModifiedBy>平田 歩夢</cp:lastModifiedBy>
  <cp:lastPrinted>2025-03-17T03:18:09Z</cp:lastPrinted>
  <dcterms:created xsi:type="dcterms:W3CDTF">2025-02-19T01:43:42Z</dcterms:created>
  <dcterms:modified xsi:type="dcterms:W3CDTF">2025-11-17T05:33:03Z</dcterms:modified>
  <cp:category/>
</cp:coreProperties>
</file>